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0256D821-A405-43F8-B278-3E7C728829B6}" xr6:coauthVersionLast="32" xr6:coauthVersionMax="32" xr10:uidLastSave="{00000000-0000-0000-0000-000000000000}"/>
  <bookViews>
    <workbookView xWindow="-15" yWindow="45" windowWidth="3435" windowHeight="375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  <sheet name="Sheet1" sheetId="27" r:id="rId27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K6" i="14" l="1"/>
  <c r="G154" i="17"/>
  <c r="C16" i="9" l="1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B99" i="14" l="1"/>
  <c r="B127" i="14"/>
  <c r="B99" i="15"/>
  <c r="B127" i="15"/>
  <c r="B99" i="16"/>
  <c r="B127" i="16"/>
  <c r="B99" i="17"/>
  <c r="B127" i="17"/>
  <c r="B99" i="18"/>
  <c r="B127" i="18"/>
  <c r="B99" i="19"/>
  <c r="B127" i="19"/>
  <c r="B99" i="20"/>
  <c r="B127" i="20"/>
  <c r="B99" i="21"/>
  <c r="B127" i="21"/>
  <c r="B99" i="22"/>
  <c r="B127" i="22"/>
  <c r="B99" i="23"/>
  <c r="B127" i="23"/>
  <c r="B99" i="24"/>
  <c r="B119" i="24"/>
  <c r="B127" i="24"/>
  <c r="B99" i="25"/>
  <c r="B127" i="25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K10" i="14"/>
  <c r="K5" i="14"/>
  <c r="K7" i="14"/>
  <c r="K8" i="14"/>
  <c r="K9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E147" i="25"/>
  <c r="D147" i="25"/>
  <c r="C147" i="25"/>
  <c r="B147" i="25"/>
  <c r="E146" i="25"/>
  <c r="D146" i="25"/>
  <c r="C146" i="25"/>
  <c r="B146" i="25"/>
  <c r="E145" i="25"/>
  <c r="H145" i="25" s="1"/>
  <c r="D145" i="25"/>
  <c r="C145" i="25"/>
  <c r="B145" i="25"/>
  <c r="E144" i="25"/>
  <c r="H144" i="25" s="1"/>
  <c r="D144" i="25"/>
  <c r="C144" i="25"/>
  <c r="B144" i="25"/>
  <c r="E143" i="25"/>
  <c r="D143" i="25"/>
  <c r="C143" i="25"/>
  <c r="B143" i="25"/>
  <c r="E142" i="25"/>
  <c r="F142" i="25" s="1"/>
  <c r="D142" i="25"/>
  <c r="C142" i="25"/>
  <c r="B142" i="25"/>
  <c r="E141" i="25"/>
  <c r="H141" i="25" s="1"/>
  <c r="D141" i="25"/>
  <c r="C141" i="25"/>
  <c r="B141" i="25"/>
  <c r="E140" i="25"/>
  <c r="D140" i="25"/>
  <c r="C140" i="25"/>
  <c r="B140" i="25"/>
  <c r="E139" i="25"/>
  <c r="H139" i="25" s="1"/>
  <c r="D139" i="25"/>
  <c r="C139" i="25"/>
  <c r="B139" i="25"/>
  <c r="E138" i="25"/>
  <c r="D138" i="25"/>
  <c r="C138" i="25"/>
  <c r="B138" i="25"/>
  <c r="E137" i="25"/>
  <c r="D137" i="25"/>
  <c r="C137" i="25"/>
  <c r="B137" i="25"/>
  <c r="E136" i="25"/>
  <c r="D136" i="25"/>
  <c r="C136" i="25"/>
  <c r="B136" i="25"/>
  <c r="E135" i="25"/>
  <c r="D135" i="25"/>
  <c r="C135" i="25"/>
  <c r="B135" i="25"/>
  <c r="E134" i="25"/>
  <c r="D134" i="25"/>
  <c r="C134" i="25"/>
  <c r="B134" i="25"/>
  <c r="E133" i="25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19" i="25"/>
  <c r="D119" i="25"/>
  <c r="C119" i="25"/>
  <c r="B119" i="25"/>
  <c r="E118" i="25"/>
  <c r="D118" i="25"/>
  <c r="C118" i="25"/>
  <c r="B118" i="25"/>
  <c r="E117" i="25"/>
  <c r="D117" i="25"/>
  <c r="C117" i="25"/>
  <c r="B117" i="25"/>
  <c r="E116" i="25"/>
  <c r="F116" i="25" s="1"/>
  <c r="D116" i="25"/>
  <c r="C116" i="25"/>
  <c r="B116" i="25"/>
  <c r="E115" i="25"/>
  <c r="D115" i="25"/>
  <c r="C115" i="25"/>
  <c r="B115" i="25"/>
  <c r="E114" i="25"/>
  <c r="D114" i="25"/>
  <c r="C114" i="25"/>
  <c r="B114" i="25"/>
  <c r="E113" i="25"/>
  <c r="H113" i="25" s="1"/>
  <c r="D113" i="25"/>
  <c r="C113" i="25"/>
  <c r="B113" i="25"/>
  <c r="E112" i="25"/>
  <c r="D112" i="25"/>
  <c r="C112" i="25"/>
  <c r="B112" i="25"/>
  <c r="E111" i="25"/>
  <c r="F111" i="25" s="1"/>
  <c r="D111" i="25"/>
  <c r="C111" i="25"/>
  <c r="B111" i="25"/>
  <c r="E110" i="25"/>
  <c r="G110" i="25" s="1"/>
  <c r="D110" i="25"/>
  <c r="C110" i="25"/>
  <c r="B110" i="25"/>
  <c r="E109" i="25"/>
  <c r="F109" i="25" s="1"/>
  <c r="D109" i="25"/>
  <c r="C109" i="25"/>
  <c r="B109" i="25"/>
  <c r="E108" i="25"/>
  <c r="F108" i="25" s="1"/>
  <c r="D108" i="25"/>
  <c r="C108" i="25"/>
  <c r="B108" i="25"/>
  <c r="E107" i="25"/>
  <c r="H107" i="25" s="1"/>
  <c r="D107" i="25"/>
  <c r="C107" i="25"/>
  <c r="B107" i="25"/>
  <c r="E106" i="25"/>
  <c r="F106" i="25" s="1"/>
  <c r="D106" i="25"/>
  <c r="C106" i="25"/>
  <c r="B106" i="25"/>
  <c r="E105" i="25"/>
  <c r="G105" i="25" s="1"/>
  <c r="D105" i="25"/>
  <c r="C105" i="25"/>
  <c r="B105" i="25"/>
  <c r="E104" i="25"/>
  <c r="D104" i="25"/>
  <c r="C104" i="25"/>
  <c r="B104" i="25"/>
  <c r="E103" i="25"/>
  <c r="F103" i="25" s="1"/>
  <c r="D103" i="25"/>
  <c r="C103" i="25"/>
  <c r="B103" i="25"/>
  <c r="E102" i="25"/>
  <c r="D102" i="25"/>
  <c r="C102" i="25"/>
  <c r="B102" i="25"/>
  <c r="E101" i="25"/>
  <c r="H101" i="25" s="1"/>
  <c r="D101" i="25"/>
  <c r="C101" i="25"/>
  <c r="B101" i="25"/>
  <c r="E100" i="25"/>
  <c r="D100" i="25"/>
  <c r="C100" i="25"/>
  <c r="B100" i="25"/>
  <c r="E99" i="25"/>
  <c r="D99" i="25"/>
  <c r="C99" i="25"/>
  <c r="E98" i="25"/>
  <c r="H98" i="25" s="1"/>
  <c r="D98" i="25"/>
  <c r="C98" i="25"/>
  <c r="B98" i="25"/>
  <c r="E97" i="25"/>
  <c r="D97" i="25"/>
  <c r="C97" i="25"/>
  <c r="B97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I89" i="25" s="1"/>
  <c r="D89" i="25"/>
  <c r="C89" i="25"/>
  <c r="B89" i="25"/>
  <c r="E88" i="25"/>
  <c r="D88" i="25"/>
  <c r="C88" i="25"/>
  <c r="B88" i="25"/>
  <c r="E87" i="25"/>
  <c r="F87" i="25" s="1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I83" i="25" s="1"/>
  <c r="D83" i="25"/>
  <c r="C83" i="25"/>
  <c r="B83" i="25"/>
  <c r="E82" i="25"/>
  <c r="D82" i="25"/>
  <c r="C82" i="25"/>
  <c r="B82" i="25"/>
  <c r="E81" i="25"/>
  <c r="D81" i="25"/>
  <c r="C81" i="25"/>
  <c r="B81" i="25"/>
  <c r="E80" i="25"/>
  <c r="D80" i="25"/>
  <c r="C80" i="25"/>
  <c r="B80" i="25"/>
  <c r="E79" i="25"/>
  <c r="D79" i="25"/>
  <c r="C79" i="25"/>
  <c r="B79" i="25"/>
  <c r="E78" i="25"/>
  <c r="D78" i="25"/>
  <c r="C78" i="25"/>
  <c r="B78" i="25"/>
  <c r="E77" i="25"/>
  <c r="D77" i="25"/>
  <c r="C77" i="25"/>
  <c r="B77" i="25"/>
  <c r="E76" i="25"/>
  <c r="D76" i="25"/>
  <c r="C76" i="25"/>
  <c r="B76" i="25"/>
  <c r="E75" i="25"/>
  <c r="F75" i="25" s="1"/>
  <c r="D75" i="25"/>
  <c r="C75" i="25"/>
  <c r="B75" i="25"/>
  <c r="E74" i="25"/>
  <c r="D74" i="25"/>
  <c r="C74" i="25"/>
  <c r="B74" i="25"/>
  <c r="E73" i="25"/>
  <c r="H73" i="25" s="1"/>
  <c r="D73" i="25"/>
  <c r="C73" i="25"/>
  <c r="B73" i="25"/>
  <c r="E72" i="25"/>
  <c r="G72" i="25" s="1"/>
  <c r="D72" i="25"/>
  <c r="C72" i="25"/>
  <c r="B72" i="25"/>
  <c r="E71" i="25"/>
  <c r="H71" i="25" s="1"/>
  <c r="D71" i="25"/>
  <c r="C71" i="25"/>
  <c r="B71" i="25"/>
  <c r="E70" i="25"/>
  <c r="D70" i="25"/>
  <c r="C70" i="25"/>
  <c r="B70" i="25"/>
  <c r="E69" i="25"/>
  <c r="H69" i="25" s="1"/>
  <c r="D69" i="25"/>
  <c r="C69" i="25"/>
  <c r="B69" i="25"/>
  <c r="E68" i="25"/>
  <c r="F68" i="25" s="1"/>
  <c r="D68" i="25"/>
  <c r="C68" i="25"/>
  <c r="B68" i="25"/>
  <c r="E67" i="25"/>
  <c r="H67" i="25" s="1"/>
  <c r="D67" i="25"/>
  <c r="C67" i="25"/>
  <c r="B67" i="25"/>
  <c r="E66" i="25"/>
  <c r="D66" i="25"/>
  <c r="C66" i="25"/>
  <c r="B66" i="25"/>
  <c r="E65" i="25"/>
  <c r="G65" i="25" s="1"/>
  <c r="D65" i="25"/>
  <c r="C65" i="25"/>
  <c r="B65" i="25"/>
  <c r="E64" i="25"/>
  <c r="F64" i="25" s="1"/>
  <c r="D64" i="25"/>
  <c r="C64" i="25"/>
  <c r="B64" i="25"/>
  <c r="E63" i="25"/>
  <c r="G63" i="25" s="1"/>
  <c r="D63" i="25"/>
  <c r="C63" i="25"/>
  <c r="B63" i="25"/>
  <c r="E62" i="25"/>
  <c r="H62" i="25" s="1"/>
  <c r="D62" i="25"/>
  <c r="C62" i="25"/>
  <c r="B62" i="25"/>
  <c r="E61" i="25"/>
  <c r="H61" i="25" s="1"/>
  <c r="D61" i="25"/>
  <c r="C61" i="25"/>
  <c r="B61" i="25"/>
  <c r="E60" i="25"/>
  <c r="D60" i="25"/>
  <c r="C60" i="25"/>
  <c r="B60" i="25"/>
  <c r="E59" i="25"/>
  <c r="H59" i="25" s="1"/>
  <c r="D59" i="25"/>
  <c r="C59" i="25"/>
  <c r="B59" i="25"/>
  <c r="E58" i="25"/>
  <c r="F58" i="25" s="1"/>
  <c r="D58" i="25"/>
  <c r="C58" i="25"/>
  <c r="B58" i="25"/>
  <c r="E57" i="25"/>
  <c r="G57" i="25" s="1"/>
  <c r="D57" i="25"/>
  <c r="C57" i="25"/>
  <c r="B57" i="25"/>
  <c r="E56" i="25"/>
  <c r="H56" i="25" s="1"/>
  <c r="D56" i="25"/>
  <c r="C56" i="25"/>
  <c r="B56" i="25"/>
  <c r="E55" i="25"/>
  <c r="F55" i="25" s="1"/>
  <c r="D55" i="25"/>
  <c r="C55" i="25"/>
  <c r="B55" i="25"/>
  <c r="E54" i="25"/>
  <c r="F54" i="25" s="1"/>
  <c r="D54" i="25"/>
  <c r="C54" i="25"/>
  <c r="B54" i="25"/>
  <c r="E53" i="25"/>
  <c r="G53" i="25" s="1"/>
  <c r="D53" i="25"/>
  <c r="C53" i="25"/>
  <c r="B53" i="25"/>
  <c r="E52" i="25"/>
  <c r="D52" i="25"/>
  <c r="C52" i="25"/>
  <c r="B52" i="25"/>
  <c r="E51" i="25"/>
  <c r="G51" i="25" s="1"/>
  <c r="D51" i="25"/>
  <c r="C51" i="25"/>
  <c r="B51" i="25"/>
  <c r="E50" i="25"/>
  <c r="H50" i="25" s="1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G45" i="25" s="1"/>
  <c r="D45" i="25"/>
  <c r="C45" i="25"/>
  <c r="B45" i="25"/>
  <c r="E44" i="25"/>
  <c r="H44" i="25" s="1"/>
  <c r="D44" i="25"/>
  <c r="C44" i="25"/>
  <c r="B44" i="25"/>
  <c r="E43" i="25"/>
  <c r="H43" i="25" s="1"/>
  <c r="D43" i="25"/>
  <c r="C43" i="25"/>
  <c r="B43" i="25"/>
  <c r="E42" i="25"/>
  <c r="D42" i="25"/>
  <c r="C42" i="25"/>
  <c r="B42" i="25"/>
  <c r="E41" i="25"/>
  <c r="F41" i="25" s="1"/>
  <c r="D41" i="25"/>
  <c r="C41" i="25"/>
  <c r="B41" i="25"/>
  <c r="E40" i="25"/>
  <c r="G40" i="25" s="1"/>
  <c r="D40" i="25"/>
  <c r="C40" i="25"/>
  <c r="B40" i="25"/>
  <c r="E39" i="25"/>
  <c r="D39" i="25"/>
  <c r="C39" i="25"/>
  <c r="B39" i="25"/>
  <c r="E38" i="25"/>
  <c r="H38" i="25" s="1"/>
  <c r="D38" i="25"/>
  <c r="C38" i="25"/>
  <c r="B38" i="25"/>
  <c r="E37" i="25"/>
  <c r="H37" i="25" s="1"/>
  <c r="D37" i="25"/>
  <c r="C37" i="25"/>
  <c r="B37" i="25"/>
  <c r="E36" i="25"/>
  <c r="D36" i="25"/>
  <c r="C36" i="25"/>
  <c r="B36" i="25"/>
  <c r="E35" i="25"/>
  <c r="H35" i="25" s="1"/>
  <c r="D35" i="25"/>
  <c r="C35" i="25"/>
  <c r="B35" i="25"/>
  <c r="E34" i="25"/>
  <c r="G34" i="25" s="1"/>
  <c r="D34" i="25"/>
  <c r="C34" i="25"/>
  <c r="B34" i="25"/>
  <c r="E33" i="25"/>
  <c r="H33" i="25" s="1"/>
  <c r="D33" i="25"/>
  <c r="C33" i="25"/>
  <c r="B33" i="25"/>
  <c r="E32" i="25"/>
  <c r="D32" i="25"/>
  <c r="C32" i="25"/>
  <c r="B32" i="25"/>
  <c r="E31" i="25"/>
  <c r="F31" i="25" s="1"/>
  <c r="D31" i="25"/>
  <c r="C31" i="25"/>
  <c r="B31" i="25"/>
  <c r="E30" i="25"/>
  <c r="F30" i="25" s="1"/>
  <c r="D30" i="25"/>
  <c r="C30" i="25"/>
  <c r="B30" i="25"/>
  <c r="E29" i="25"/>
  <c r="G29" i="25" s="1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H25" i="25" s="1"/>
  <c r="D25" i="25"/>
  <c r="C25" i="25"/>
  <c r="B25" i="25"/>
  <c r="E24" i="25"/>
  <c r="D24" i="25"/>
  <c r="C24" i="25"/>
  <c r="B24" i="25"/>
  <c r="E23" i="25"/>
  <c r="H23" i="25" s="1"/>
  <c r="D23" i="25"/>
  <c r="C23" i="25"/>
  <c r="B23" i="25"/>
  <c r="E22" i="25"/>
  <c r="D22" i="25"/>
  <c r="C22" i="25"/>
  <c r="B22" i="25"/>
  <c r="E21" i="25"/>
  <c r="G21" i="25" s="1"/>
  <c r="D21" i="25"/>
  <c r="C21" i="25"/>
  <c r="B21" i="25"/>
  <c r="E20" i="25"/>
  <c r="D20" i="25"/>
  <c r="C20" i="25"/>
  <c r="B20" i="25"/>
  <c r="E19" i="25"/>
  <c r="G19" i="25" s="1"/>
  <c r="D19" i="25"/>
  <c r="C19" i="25"/>
  <c r="B19" i="25"/>
  <c r="E18" i="25"/>
  <c r="G18" i="25" s="1"/>
  <c r="D18" i="25"/>
  <c r="C18" i="25"/>
  <c r="B18" i="25"/>
  <c r="E17" i="25"/>
  <c r="F17" i="25" s="1"/>
  <c r="D17" i="25"/>
  <c r="C17" i="25"/>
  <c r="B17" i="25"/>
  <c r="E16" i="25"/>
  <c r="D16" i="25"/>
  <c r="C16" i="25"/>
  <c r="B16" i="25"/>
  <c r="E15" i="25"/>
  <c r="G15" i="25" s="1"/>
  <c r="D15" i="25"/>
  <c r="C15" i="25"/>
  <c r="B15" i="25"/>
  <c r="E14" i="25"/>
  <c r="D14" i="25"/>
  <c r="C14" i="25"/>
  <c r="B14" i="25"/>
  <c r="E13" i="25"/>
  <c r="H13" i="25" s="1"/>
  <c r="D13" i="25"/>
  <c r="C13" i="25"/>
  <c r="B13" i="25"/>
  <c r="E12" i="25"/>
  <c r="G12" i="25" s="1"/>
  <c r="D12" i="25"/>
  <c r="C12" i="25"/>
  <c r="B12" i="25"/>
  <c r="E11" i="25"/>
  <c r="G11" i="25" s="1"/>
  <c r="D11" i="25"/>
  <c r="C11" i="25"/>
  <c r="B11" i="25"/>
  <c r="E10" i="25"/>
  <c r="D10" i="25"/>
  <c r="C10" i="25"/>
  <c r="B10" i="25"/>
  <c r="E9" i="25"/>
  <c r="G9" i="25" s="1"/>
  <c r="D9" i="25"/>
  <c r="C9" i="25"/>
  <c r="B9" i="25"/>
  <c r="E8" i="25"/>
  <c r="D8" i="25"/>
  <c r="C8" i="25"/>
  <c r="B8" i="25"/>
  <c r="E7" i="25"/>
  <c r="H7" i="25" s="1"/>
  <c r="D7" i="25"/>
  <c r="C7" i="25"/>
  <c r="B7" i="25"/>
  <c r="E6" i="25"/>
  <c r="D6" i="25"/>
  <c r="C6" i="25"/>
  <c r="B6" i="25"/>
  <c r="D5" i="25"/>
  <c r="C5" i="25"/>
  <c r="B5" i="25"/>
  <c r="E5" i="25"/>
  <c r="H5" i="25" s="1"/>
  <c r="K7" i="23"/>
  <c r="K7" i="24"/>
  <c r="K10" i="23"/>
  <c r="K10" i="24"/>
  <c r="K18" i="23"/>
  <c r="K18" i="24"/>
  <c r="I145" i="23"/>
  <c r="I145" i="24"/>
  <c r="I138" i="23"/>
  <c r="I138" i="24"/>
  <c r="I137" i="23"/>
  <c r="I137" i="25" s="1"/>
  <c r="I137" i="24"/>
  <c r="I136" i="23"/>
  <c r="I136" i="24"/>
  <c r="I133" i="23"/>
  <c r="I133" i="24"/>
  <c r="I132" i="23"/>
  <c r="I132" i="24"/>
  <c r="I130" i="23"/>
  <c r="I130" i="24"/>
  <c r="I129" i="23"/>
  <c r="I129" i="24"/>
  <c r="I127" i="23"/>
  <c r="I127" i="24"/>
  <c r="I126" i="23"/>
  <c r="I126" i="24"/>
  <c r="I125" i="23"/>
  <c r="I125" i="24"/>
  <c r="I124" i="23"/>
  <c r="I124" i="24"/>
  <c r="I122" i="23"/>
  <c r="I122" i="24"/>
  <c r="I121" i="23"/>
  <c r="I121" i="25" s="1"/>
  <c r="I121" i="24"/>
  <c r="I120" i="23"/>
  <c r="I120" i="24"/>
  <c r="I119" i="23"/>
  <c r="I119" i="24"/>
  <c r="I118" i="23"/>
  <c r="I118" i="24"/>
  <c r="I116" i="23"/>
  <c r="I116" i="24"/>
  <c r="I115" i="23"/>
  <c r="I115" i="24"/>
  <c r="I114" i="23"/>
  <c r="I114" i="24"/>
  <c r="I101" i="23"/>
  <c r="I101" i="24"/>
  <c r="I100" i="23"/>
  <c r="I100" i="24"/>
  <c r="I99" i="23"/>
  <c r="I99" i="24"/>
  <c r="I97" i="23"/>
  <c r="I97" i="24"/>
  <c r="I96" i="23"/>
  <c r="I96" i="24"/>
  <c r="I95" i="23"/>
  <c r="I95" i="24"/>
  <c r="I94" i="23"/>
  <c r="I94" i="24"/>
  <c r="I93" i="23"/>
  <c r="I93" i="24"/>
  <c r="I92" i="23"/>
  <c r="I92" i="24"/>
  <c r="I91" i="23"/>
  <c r="I91" i="24"/>
  <c r="I90" i="23"/>
  <c r="I90" i="24"/>
  <c r="I88" i="23"/>
  <c r="I88" i="24"/>
  <c r="I86" i="23"/>
  <c r="I86" i="24"/>
  <c r="I85" i="23"/>
  <c r="I85" i="24"/>
  <c r="I84" i="23"/>
  <c r="I84" i="24"/>
  <c r="I82" i="23"/>
  <c r="I82" i="24"/>
  <c r="I81" i="23"/>
  <c r="I81" i="24"/>
  <c r="I80" i="23"/>
  <c r="I80" i="24"/>
  <c r="I79" i="23"/>
  <c r="I79" i="24"/>
  <c r="I78" i="23"/>
  <c r="I78" i="24"/>
  <c r="I49" i="23"/>
  <c r="I49" i="24"/>
  <c r="I47" i="23"/>
  <c r="I47" i="24"/>
  <c r="I23" i="23"/>
  <c r="I23" i="24"/>
  <c r="I22" i="23"/>
  <c r="I22" i="24"/>
  <c r="I18" i="23"/>
  <c r="I18" i="24"/>
  <c r="H145" i="23"/>
  <c r="H145" i="24"/>
  <c r="H138" i="23"/>
  <c r="H138" i="24"/>
  <c r="H137" i="23"/>
  <c r="H137" i="24"/>
  <c r="H136" i="23"/>
  <c r="H136" i="24"/>
  <c r="H133" i="23"/>
  <c r="H133" i="24"/>
  <c r="H132" i="23"/>
  <c r="H132" i="24"/>
  <c r="H130" i="23"/>
  <c r="H130" i="24"/>
  <c r="H129" i="23"/>
  <c r="H129" i="24"/>
  <c r="H127" i="23"/>
  <c r="H127" i="24"/>
  <c r="H126" i="23"/>
  <c r="H126" i="24"/>
  <c r="H125" i="23"/>
  <c r="H125" i="25" s="1"/>
  <c r="H125" i="24"/>
  <c r="H124" i="23"/>
  <c r="H124" i="24"/>
  <c r="H122" i="23"/>
  <c r="H122" i="24"/>
  <c r="H121" i="23"/>
  <c r="H121" i="24"/>
  <c r="H120" i="23"/>
  <c r="H120" i="24"/>
  <c r="H119" i="23"/>
  <c r="H119" i="24"/>
  <c r="H118" i="23"/>
  <c r="H118" i="24"/>
  <c r="H116" i="23"/>
  <c r="H116" i="24"/>
  <c r="H115" i="23"/>
  <c r="H115" i="24"/>
  <c r="H114" i="23"/>
  <c r="H114" i="24"/>
  <c r="H101" i="23"/>
  <c r="H101" i="24"/>
  <c r="H100" i="23"/>
  <c r="H100" i="24"/>
  <c r="H99" i="23"/>
  <c r="H99" i="24"/>
  <c r="H97" i="23"/>
  <c r="H97" i="24"/>
  <c r="H96" i="23"/>
  <c r="H96" i="24"/>
  <c r="H95" i="23"/>
  <c r="H95" i="24"/>
  <c r="H94" i="23"/>
  <c r="H94" i="24"/>
  <c r="H93" i="23"/>
  <c r="H93" i="24"/>
  <c r="H92" i="23"/>
  <c r="H92" i="24"/>
  <c r="H91" i="23"/>
  <c r="H91" i="24"/>
  <c r="H90" i="23"/>
  <c r="H90" i="24"/>
  <c r="H88" i="23"/>
  <c r="H88" i="24"/>
  <c r="H86" i="23"/>
  <c r="H86" i="24"/>
  <c r="H85" i="23"/>
  <c r="H85" i="24"/>
  <c r="H84" i="23"/>
  <c r="H84" i="24"/>
  <c r="H82" i="23"/>
  <c r="H82" i="24"/>
  <c r="H81" i="23"/>
  <c r="H81" i="24"/>
  <c r="H80" i="23"/>
  <c r="H80" i="24"/>
  <c r="H79" i="23"/>
  <c r="H79" i="24"/>
  <c r="H78" i="23"/>
  <c r="H78" i="24"/>
  <c r="H77" i="23"/>
  <c r="H77" i="24"/>
  <c r="H76" i="23"/>
  <c r="H76" i="24"/>
  <c r="H74" i="23"/>
  <c r="H74" i="24"/>
  <c r="H73" i="23"/>
  <c r="H73" i="24"/>
  <c r="H49" i="23"/>
  <c r="H49" i="24"/>
  <c r="H47" i="23"/>
  <c r="H47" i="24"/>
  <c r="H39" i="23"/>
  <c r="H39" i="24"/>
  <c r="H32" i="23"/>
  <c r="H32" i="24"/>
  <c r="H31" i="23"/>
  <c r="H31" i="24"/>
  <c r="H27" i="23"/>
  <c r="H27" i="24"/>
  <c r="H26" i="23"/>
  <c r="H26" i="24"/>
  <c r="H23" i="23"/>
  <c r="H23" i="24"/>
  <c r="H22" i="23"/>
  <c r="H22" i="24"/>
  <c r="H18" i="23"/>
  <c r="H18" i="24"/>
  <c r="H16" i="23"/>
  <c r="H16" i="24"/>
  <c r="H14" i="23"/>
  <c r="H14" i="24"/>
  <c r="H10" i="23"/>
  <c r="H10" i="24"/>
  <c r="H7" i="23"/>
  <c r="H7" i="24"/>
  <c r="H6" i="23"/>
  <c r="H6" i="24"/>
  <c r="G145" i="23"/>
  <c r="G145" i="24"/>
  <c r="G138" i="23"/>
  <c r="G138" i="24"/>
  <c r="G137" i="23"/>
  <c r="G137" i="24"/>
  <c r="G136" i="23"/>
  <c r="G136" i="24"/>
  <c r="G133" i="23"/>
  <c r="G133" i="24"/>
  <c r="G132" i="23"/>
  <c r="G132" i="24"/>
  <c r="G130" i="23"/>
  <c r="G130" i="24"/>
  <c r="G129" i="23"/>
  <c r="G129" i="24"/>
  <c r="G127" i="23"/>
  <c r="G127" i="24"/>
  <c r="G126" i="23"/>
  <c r="G126" i="24"/>
  <c r="G125" i="23"/>
  <c r="G125" i="25" s="1"/>
  <c r="G125" i="24"/>
  <c r="G124" i="23"/>
  <c r="G124" i="24"/>
  <c r="G122" i="23"/>
  <c r="G122" i="24"/>
  <c r="G121" i="23"/>
  <c r="G121" i="24"/>
  <c r="G120" i="23"/>
  <c r="G120" i="24"/>
  <c r="G119" i="23"/>
  <c r="G119" i="24"/>
  <c r="G118" i="23"/>
  <c r="G118" i="24"/>
  <c r="G116" i="23"/>
  <c r="G116" i="24"/>
  <c r="G115" i="23"/>
  <c r="G115" i="24"/>
  <c r="G114" i="23"/>
  <c r="G114" i="24"/>
  <c r="G101" i="23"/>
  <c r="G101" i="24"/>
  <c r="G100" i="23"/>
  <c r="G100" i="24"/>
  <c r="G99" i="23"/>
  <c r="G99" i="24"/>
  <c r="G97" i="23"/>
  <c r="G97" i="24"/>
  <c r="G96" i="23"/>
  <c r="G96" i="24"/>
  <c r="G95" i="23"/>
  <c r="G95" i="24"/>
  <c r="G94" i="23"/>
  <c r="G94" i="24"/>
  <c r="G93" i="23"/>
  <c r="G93" i="25" s="1"/>
  <c r="G93" i="24"/>
  <c r="G92" i="23"/>
  <c r="G92" i="24"/>
  <c r="G91" i="23"/>
  <c r="G91" i="24"/>
  <c r="G90" i="23"/>
  <c r="G90" i="24"/>
  <c r="G88" i="23"/>
  <c r="G88" i="24"/>
  <c r="G86" i="23"/>
  <c r="G86" i="24"/>
  <c r="G85" i="23"/>
  <c r="G85" i="24"/>
  <c r="G84" i="23"/>
  <c r="G84" i="24"/>
  <c r="G82" i="23"/>
  <c r="G82" i="24"/>
  <c r="G81" i="23"/>
  <c r="G81" i="24"/>
  <c r="G80" i="23"/>
  <c r="G80" i="24"/>
  <c r="G79" i="23"/>
  <c r="G79" i="24"/>
  <c r="G78" i="23"/>
  <c r="G78" i="24"/>
  <c r="G77" i="23"/>
  <c r="G77" i="24"/>
  <c r="G76" i="23"/>
  <c r="G76" i="24"/>
  <c r="G74" i="23"/>
  <c r="G74" i="24"/>
  <c r="G73" i="23"/>
  <c r="G73" i="24"/>
  <c r="G49" i="23"/>
  <c r="G49" i="24"/>
  <c r="G47" i="23"/>
  <c r="G47" i="24"/>
  <c r="G39" i="23"/>
  <c r="G39" i="24"/>
  <c r="G32" i="23"/>
  <c r="G32" i="24"/>
  <c r="G31" i="23"/>
  <c r="G31" i="24"/>
  <c r="G27" i="23"/>
  <c r="G27" i="24"/>
  <c r="G26" i="23"/>
  <c r="G26" i="24"/>
  <c r="G23" i="23"/>
  <c r="G23" i="24"/>
  <c r="G22" i="23"/>
  <c r="G22" i="24"/>
  <c r="G18" i="23"/>
  <c r="G18" i="24"/>
  <c r="G16" i="23"/>
  <c r="G16" i="24"/>
  <c r="G14" i="23"/>
  <c r="G14" i="24"/>
  <c r="G10" i="23"/>
  <c r="G10" i="24"/>
  <c r="G7" i="23"/>
  <c r="G7" i="24"/>
  <c r="G6" i="23"/>
  <c r="G6" i="24"/>
  <c r="F145" i="23"/>
  <c r="F145" i="24"/>
  <c r="F138" i="23"/>
  <c r="F138" i="24"/>
  <c r="F137" i="23"/>
  <c r="F137" i="24"/>
  <c r="F136" i="23"/>
  <c r="F136" i="24"/>
  <c r="F133" i="23"/>
  <c r="F133" i="24"/>
  <c r="F132" i="23"/>
  <c r="F132" i="24"/>
  <c r="F130" i="23"/>
  <c r="F130" i="24"/>
  <c r="F129" i="23"/>
  <c r="F129" i="24"/>
  <c r="F127" i="23"/>
  <c r="F127" i="24"/>
  <c r="F126" i="23"/>
  <c r="F126" i="24"/>
  <c r="F125" i="23"/>
  <c r="F125" i="24"/>
  <c r="F124" i="23"/>
  <c r="F124" i="24"/>
  <c r="F122" i="23"/>
  <c r="F122" i="24"/>
  <c r="F121" i="23"/>
  <c r="F121" i="24"/>
  <c r="F120" i="23"/>
  <c r="F120" i="24"/>
  <c r="F119" i="23"/>
  <c r="F119" i="24"/>
  <c r="F118" i="23"/>
  <c r="F118" i="24"/>
  <c r="F116" i="23"/>
  <c r="F116" i="24"/>
  <c r="F115" i="23"/>
  <c r="F115" i="24"/>
  <c r="F114" i="23"/>
  <c r="F114" i="24"/>
  <c r="F101" i="23"/>
  <c r="F101" i="24"/>
  <c r="F100" i="23"/>
  <c r="F100" i="24"/>
  <c r="F99" i="23"/>
  <c r="F99" i="24"/>
  <c r="F97" i="23"/>
  <c r="F97" i="24"/>
  <c r="F96" i="23"/>
  <c r="F96" i="24"/>
  <c r="F95" i="23"/>
  <c r="F95" i="24"/>
  <c r="F94" i="23"/>
  <c r="F94" i="24"/>
  <c r="F93" i="23"/>
  <c r="F93" i="24"/>
  <c r="F92" i="23"/>
  <c r="F92" i="24"/>
  <c r="F91" i="23"/>
  <c r="F91" i="24"/>
  <c r="F90" i="23"/>
  <c r="F90" i="24"/>
  <c r="F88" i="23"/>
  <c r="F88" i="24"/>
  <c r="F86" i="23"/>
  <c r="F86" i="24"/>
  <c r="F85" i="23"/>
  <c r="F85" i="24"/>
  <c r="F84" i="23"/>
  <c r="F84" i="24"/>
  <c r="F82" i="23"/>
  <c r="F82" i="24"/>
  <c r="F81" i="23"/>
  <c r="F81" i="25" s="1"/>
  <c r="F81" i="24"/>
  <c r="F80" i="23"/>
  <c r="F80" i="24"/>
  <c r="F79" i="23"/>
  <c r="F79" i="24"/>
  <c r="F78" i="23"/>
  <c r="F78" i="24"/>
  <c r="F77" i="23"/>
  <c r="F77" i="25" s="1"/>
  <c r="F77" i="24"/>
  <c r="F76" i="23"/>
  <c r="F76" i="24"/>
  <c r="F74" i="23"/>
  <c r="F74" i="24"/>
  <c r="F73" i="23"/>
  <c r="F73" i="24"/>
  <c r="F49" i="23"/>
  <c r="F49" i="24"/>
  <c r="F47" i="23"/>
  <c r="F47" i="24"/>
  <c r="F39" i="23"/>
  <c r="F39" i="24"/>
  <c r="F32" i="23"/>
  <c r="F32" i="24"/>
  <c r="F31" i="23"/>
  <c r="F31" i="24"/>
  <c r="F27" i="23"/>
  <c r="F27" i="24"/>
  <c r="F26" i="23"/>
  <c r="F26" i="24"/>
  <c r="F23" i="23"/>
  <c r="F23" i="24"/>
  <c r="F22" i="23"/>
  <c r="F22" i="24"/>
  <c r="F18" i="23"/>
  <c r="F18" i="24"/>
  <c r="F16" i="23"/>
  <c r="F16" i="24"/>
  <c r="F14" i="23"/>
  <c r="F14" i="24"/>
  <c r="F10" i="23"/>
  <c r="F10" i="24"/>
  <c r="F7" i="23"/>
  <c r="F7" i="24"/>
  <c r="F6" i="23"/>
  <c r="F6" i="24"/>
  <c r="K20" i="23"/>
  <c r="K20" i="24"/>
  <c r="K6" i="23"/>
  <c r="K6" i="24"/>
  <c r="K8" i="23"/>
  <c r="K8" i="24"/>
  <c r="K9" i="23"/>
  <c r="K9" i="24"/>
  <c r="K11" i="23"/>
  <c r="K11" i="24"/>
  <c r="K12" i="23"/>
  <c r="K12" i="25" s="1"/>
  <c r="K12" i="24"/>
  <c r="K13" i="23"/>
  <c r="K13" i="24"/>
  <c r="K14" i="23"/>
  <c r="K14" i="24"/>
  <c r="K15" i="23"/>
  <c r="K15" i="24"/>
  <c r="K16" i="23"/>
  <c r="K16" i="24"/>
  <c r="K17" i="23"/>
  <c r="K17" i="24"/>
  <c r="K19" i="23"/>
  <c r="K19" i="24"/>
  <c r="K21" i="23"/>
  <c r="K21" i="24"/>
  <c r="K22" i="23"/>
  <c r="K22" i="24"/>
  <c r="K23" i="23"/>
  <c r="K23" i="24"/>
  <c r="K24" i="23"/>
  <c r="K24" i="24"/>
  <c r="K25" i="23"/>
  <c r="K25" i="24"/>
  <c r="K26" i="23"/>
  <c r="K26" i="25" s="1"/>
  <c r="K26" i="24"/>
  <c r="K27" i="23"/>
  <c r="K27" i="24"/>
  <c r="K28" i="23"/>
  <c r="K28" i="24"/>
  <c r="K29" i="23"/>
  <c r="K29" i="24"/>
  <c r="K30" i="23"/>
  <c r="K30" i="24"/>
  <c r="K31" i="23"/>
  <c r="K31" i="24"/>
  <c r="K32" i="23"/>
  <c r="K32" i="24"/>
  <c r="K33" i="23"/>
  <c r="K33" i="24"/>
  <c r="K34" i="23"/>
  <c r="K34" i="25" s="1"/>
  <c r="K34" i="24"/>
  <c r="K35" i="23"/>
  <c r="K35" i="24"/>
  <c r="K36" i="23"/>
  <c r="K36" i="24"/>
  <c r="K37" i="23"/>
  <c r="K37" i="24"/>
  <c r="K38" i="23"/>
  <c r="K38" i="24"/>
  <c r="K39" i="23"/>
  <c r="K39" i="24"/>
  <c r="K40" i="23"/>
  <c r="K40" i="24"/>
  <c r="K41" i="23"/>
  <c r="K41" i="24"/>
  <c r="K42" i="23"/>
  <c r="K42" i="24"/>
  <c r="K43" i="23"/>
  <c r="K43" i="24"/>
  <c r="K44" i="23"/>
  <c r="K44" i="24"/>
  <c r="K45" i="23"/>
  <c r="K45" i="24"/>
  <c r="K46" i="23"/>
  <c r="K46" i="24"/>
  <c r="K47" i="23"/>
  <c r="K47" i="24"/>
  <c r="K48" i="23"/>
  <c r="K48" i="24"/>
  <c r="K49" i="23"/>
  <c r="K49" i="24"/>
  <c r="K50" i="23"/>
  <c r="K50" i="25" s="1"/>
  <c r="K50" i="24"/>
  <c r="K51" i="23"/>
  <c r="K51" i="24"/>
  <c r="K52" i="23"/>
  <c r="K52" i="24"/>
  <c r="K53" i="23"/>
  <c r="K53" i="24"/>
  <c r="K55" i="23"/>
  <c r="K55" i="24"/>
  <c r="K56" i="23"/>
  <c r="K56" i="24"/>
  <c r="K57" i="23"/>
  <c r="K57" i="24"/>
  <c r="K58" i="23"/>
  <c r="K58" i="24"/>
  <c r="K59" i="23"/>
  <c r="K59" i="24"/>
  <c r="K60" i="23"/>
  <c r="K60" i="24"/>
  <c r="K61" i="23"/>
  <c r="K61" i="24"/>
  <c r="K62" i="23"/>
  <c r="K62" i="24"/>
  <c r="K63" i="23"/>
  <c r="K63" i="24"/>
  <c r="K65" i="23"/>
  <c r="K65" i="24"/>
  <c r="K66" i="23"/>
  <c r="K66" i="24"/>
  <c r="K67" i="23"/>
  <c r="K67" i="24"/>
  <c r="K68" i="23"/>
  <c r="K68" i="24"/>
  <c r="K69" i="23"/>
  <c r="K69" i="24"/>
  <c r="K71" i="23"/>
  <c r="K71" i="24"/>
  <c r="K73" i="23"/>
  <c r="K73" i="24"/>
  <c r="K74" i="23"/>
  <c r="K74" i="25" s="1"/>
  <c r="K74" i="24"/>
  <c r="K75" i="23"/>
  <c r="K75" i="24"/>
  <c r="K76" i="23"/>
  <c r="K76" i="24"/>
  <c r="K77" i="23"/>
  <c r="K77" i="24"/>
  <c r="K78" i="23"/>
  <c r="K78" i="24"/>
  <c r="K79" i="23"/>
  <c r="K79" i="24"/>
  <c r="K80" i="23"/>
  <c r="K80" i="24"/>
  <c r="K81" i="23"/>
  <c r="K81" i="24"/>
  <c r="K82" i="23"/>
  <c r="K82" i="24"/>
  <c r="K83" i="23"/>
  <c r="K83" i="24"/>
  <c r="K84" i="23"/>
  <c r="K84" i="24"/>
  <c r="K85" i="23"/>
  <c r="K85" i="24"/>
  <c r="K86" i="23"/>
  <c r="K86" i="24"/>
  <c r="K87" i="23"/>
  <c r="K87" i="24"/>
  <c r="K88" i="23"/>
  <c r="K88" i="24"/>
  <c r="K89" i="23"/>
  <c r="K89" i="24"/>
  <c r="K90" i="23"/>
  <c r="K90" i="24"/>
  <c r="K91" i="23"/>
  <c r="K91" i="24"/>
  <c r="K92" i="23"/>
  <c r="K92" i="24"/>
  <c r="K93" i="23"/>
  <c r="K93" i="24"/>
  <c r="K94" i="23"/>
  <c r="K94" i="24"/>
  <c r="K95" i="23"/>
  <c r="K95" i="24"/>
  <c r="K96" i="23"/>
  <c r="K96" i="24"/>
  <c r="K97" i="23"/>
  <c r="K97" i="24"/>
  <c r="K98" i="23"/>
  <c r="K98" i="24"/>
  <c r="K99" i="23"/>
  <c r="K99" i="24"/>
  <c r="K100" i="23"/>
  <c r="K100" i="24"/>
  <c r="K101" i="23"/>
  <c r="K101" i="24"/>
  <c r="K105" i="23"/>
  <c r="K105" i="24"/>
  <c r="K106" i="23"/>
  <c r="K106" i="24"/>
  <c r="K107" i="23"/>
  <c r="K107" i="24"/>
  <c r="K110" i="23"/>
  <c r="K110" i="24"/>
  <c r="K114" i="23"/>
  <c r="K114" i="24"/>
  <c r="K115" i="23"/>
  <c r="K115" i="24"/>
  <c r="K116" i="23"/>
  <c r="K116" i="24"/>
  <c r="K118" i="23"/>
  <c r="K118" i="24"/>
  <c r="K119" i="23"/>
  <c r="K119" i="24"/>
  <c r="K120" i="23"/>
  <c r="K120" i="24"/>
  <c r="K121" i="23"/>
  <c r="K121" i="24"/>
  <c r="K122" i="23"/>
  <c r="K122" i="24"/>
  <c r="K123" i="23"/>
  <c r="K123" i="24"/>
  <c r="K124" i="23"/>
  <c r="K124" i="24"/>
  <c r="K125" i="23"/>
  <c r="K125" i="24"/>
  <c r="K126" i="23"/>
  <c r="K126" i="24"/>
  <c r="K127" i="23"/>
  <c r="K127" i="24"/>
  <c r="K128" i="23"/>
  <c r="K128" i="24"/>
  <c r="K129" i="23"/>
  <c r="K129" i="24"/>
  <c r="K130" i="23"/>
  <c r="K130" i="24"/>
  <c r="K131" i="23"/>
  <c r="K131" i="24"/>
  <c r="K132" i="23"/>
  <c r="K132" i="24"/>
  <c r="K133" i="23"/>
  <c r="K133" i="24"/>
  <c r="K134" i="23"/>
  <c r="K134" i="24"/>
  <c r="K135" i="23"/>
  <c r="K135" i="24"/>
  <c r="K136" i="23"/>
  <c r="K136" i="24"/>
  <c r="K137" i="23"/>
  <c r="K137" i="24"/>
  <c r="K138" i="23"/>
  <c r="K138" i="24"/>
  <c r="K139" i="23"/>
  <c r="K139" i="24"/>
  <c r="K140" i="23"/>
  <c r="K140" i="24"/>
  <c r="K141" i="23"/>
  <c r="K141" i="24"/>
  <c r="K142" i="23"/>
  <c r="K142" i="24"/>
  <c r="K143" i="23"/>
  <c r="K143" i="25" s="1"/>
  <c r="K143" i="24"/>
  <c r="K145" i="23"/>
  <c r="K145" i="24"/>
  <c r="K5" i="23"/>
  <c r="K5" i="24"/>
  <c r="I5" i="23"/>
  <c r="I5" i="24"/>
  <c r="I17" i="23"/>
  <c r="I17" i="24"/>
  <c r="I16" i="23"/>
  <c r="I16" i="24"/>
  <c r="I15" i="23"/>
  <c r="I15" i="24"/>
  <c r="I14" i="23"/>
  <c r="I14" i="24"/>
  <c r="I13" i="23"/>
  <c r="I13" i="24"/>
  <c r="I12" i="23"/>
  <c r="I12" i="24"/>
  <c r="I11" i="23"/>
  <c r="I11" i="24"/>
  <c r="I10" i="23"/>
  <c r="I10" i="24"/>
  <c r="I9" i="23"/>
  <c r="I9" i="24"/>
  <c r="I8" i="23"/>
  <c r="I8" i="24"/>
  <c r="I7" i="23"/>
  <c r="I7" i="24"/>
  <c r="I6" i="23"/>
  <c r="I6" i="24"/>
  <c r="I134" i="23"/>
  <c r="I134" i="24"/>
  <c r="I77" i="23"/>
  <c r="I77" i="24"/>
  <c r="I76" i="23"/>
  <c r="I76" i="24"/>
  <c r="I75" i="23"/>
  <c r="I75" i="24"/>
  <c r="I74" i="23"/>
  <c r="I74" i="24"/>
  <c r="I73" i="23"/>
  <c r="I73" i="24"/>
  <c r="I71" i="23"/>
  <c r="I71" i="24"/>
  <c r="I69" i="23"/>
  <c r="I69" i="24"/>
  <c r="I68" i="23"/>
  <c r="I68" i="24"/>
  <c r="I67" i="23"/>
  <c r="I67" i="24"/>
  <c r="I66" i="23"/>
  <c r="I66" i="24"/>
  <c r="I65" i="23"/>
  <c r="I65" i="24"/>
  <c r="I63" i="23"/>
  <c r="I63" i="24"/>
  <c r="I62" i="23"/>
  <c r="I62" i="24"/>
  <c r="I61" i="23"/>
  <c r="I61" i="24"/>
  <c r="I60" i="23"/>
  <c r="I60" i="24"/>
  <c r="I59" i="23"/>
  <c r="I59" i="24"/>
  <c r="I58" i="23"/>
  <c r="I58" i="24"/>
  <c r="I57" i="23"/>
  <c r="I57" i="24"/>
  <c r="I56" i="23"/>
  <c r="I56" i="24"/>
  <c r="I55" i="23"/>
  <c r="I55" i="24"/>
  <c r="I53" i="23"/>
  <c r="I53" i="24"/>
  <c r="I52" i="23"/>
  <c r="I52" i="24"/>
  <c r="I51" i="23"/>
  <c r="I51" i="24"/>
  <c r="I50" i="23"/>
  <c r="I50" i="24"/>
  <c r="I46" i="23"/>
  <c r="I46" i="24"/>
  <c r="I45" i="23"/>
  <c r="I45" i="24"/>
  <c r="I44" i="23"/>
  <c r="I44" i="24"/>
  <c r="I43" i="23"/>
  <c r="I43" i="24"/>
  <c r="I42" i="23"/>
  <c r="I42" i="24"/>
  <c r="I41" i="23"/>
  <c r="I41" i="24"/>
  <c r="I40" i="23"/>
  <c r="I40" i="24"/>
  <c r="I39" i="23"/>
  <c r="I39" i="24"/>
  <c r="I38" i="23"/>
  <c r="I38" i="24"/>
  <c r="I37" i="23"/>
  <c r="I37" i="24"/>
  <c r="I36" i="23"/>
  <c r="I36" i="24"/>
  <c r="I35" i="23"/>
  <c r="I35" i="25" s="1"/>
  <c r="I35" i="24"/>
  <c r="I34" i="23"/>
  <c r="I34" i="24"/>
  <c r="I33" i="23"/>
  <c r="I33" i="24"/>
  <c r="I32" i="23"/>
  <c r="I32" i="24"/>
  <c r="I31" i="23"/>
  <c r="I31" i="24"/>
  <c r="I30" i="23"/>
  <c r="I30" i="24"/>
  <c r="I29" i="23"/>
  <c r="I29" i="24"/>
  <c r="I28" i="23"/>
  <c r="I28" i="24"/>
  <c r="I27" i="23"/>
  <c r="I27" i="24"/>
  <c r="I26" i="23"/>
  <c r="I26" i="24"/>
  <c r="I25" i="23"/>
  <c r="I25" i="24"/>
  <c r="I24" i="23"/>
  <c r="I24" i="24"/>
  <c r="I21" i="23"/>
  <c r="I21" i="24"/>
  <c r="I20" i="23"/>
  <c r="I20" i="24"/>
  <c r="I19" i="23"/>
  <c r="I19" i="24"/>
  <c r="I48" i="23"/>
  <c r="I48" i="24"/>
  <c r="J8" i="23"/>
  <c r="J8" i="24"/>
  <c r="J9" i="23"/>
  <c r="J9" i="24"/>
  <c r="J11" i="23"/>
  <c r="J11" i="24"/>
  <c r="J12" i="23"/>
  <c r="J12" i="24"/>
  <c r="J13" i="23"/>
  <c r="J13" i="24"/>
  <c r="J14" i="23"/>
  <c r="J14" i="24"/>
  <c r="J15" i="23"/>
  <c r="J15" i="24"/>
  <c r="J16" i="23"/>
  <c r="J16" i="24"/>
  <c r="J17" i="23"/>
  <c r="J17" i="24"/>
  <c r="J19" i="23"/>
  <c r="J19" i="24"/>
  <c r="J20" i="23"/>
  <c r="J20" i="24"/>
  <c r="J21" i="23"/>
  <c r="J21" i="24"/>
  <c r="J22" i="23"/>
  <c r="J22" i="24"/>
  <c r="J23" i="23"/>
  <c r="J23" i="24"/>
  <c r="J24" i="23"/>
  <c r="J24" i="24"/>
  <c r="J25" i="23"/>
  <c r="J25" i="24"/>
  <c r="J26" i="23"/>
  <c r="J26" i="24"/>
  <c r="J27" i="23"/>
  <c r="J27" i="24"/>
  <c r="J28" i="23"/>
  <c r="J28" i="24"/>
  <c r="J29" i="23"/>
  <c r="J29" i="24"/>
  <c r="J30" i="23"/>
  <c r="J30" i="24"/>
  <c r="J31" i="23"/>
  <c r="J31" i="24"/>
  <c r="J32" i="23"/>
  <c r="J32" i="24"/>
  <c r="J33" i="23"/>
  <c r="J33" i="24"/>
  <c r="J34" i="23"/>
  <c r="J34" i="24"/>
  <c r="J35" i="23"/>
  <c r="J35" i="24"/>
  <c r="J36" i="23"/>
  <c r="J36" i="24"/>
  <c r="J37" i="23"/>
  <c r="J37" i="24"/>
  <c r="J38" i="23"/>
  <c r="J38" i="24"/>
  <c r="J39" i="23"/>
  <c r="J39" i="24"/>
  <c r="J40" i="23"/>
  <c r="J40" i="24"/>
  <c r="J41" i="23"/>
  <c r="J41" i="24"/>
  <c r="J42" i="23"/>
  <c r="J42" i="25" s="1"/>
  <c r="J42" i="24"/>
  <c r="J43" i="23"/>
  <c r="J43" i="24"/>
  <c r="J44" i="23"/>
  <c r="J44" i="24"/>
  <c r="J45" i="23"/>
  <c r="J45" i="24"/>
  <c r="J46" i="23"/>
  <c r="J46" i="24"/>
  <c r="J47" i="23"/>
  <c r="J47" i="24"/>
  <c r="J48" i="23"/>
  <c r="J48" i="24"/>
  <c r="J49" i="23"/>
  <c r="J49" i="24"/>
  <c r="J50" i="23"/>
  <c r="J50" i="24"/>
  <c r="J51" i="23"/>
  <c r="J51" i="24"/>
  <c r="J52" i="23"/>
  <c r="J52" i="24"/>
  <c r="J53" i="23"/>
  <c r="J53" i="24"/>
  <c r="J55" i="23"/>
  <c r="J55" i="25" s="1"/>
  <c r="J55" i="24"/>
  <c r="J56" i="23"/>
  <c r="J56" i="24"/>
  <c r="J57" i="23"/>
  <c r="J57" i="24"/>
  <c r="J58" i="23"/>
  <c r="J58" i="24"/>
  <c r="J59" i="23"/>
  <c r="J59" i="24"/>
  <c r="J60" i="23"/>
  <c r="J60" i="24"/>
  <c r="J61" i="23"/>
  <c r="J61" i="24"/>
  <c r="J62" i="23"/>
  <c r="J62" i="24"/>
  <c r="J63" i="23"/>
  <c r="J63" i="24"/>
  <c r="J65" i="23"/>
  <c r="J65" i="24"/>
  <c r="J66" i="23"/>
  <c r="J66" i="24"/>
  <c r="J67" i="23"/>
  <c r="J67" i="24"/>
  <c r="J68" i="23"/>
  <c r="J68" i="24"/>
  <c r="J69" i="23"/>
  <c r="J69" i="24"/>
  <c r="J71" i="23"/>
  <c r="J71" i="24"/>
  <c r="J73" i="23"/>
  <c r="J73" i="24"/>
  <c r="J74" i="23"/>
  <c r="J74" i="24"/>
  <c r="J75" i="23"/>
  <c r="J75" i="24"/>
  <c r="J76" i="23"/>
  <c r="J76" i="24"/>
  <c r="J77" i="23"/>
  <c r="J77" i="24"/>
  <c r="J78" i="23"/>
  <c r="J78" i="24"/>
  <c r="J79" i="23"/>
  <c r="J79" i="24"/>
  <c r="J80" i="23"/>
  <c r="J80" i="24"/>
  <c r="J81" i="23"/>
  <c r="J81" i="24"/>
  <c r="J82" i="23"/>
  <c r="J82" i="24"/>
  <c r="J83" i="23"/>
  <c r="J83" i="24"/>
  <c r="J84" i="23"/>
  <c r="J84" i="24"/>
  <c r="J85" i="23"/>
  <c r="J85" i="24"/>
  <c r="J86" i="23"/>
  <c r="J86" i="24"/>
  <c r="J87" i="23"/>
  <c r="J87" i="24"/>
  <c r="J88" i="23"/>
  <c r="J88" i="24"/>
  <c r="J89" i="23"/>
  <c r="J89" i="24"/>
  <c r="J90" i="23"/>
  <c r="J90" i="24"/>
  <c r="J91" i="23"/>
  <c r="J91" i="24"/>
  <c r="J92" i="23"/>
  <c r="J92" i="24"/>
  <c r="J93" i="23"/>
  <c r="J93" i="24"/>
  <c r="J94" i="23"/>
  <c r="J94" i="24"/>
  <c r="J95" i="23"/>
  <c r="J95" i="24"/>
  <c r="J96" i="23"/>
  <c r="J96" i="24"/>
  <c r="J97" i="23"/>
  <c r="J97" i="24"/>
  <c r="J98" i="23"/>
  <c r="J98" i="24"/>
  <c r="J99" i="23"/>
  <c r="J99" i="24"/>
  <c r="J100" i="23"/>
  <c r="J100" i="24"/>
  <c r="J101" i="23"/>
  <c r="J101" i="24"/>
  <c r="J102" i="23"/>
  <c r="J102" i="24"/>
  <c r="J103" i="23"/>
  <c r="J103" i="24"/>
  <c r="J105" i="23"/>
  <c r="J105" i="24"/>
  <c r="J106" i="23"/>
  <c r="J106" i="24"/>
  <c r="J107" i="23"/>
  <c r="J107" i="24"/>
  <c r="J110" i="23"/>
  <c r="J110" i="24"/>
  <c r="J111" i="23"/>
  <c r="J111" i="24"/>
  <c r="J114" i="23"/>
  <c r="J114" i="24"/>
  <c r="J115" i="23"/>
  <c r="J115" i="24"/>
  <c r="J116" i="23"/>
  <c r="J116" i="24"/>
  <c r="J118" i="23"/>
  <c r="J118" i="24"/>
  <c r="J119" i="23"/>
  <c r="J119" i="24"/>
  <c r="J120" i="23"/>
  <c r="J120" i="24"/>
  <c r="J121" i="23"/>
  <c r="J121" i="24"/>
  <c r="J122" i="23"/>
  <c r="J122" i="24"/>
  <c r="J123" i="23"/>
  <c r="J123" i="24"/>
  <c r="J124" i="23"/>
  <c r="J124" i="24"/>
  <c r="J125" i="23"/>
  <c r="J125" i="24"/>
  <c r="J126" i="23"/>
  <c r="J126" i="24"/>
  <c r="J127" i="23"/>
  <c r="J127" i="24"/>
  <c r="J128" i="23"/>
  <c r="J128" i="24"/>
  <c r="J129" i="23"/>
  <c r="J129" i="24"/>
  <c r="J130" i="23"/>
  <c r="J130" i="24"/>
  <c r="J131" i="23"/>
  <c r="J131" i="24"/>
  <c r="J132" i="23"/>
  <c r="J132" i="25" s="1"/>
  <c r="J132" i="24"/>
  <c r="J133" i="23"/>
  <c r="J133" i="24"/>
  <c r="J134" i="23"/>
  <c r="J134" i="24"/>
  <c r="J135" i="23"/>
  <c r="J135" i="24"/>
  <c r="J136" i="23"/>
  <c r="J136" i="24"/>
  <c r="J137" i="23"/>
  <c r="J137" i="24"/>
  <c r="J138" i="23"/>
  <c r="J138" i="24"/>
  <c r="J139" i="23"/>
  <c r="J139" i="24"/>
  <c r="J140" i="23"/>
  <c r="J140" i="24"/>
  <c r="J141" i="23"/>
  <c r="J141" i="24"/>
  <c r="J142" i="23"/>
  <c r="J142" i="24"/>
  <c r="J143" i="23"/>
  <c r="J143" i="24"/>
  <c r="J145" i="23"/>
  <c r="J145" i="24"/>
  <c r="J5" i="23"/>
  <c r="J5" i="24"/>
  <c r="J6" i="23"/>
  <c r="J6" i="24"/>
  <c r="J7" i="23"/>
  <c r="J7" i="24"/>
  <c r="J10" i="23"/>
  <c r="J10" i="24"/>
  <c r="J18" i="23"/>
  <c r="J18" i="24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K147" i="15"/>
  <c r="J147" i="15"/>
  <c r="I147" i="15"/>
  <c r="H147" i="15"/>
  <c r="G147" i="15"/>
  <c r="F147" i="15"/>
  <c r="K146" i="15"/>
  <c r="J146" i="15"/>
  <c r="J151" i="15" s="1"/>
  <c r="J158" i="15" s="1"/>
  <c r="I146" i="15"/>
  <c r="H146" i="15"/>
  <c r="G146" i="15"/>
  <c r="F146" i="15"/>
  <c r="K145" i="15"/>
  <c r="J145" i="15"/>
  <c r="I145" i="15"/>
  <c r="H145" i="15"/>
  <c r="G145" i="15"/>
  <c r="F145" i="15"/>
  <c r="K144" i="15"/>
  <c r="J144" i="15"/>
  <c r="I144" i="15"/>
  <c r="H144" i="15"/>
  <c r="G144" i="15"/>
  <c r="F144" i="15"/>
  <c r="K143" i="15"/>
  <c r="J143" i="15"/>
  <c r="I143" i="15"/>
  <c r="H143" i="15"/>
  <c r="G143" i="15"/>
  <c r="F143" i="15"/>
  <c r="K142" i="15"/>
  <c r="J142" i="15"/>
  <c r="I142" i="15"/>
  <c r="H142" i="15"/>
  <c r="G142" i="15"/>
  <c r="F142" i="15"/>
  <c r="K141" i="15"/>
  <c r="J141" i="15"/>
  <c r="I141" i="15"/>
  <c r="H141" i="15"/>
  <c r="G141" i="15"/>
  <c r="F141" i="15"/>
  <c r="K140" i="15"/>
  <c r="J140" i="15"/>
  <c r="I140" i="15"/>
  <c r="H140" i="15"/>
  <c r="G140" i="15"/>
  <c r="F140" i="15"/>
  <c r="K139" i="15"/>
  <c r="J139" i="15"/>
  <c r="I139" i="15"/>
  <c r="H139" i="15"/>
  <c r="G139" i="15"/>
  <c r="F139" i="15"/>
  <c r="K138" i="15"/>
  <c r="J138" i="15"/>
  <c r="I138" i="15"/>
  <c r="H138" i="15"/>
  <c r="G138" i="15"/>
  <c r="F138" i="15"/>
  <c r="K137" i="15"/>
  <c r="J137" i="15"/>
  <c r="I137" i="15"/>
  <c r="H137" i="15"/>
  <c r="G137" i="15"/>
  <c r="F137" i="15"/>
  <c r="K136" i="15"/>
  <c r="J136" i="15"/>
  <c r="I136" i="15"/>
  <c r="H136" i="15"/>
  <c r="G136" i="15"/>
  <c r="F136" i="15"/>
  <c r="K135" i="15"/>
  <c r="J135" i="15"/>
  <c r="I135" i="15"/>
  <c r="H135" i="15"/>
  <c r="G135" i="15"/>
  <c r="F135" i="15"/>
  <c r="K134" i="15"/>
  <c r="J134" i="15"/>
  <c r="I134" i="15"/>
  <c r="H134" i="15"/>
  <c r="G134" i="15"/>
  <c r="F134" i="15"/>
  <c r="K133" i="15"/>
  <c r="J133" i="15"/>
  <c r="I133" i="15"/>
  <c r="H133" i="15"/>
  <c r="G133" i="15"/>
  <c r="F133" i="15"/>
  <c r="K132" i="15"/>
  <c r="J132" i="15"/>
  <c r="I132" i="15"/>
  <c r="H132" i="15"/>
  <c r="G132" i="15"/>
  <c r="F132" i="15"/>
  <c r="K131" i="15"/>
  <c r="J131" i="15"/>
  <c r="I131" i="15"/>
  <c r="H131" i="15"/>
  <c r="G131" i="15"/>
  <c r="F131" i="15"/>
  <c r="K130" i="15"/>
  <c r="J130" i="15"/>
  <c r="I130" i="15"/>
  <c r="H130" i="15"/>
  <c r="G130" i="15"/>
  <c r="F130" i="15"/>
  <c r="K129" i="15"/>
  <c r="J129" i="15"/>
  <c r="I129" i="15"/>
  <c r="H129" i="15"/>
  <c r="G129" i="15"/>
  <c r="F129" i="15"/>
  <c r="K128" i="15"/>
  <c r="J128" i="15"/>
  <c r="I128" i="15"/>
  <c r="H128" i="15"/>
  <c r="G128" i="15"/>
  <c r="F128" i="15"/>
  <c r="K127" i="15"/>
  <c r="J127" i="15"/>
  <c r="I127" i="15"/>
  <c r="H127" i="15"/>
  <c r="G127" i="15"/>
  <c r="F127" i="15"/>
  <c r="K126" i="15"/>
  <c r="J126" i="15"/>
  <c r="I126" i="15"/>
  <c r="H126" i="15"/>
  <c r="G126" i="15"/>
  <c r="F126" i="15"/>
  <c r="K125" i="15"/>
  <c r="J125" i="15"/>
  <c r="I125" i="15"/>
  <c r="H125" i="15"/>
  <c r="G125" i="15"/>
  <c r="F125" i="15"/>
  <c r="K124" i="15"/>
  <c r="J124" i="15"/>
  <c r="I124" i="15"/>
  <c r="H124" i="15"/>
  <c r="G124" i="15"/>
  <c r="F124" i="15"/>
  <c r="K123" i="15"/>
  <c r="J123" i="15"/>
  <c r="I123" i="15"/>
  <c r="H123" i="15"/>
  <c r="G123" i="15"/>
  <c r="F123" i="15"/>
  <c r="K122" i="15"/>
  <c r="J122" i="15"/>
  <c r="I122" i="15"/>
  <c r="H122" i="15"/>
  <c r="G122" i="15"/>
  <c r="F122" i="15"/>
  <c r="K121" i="15"/>
  <c r="J121" i="15"/>
  <c r="I121" i="15"/>
  <c r="H121" i="15"/>
  <c r="G121" i="15"/>
  <c r="F121" i="15"/>
  <c r="K120" i="15"/>
  <c r="J120" i="15"/>
  <c r="I120" i="15"/>
  <c r="H120" i="15"/>
  <c r="G120" i="15"/>
  <c r="F120" i="15"/>
  <c r="K119" i="15"/>
  <c r="J119" i="15"/>
  <c r="I119" i="15"/>
  <c r="H119" i="15"/>
  <c r="G119" i="15"/>
  <c r="F119" i="15"/>
  <c r="K118" i="15"/>
  <c r="J118" i="15"/>
  <c r="I118" i="15"/>
  <c r="H118" i="15"/>
  <c r="G118" i="15"/>
  <c r="F118" i="15"/>
  <c r="K117" i="15"/>
  <c r="J117" i="15"/>
  <c r="I117" i="15"/>
  <c r="H117" i="15"/>
  <c r="G117" i="15"/>
  <c r="F117" i="15"/>
  <c r="K116" i="15"/>
  <c r="J116" i="15"/>
  <c r="I116" i="15"/>
  <c r="H116" i="15"/>
  <c r="G116" i="15"/>
  <c r="F116" i="15"/>
  <c r="K115" i="15"/>
  <c r="J115" i="15"/>
  <c r="I115" i="15"/>
  <c r="H115" i="15"/>
  <c r="G115" i="15"/>
  <c r="F115" i="15"/>
  <c r="K114" i="15"/>
  <c r="J114" i="15"/>
  <c r="I114" i="15"/>
  <c r="H114" i="15"/>
  <c r="G114" i="15"/>
  <c r="F114" i="15"/>
  <c r="K113" i="15"/>
  <c r="J113" i="15"/>
  <c r="I113" i="15"/>
  <c r="H113" i="15"/>
  <c r="G113" i="15"/>
  <c r="F113" i="15"/>
  <c r="K112" i="15"/>
  <c r="J112" i="15"/>
  <c r="I112" i="15"/>
  <c r="H112" i="15"/>
  <c r="G112" i="15"/>
  <c r="F112" i="15"/>
  <c r="K111" i="15"/>
  <c r="J111" i="15"/>
  <c r="I111" i="15"/>
  <c r="H111" i="15"/>
  <c r="G111" i="15"/>
  <c r="F111" i="15"/>
  <c r="K110" i="15"/>
  <c r="J110" i="15"/>
  <c r="I110" i="15"/>
  <c r="H110" i="15"/>
  <c r="G110" i="15"/>
  <c r="F110" i="15"/>
  <c r="K109" i="15"/>
  <c r="J109" i="15"/>
  <c r="I109" i="15"/>
  <c r="H109" i="15"/>
  <c r="G109" i="15"/>
  <c r="F109" i="15"/>
  <c r="K108" i="15"/>
  <c r="J108" i="15"/>
  <c r="I108" i="15"/>
  <c r="H108" i="15"/>
  <c r="G108" i="15"/>
  <c r="F108" i="15"/>
  <c r="K107" i="15"/>
  <c r="J107" i="15"/>
  <c r="I107" i="15"/>
  <c r="H107" i="15"/>
  <c r="G107" i="15"/>
  <c r="F107" i="15"/>
  <c r="K106" i="15"/>
  <c r="J106" i="15"/>
  <c r="I106" i="15"/>
  <c r="H106" i="15"/>
  <c r="G106" i="15"/>
  <c r="F106" i="15"/>
  <c r="K105" i="15"/>
  <c r="J105" i="15"/>
  <c r="I105" i="15"/>
  <c r="H105" i="15"/>
  <c r="G105" i="15"/>
  <c r="F105" i="15"/>
  <c r="K104" i="15"/>
  <c r="J104" i="15"/>
  <c r="I104" i="15"/>
  <c r="H104" i="15"/>
  <c r="G104" i="15"/>
  <c r="F104" i="15"/>
  <c r="K103" i="15"/>
  <c r="J103" i="15"/>
  <c r="I103" i="15"/>
  <c r="H103" i="15"/>
  <c r="G103" i="15"/>
  <c r="F103" i="15"/>
  <c r="K102" i="15"/>
  <c r="J102" i="15"/>
  <c r="I102" i="15"/>
  <c r="H102" i="15"/>
  <c r="G102" i="15"/>
  <c r="F102" i="15"/>
  <c r="K101" i="15"/>
  <c r="J101" i="15"/>
  <c r="I101" i="15"/>
  <c r="H101" i="15"/>
  <c r="G101" i="15"/>
  <c r="F101" i="15"/>
  <c r="K100" i="15"/>
  <c r="J100" i="15"/>
  <c r="I100" i="15"/>
  <c r="H100" i="15"/>
  <c r="G100" i="15"/>
  <c r="F100" i="15"/>
  <c r="K99" i="15"/>
  <c r="J99" i="15"/>
  <c r="I99" i="15"/>
  <c r="H99" i="15"/>
  <c r="G99" i="15"/>
  <c r="F99" i="15"/>
  <c r="K98" i="15"/>
  <c r="J98" i="15"/>
  <c r="I98" i="15"/>
  <c r="H98" i="15"/>
  <c r="G98" i="15"/>
  <c r="F98" i="15"/>
  <c r="K97" i="15"/>
  <c r="J97" i="15"/>
  <c r="I97" i="15"/>
  <c r="H97" i="15"/>
  <c r="G97" i="15"/>
  <c r="F97" i="15"/>
  <c r="K96" i="15"/>
  <c r="J96" i="15"/>
  <c r="I96" i="15"/>
  <c r="H96" i="15"/>
  <c r="G96" i="15"/>
  <c r="F96" i="15"/>
  <c r="K95" i="15"/>
  <c r="J95" i="15"/>
  <c r="I95" i="15"/>
  <c r="H95" i="15"/>
  <c r="G95" i="15"/>
  <c r="F95" i="15"/>
  <c r="K94" i="15"/>
  <c r="J94" i="15"/>
  <c r="I94" i="15"/>
  <c r="H94" i="15"/>
  <c r="G94" i="15"/>
  <c r="F94" i="15"/>
  <c r="K93" i="15"/>
  <c r="J93" i="15"/>
  <c r="I93" i="15"/>
  <c r="H93" i="15"/>
  <c r="G93" i="15"/>
  <c r="F93" i="15"/>
  <c r="K92" i="15"/>
  <c r="J92" i="15"/>
  <c r="I92" i="15"/>
  <c r="H92" i="15"/>
  <c r="G92" i="15"/>
  <c r="F92" i="15"/>
  <c r="K91" i="15"/>
  <c r="J91" i="15"/>
  <c r="I91" i="15"/>
  <c r="H91" i="15"/>
  <c r="G91" i="15"/>
  <c r="F91" i="15"/>
  <c r="K90" i="15"/>
  <c r="J90" i="15"/>
  <c r="I90" i="15"/>
  <c r="H90" i="15"/>
  <c r="G90" i="15"/>
  <c r="F90" i="15"/>
  <c r="K89" i="15"/>
  <c r="J89" i="15"/>
  <c r="I89" i="15"/>
  <c r="H89" i="15"/>
  <c r="G89" i="15"/>
  <c r="F89" i="15"/>
  <c r="K88" i="15"/>
  <c r="J88" i="15"/>
  <c r="I88" i="15"/>
  <c r="H88" i="15"/>
  <c r="G88" i="15"/>
  <c r="F88" i="15"/>
  <c r="K87" i="15"/>
  <c r="J87" i="15"/>
  <c r="I87" i="15"/>
  <c r="H87" i="15"/>
  <c r="G87" i="15"/>
  <c r="F87" i="15"/>
  <c r="K86" i="15"/>
  <c r="J86" i="15"/>
  <c r="I86" i="15"/>
  <c r="H86" i="15"/>
  <c r="G86" i="15"/>
  <c r="F86" i="15"/>
  <c r="K85" i="15"/>
  <c r="J85" i="15"/>
  <c r="I85" i="15"/>
  <c r="H85" i="15"/>
  <c r="G85" i="15"/>
  <c r="F85" i="15"/>
  <c r="K84" i="15"/>
  <c r="J84" i="15"/>
  <c r="I84" i="15"/>
  <c r="H84" i="15"/>
  <c r="G84" i="15"/>
  <c r="F84" i="15"/>
  <c r="K83" i="15"/>
  <c r="J83" i="15"/>
  <c r="I83" i="15"/>
  <c r="H83" i="15"/>
  <c r="G83" i="15"/>
  <c r="F83" i="15"/>
  <c r="K82" i="15"/>
  <c r="J82" i="15"/>
  <c r="I82" i="15"/>
  <c r="H82" i="15"/>
  <c r="G82" i="15"/>
  <c r="F82" i="15"/>
  <c r="K81" i="15"/>
  <c r="J81" i="15"/>
  <c r="I81" i="15"/>
  <c r="H81" i="15"/>
  <c r="G81" i="15"/>
  <c r="F81" i="15"/>
  <c r="K80" i="15"/>
  <c r="J80" i="15"/>
  <c r="I80" i="15"/>
  <c r="H80" i="15"/>
  <c r="G80" i="15"/>
  <c r="F80" i="15"/>
  <c r="K79" i="15"/>
  <c r="J79" i="15"/>
  <c r="I79" i="15"/>
  <c r="H79" i="15"/>
  <c r="G79" i="15"/>
  <c r="F79" i="15"/>
  <c r="K78" i="15"/>
  <c r="J78" i="15"/>
  <c r="I78" i="15"/>
  <c r="H78" i="15"/>
  <c r="G78" i="15"/>
  <c r="F78" i="15"/>
  <c r="K77" i="15"/>
  <c r="J77" i="15"/>
  <c r="I77" i="15"/>
  <c r="H77" i="15"/>
  <c r="G77" i="15"/>
  <c r="F77" i="15"/>
  <c r="K76" i="15"/>
  <c r="J76" i="15"/>
  <c r="I76" i="15"/>
  <c r="H76" i="15"/>
  <c r="G76" i="15"/>
  <c r="F76" i="15"/>
  <c r="K75" i="15"/>
  <c r="J75" i="15"/>
  <c r="I75" i="15"/>
  <c r="H75" i="15"/>
  <c r="G75" i="15"/>
  <c r="F75" i="15"/>
  <c r="K74" i="15"/>
  <c r="J74" i="15"/>
  <c r="I74" i="15"/>
  <c r="H74" i="15"/>
  <c r="G74" i="15"/>
  <c r="F74" i="15"/>
  <c r="K73" i="15"/>
  <c r="J73" i="15"/>
  <c r="I73" i="15"/>
  <c r="H73" i="15"/>
  <c r="G73" i="15"/>
  <c r="F73" i="15"/>
  <c r="K72" i="15"/>
  <c r="J72" i="15"/>
  <c r="I72" i="15"/>
  <c r="H72" i="15"/>
  <c r="G72" i="15"/>
  <c r="F72" i="15"/>
  <c r="K71" i="15"/>
  <c r="J71" i="15"/>
  <c r="I71" i="15"/>
  <c r="H71" i="15"/>
  <c r="G71" i="15"/>
  <c r="F71" i="15"/>
  <c r="K70" i="15"/>
  <c r="J70" i="15"/>
  <c r="I70" i="15"/>
  <c r="H70" i="15"/>
  <c r="G70" i="15"/>
  <c r="F70" i="15"/>
  <c r="K69" i="15"/>
  <c r="J69" i="15"/>
  <c r="I69" i="15"/>
  <c r="H69" i="15"/>
  <c r="G69" i="15"/>
  <c r="F69" i="15"/>
  <c r="K68" i="15"/>
  <c r="J68" i="15"/>
  <c r="I68" i="15"/>
  <c r="H68" i="15"/>
  <c r="G68" i="15"/>
  <c r="F68" i="15"/>
  <c r="K67" i="15"/>
  <c r="J67" i="15"/>
  <c r="I67" i="15"/>
  <c r="H67" i="15"/>
  <c r="G67" i="15"/>
  <c r="F67" i="15"/>
  <c r="K66" i="15"/>
  <c r="J66" i="15"/>
  <c r="I66" i="15"/>
  <c r="H66" i="15"/>
  <c r="G66" i="15"/>
  <c r="F66" i="15"/>
  <c r="K65" i="15"/>
  <c r="J65" i="15"/>
  <c r="I65" i="15"/>
  <c r="H65" i="15"/>
  <c r="G65" i="15"/>
  <c r="F65" i="15"/>
  <c r="K64" i="15"/>
  <c r="J64" i="15"/>
  <c r="I64" i="15"/>
  <c r="H64" i="15"/>
  <c r="G64" i="15"/>
  <c r="F64" i="15"/>
  <c r="K63" i="15"/>
  <c r="J63" i="15"/>
  <c r="I63" i="15"/>
  <c r="H63" i="15"/>
  <c r="G63" i="15"/>
  <c r="F63" i="15"/>
  <c r="K62" i="15"/>
  <c r="J62" i="15"/>
  <c r="I62" i="15"/>
  <c r="H62" i="15"/>
  <c r="G62" i="15"/>
  <c r="F62" i="15"/>
  <c r="K61" i="15"/>
  <c r="J61" i="15"/>
  <c r="I61" i="15"/>
  <c r="H61" i="15"/>
  <c r="G61" i="15"/>
  <c r="F61" i="15"/>
  <c r="K60" i="15"/>
  <c r="J60" i="15"/>
  <c r="I60" i="15"/>
  <c r="H60" i="15"/>
  <c r="G60" i="15"/>
  <c r="F60" i="15"/>
  <c r="K59" i="15"/>
  <c r="J59" i="15"/>
  <c r="I59" i="15"/>
  <c r="H59" i="15"/>
  <c r="G59" i="15"/>
  <c r="F59" i="15"/>
  <c r="K58" i="15"/>
  <c r="J58" i="15"/>
  <c r="I58" i="15"/>
  <c r="H58" i="15"/>
  <c r="G58" i="15"/>
  <c r="F58" i="15"/>
  <c r="K57" i="15"/>
  <c r="J57" i="15"/>
  <c r="I57" i="15"/>
  <c r="H57" i="15"/>
  <c r="G57" i="15"/>
  <c r="F57" i="15"/>
  <c r="K56" i="15"/>
  <c r="J56" i="15"/>
  <c r="I56" i="15"/>
  <c r="H56" i="15"/>
  <c r="G56" i="15"/>
  <c r="F56" i="15"/>
  <c r="K55" i="15"/>
  <c r="J55" i="15"/>
  <c r="I55" i="15"/>
  <c r="H55" i="15"/>
  <c r="G55" i="15"/>
  <c r="F55" i="15"/>
  <c r="K54" i="15"/>
  <c r="J54" i="15"/>
  <c r="I54" i="15"/>
  <c r="H54" i="15"/>
  <c r="G54" i="15"/>
  <c r="F54" i="15"/>
  <c r="K53" i="15"/>
  <c r="J53" i="15"/>
  <c r="I53" i="15"/>
  <c r="H53" i="15"/>
  <c r="G53" i="15"/>
  <c r="F53" i="15"/>
  <c r="K52" i="15"/>
  <c r="J52" i="15"/>
  <c r="I52" i="15"/>
  <c r="H52" i="15"/>
  <c r="G52" i="15"/>
  <c r="F52" i="15"/>
  <c r="K51" i="15"/>
  <c r="J51" i="15"/>
  <c r="I51" i="15"/>
  <c r="H51" i="15"/>
  <c r="G51" i="15"/>
  <c r="F51" i="15"/>
  <c r="K50" i="15"/>
  <c r="J50" i="15"/>
  <c r="I50" i="15"/>
  <c r="H50" i="15"/>
  <c r="G50" i="15"/>
  <c r="F50" i="15"/>
  <c r="K49" i="15"/>
  <c r="J49" i="15"/>
  <c r="I49" i="15"/>
  <c r="H49" i="15"/>
  <c r="G49" i="15"/>
  <c r="F49" i="15"/>
  <c r="K48" i="15"/>
  <c r="J48" i="15"/>
  <c r="I48" i="15"/>
  <c r="H48" i="15"/>
  <c r="G48" i="15"/>
  <c r="F48" i="15"/>
  <c r="K47" i="15"/>
  <c r="J47" i="15"/>
  <c r="I47" i="15"/>
  <c r="H47" i="15"/>
  <c r="G47" i="15"/>
  <c r="F47" i="15"/>
  <c r="K46" i="15"/>
  <c r="J46" i="15"/>
  <c r="I46" i="15"/>
  <c r="H46" i="15"/>
  <c r="G46" i="15"/>
  <c r="F46" i="15"/>
  <c r="K45" i="15"/>
  <c r="J45" i="15"/>
  <c r="I45" i="15"/>
  <c r="H45" i="15"/>
  <c r="G45" i="15"/>
  <c r="F45" i="15"/>
  <c r="K44" i="15"/>
  <c r="J44" i="15"/>
  <c r="I44" i="15"/>
  <c r="H44" i="15"/>
  <c r="G44" i="15"/>
  <c r="F44" i="15"/>
  <c r="K43" i="15"/>
  <c r="J43" i="15"/>
  <c r="I43" i="15"/>
  <c r="H43" i="15"/>
  <c r="G43" i="15"/>
  <c r="F43" i="15"/>
  <c r="K42" i="15"/>
  <c r="J42" i="15"/>
  <c r="I42" i="15"/>
  <c r="H42" i="15"/>
  <c r="G42" i="15"/>
  <c r="F42" i="15"/>
  <c r="K41" i="15"/>
  <c r="J41" i="15"/>
  <c r="I41" i="15"/>
  <c r="H41" i="15"/>
  <c r="G41" i="15"/>
  <c r="F41" i="15"/>
  <c r="K40" i="15"/>
  <c r="J40" i="15"/>
  <c r="I40" i="15"/>
  <c r="H40" i="15"/>
  <c r="G40" i="15"/>
  <c r="F40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4" i="15"/>
  <c r="J34" i="15"/>
  <c r="I34" i="15"/>
  <c r="H34" i="15"/>
  <c r="G34" i="15"/>
  <c r="F34" i="15"/>
  <c r="K33" i="15"/>
  <c r="J33" i="15"/>
  <c r="I33" i="15"/>
  <c r="H33" i="15"/>
  <c r="G33" i="15"/>
  <c r="F33" i="15"/>
  <c r="K32" i="15"/>
  <c r="J32" i="15"/>
  <c r="I32" i="15"/>
  <c r="H32" i="15"/>
  <c r="G32" i="15"/>
  <c r="F32" i="15"/>
  <c r="K31" i="15"/>
  <c r="J31" i="15"/>
  <c r="I31" i="15"/>
  <c r="H31" i="15"/>
  <c r="G31" i="15"/>
  <c r="F31" i="15"/>
  <c r="K30" i="15"/>
  <c r="J30" i="15"/>
  <c r="I30" i="15"/>
  <c r="H30" i="15"/>
  <c r="G30" i="15"/>
  <c r="F30" i="15"/>
  <c r="K29" i="15"/>
  <c r="J29" i="15"/>
  <c r="I29" i="15"/>
  <c r="H29" i="15"/>
  <c r="G29" i="15"/>
  <c r="F29" i="15"/>
  <c r="K28" i="15"/>
  <c r="J28" i="15"/>
  <c r="I28" i="15"/>
  <c r="H28" i="15"/>
  <c r="G28" i="15"/>
  <c r="F28" i="15"/>
  <c r="K27" i="15"/>
  <c r="J27" i="15"/>
  <c r="I27" i="15"/>
  <c r="H27" i="15"/>
  <c r="G27" i="15"/>
  <c r="F27" i="15"/>
  <c r="K26" i="15"/>
  <c r="J26" i="15"/>
  <c r="I26" i="15"/>
  <c r="H26" i="15"/>
  <c r="G26" i="15"/>
  <c r="F26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E147" i="15"/>
  <c r="D147" i="15"/>
  <c r="C147" i="15"/>
  <c r="B147" i="15"/>
  <c r="E146" i="15"/>
  <c r="D146" i="15"/>
  <c r="C146" i="15"/>
  <c r="B146" i="15"/>
  <c r="E145" i="15"/>
  <c r="D145" i="15"/>
  <c r="C145" i="15"/>
  <c r="B145" i="15"/>
  <c r="E144" i="15"/>
  <c r="D144" i="15"/>
  <c r="C144" i="15"/>
  <c r="B144" i="15"/>
  <c r="E143" i="15"/>
  <c r="D143" i="15"/>
  <c r="C143" i="15"/>
  <c r="B143" i="15"/>
  <c r="E142" i="15"/>
  <c r="D142" i="15"/>
  <c r="C142" i="15"/>
  <c r="B142" i="15"/>
  <c r="E141" i="15"/>
  <c r="D141" i="15"/>
  <c r="C141" i="15"/>
  <c r="B141" i="15"/>
  <c r="E140" i="15"/>
  <c r="D140" i="15"/>
  <c r="C140" i="15"/>
  <c r="B140" i="15"/>
  <c r="E139" i="15"/>
  <c r="D139" i="15"/>
  <c r="C139" i="15"/>
  <c r="B139" i="15"/>
  <c r="E138" i="15"/>
  <c r="D138" i="15"/>
  <c r="C138" i="15"/>
  <c r="B138" i="15"/>
  <c r="E137" i="15"/>
  <c r="D137" i="15"/>
  <c r="C137" i="15"/>
  <c r="B137" i="15"/>
  <c r="E136" i="15"/>
  <c r="D136" i="15"/>
  <c r="C136" i="15"/>
  <c r="B136" i="15"/>
  <c r="E135" i="15"/>
  <c r="D135" i="15"/>
  <c r="C135" i="15"/>
  <c r="B135" i="15"/>
  <c r="E134" i="15"/>
  <c r="D134" i="15"/>
  <c r="C134" i="15"/>
  <c r="B134" i="15"/>
  <c r="E133" i="15"/>
  <c r="D133" i="15"/>
  <c r="C133" i="15"/>
  <c r="B133" i="15"/>
  <c r="E132" i="15"/>
  <c r="D132" i="15"/>
  <c r="C132" i="15"/>
  <c r="B132" i="15"/>
  <c r="E131" i="15"/>
  <c r="D131" i="15"/>
  <c r="C131" i="15"/>
  <c r="B131" i="15"/>
  <c r="E130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E105" i="15"/>
  <c r="D105" i="15"/>
  <c r="C105" i="15"/>
  <c r="B105" i="15"/>
  <c r="E104" i="15"/>
  <c r="D104" i="15"/>
  <c r="C104" i="15"/>
  <c r="B104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B5" i="15"/>
  <c r="C5" i="15"/>
  <c r="D5" i="15"/>
  <c r="E5" i="15"/>
  <c r="F5" i="15"/>
  <c r="J90" i="14"/>
  <c r="K90" i="14"/>
  <c r="J91" i="14"/>
  <c r="K91" i="14"/>
  <c r="J88" i="14"/>
  <c r="K88" i="14"/>
  <c r="J145" i="14"/>
  <c r="K145" i="14"/>
  <c r="J138" i="14"/>
  <c r="K138" i="14"/>
  <c r="J137" i="14"/>
  <c r="K137" i="14"/>
  <c r="J136" i="14"/>
  <c r="K136" i="14"/>
  <c r="J133" i="14"/>
  <c r="K133" i="14"/>
  <c r="J130" i="14"/>
  <c r="K130" i="14"/>
  <c r="J129" i="14"/>
  <c r="K129" i="14"/>
  <c r="J127" i="14"/>
  <c r="K127" i="14"/>
  <c r="J126" i="14"/>
  <c r="K126" i="14"/>
  <c r="J125" i="14"/>
  <c r="K125" i="14"/>
  <c r="J124" i="14"/>
  <c r="K124" i="14"/>
  <c r="J122" i="14"/>
  <c r="K122" i="14"/>
  <c r="J121" i="14"/>
  <c r="K121" i="14"/>
  <c r="J120" i="14"/>
  <c r="K120" i="14"/>
  <c r="J119" i="14"/>
  <c r="K119" i="14"/>
  <c r="J118" i="14"/>
  <c r="K118" i="14"/>
  <c r="J115" i="14"/>
  <c r="K115" i="14"/>
  <c r="J114" i="14"/>
  <c r="K114" i="14"/>
  <c r="J100" i="14"/>
  <c r="K100" i="14"/>
  <c r="J99" i="14"/>
  <c r="K99" i="14"/>
  <c r="J96" i="14"/>
  <c r="K96" i="14"/>
  <c r="J95" i="14"/>
  <c r="K95" i="14"/>
  <c r="J94" i="14"/>
  <c r="K94" i="14"/>
  <c r="J93" i="14"/>
  <c r="K93" i="14"/>
  <c r="J92" i="14"/>
  <c r="K92" i="14"/>
  <c r="J86" i="14"/>
  <c r="K86" i="14"/>
  <c r="J85" i="14"/>
  <c r="K85" i="14"/>
  <c r="J84" i="14"/>
  <c r="K84" i="14"/>
  <c r="J82" i="14"/>
  <c r="K82" i="14"/>
  <c r="J81" i="14"/>
  <c r="K81" i="14"/>
  <c r="J80" i="14"/>
  <c r="K80" i="14"/>
  <c r="J79" i="14"/>
  <c r="K79" i="14"/>
  <c r="J78" i="14"/>
  <c r="K78" i="14"/>
  <c r="J77" i="14"/>
  <c r="K77" i="14"/>
  <c r="J76" i="14"/>
  <c r="K76" i="14"/>
  <c r="J74" i="14"/>
  <c r="K74" i="14"/>
  <c r="J49" i="14"/>
  <c r="J47" i="14"/>
  <c r="J39" i="14"/>
  <c r="J32" i="14"/>
  <c r="J31" i="14"/>
  <c r="J6" i="14"/>
  <c r="J27" i="14"/>
  <c r="J26" i="14"/>
  <c r="J23" i="14"/>
  <c r="J22" i="14"/>
  <c r="J18" i="14"/>
  <c r="J16" i="14"/>
  <c r="J14" i="14"/>
  <c r="J10" i="14"/>
  <c r="K147" i="14"/>
  <c r="J147" i="14"/>
  <c r="I147" i="14"/>
  <c r="H147" i="14"/>
  <c r="G147" i="14"/>
  <c r="F147" i="14"/>
  <c r="K146" i="14"/>
  <c r="J146" i="14"/>
  <c r="I146" i="14"/>
  <c r="H146" i="14"/>
  <c r="G146" i="14"/>
  <c r="F146" i="14"/>
  <c r="I145" i="14"/>
  <c r="H145" i="14"/>
  <c r="G145" i="14"/>
  <c r="F145" i="14"/>
  <c r="K144" i="14"/>
  <c r="J144" i="14"/>
  <c r="I144" i="14"/>
  <c r="H144" i="14"/>
  <c r="G144" i="14"/>
  <c r="F144" i="14"/>
  <c r="K143" i="14"/>
  <c r="J143" i="14"/>
  <c r="I143" i="14"/>
  <c r="H143" i="14"/>
  <c r="G143" i="14"/>
  <c r="F143" i="14"/>
  <c r="K142" i="14"/>
  <c r="J142" i="14"/>
  <c r="I142" i="14"/>
  <c r="H142" i="14"/>
  <c r="G142" i="14"/>
  <c r="F142" i="14"/>
  <c r="K141" i="14"/>
  <c r="J141" i="14"/>
  <c r="I141" i="14"/>
  <c r="H141" i="14"/>
  <c r="G141" i="14"/>
  <c r="F141" i="14"/>
  <c r="K140" i="14"/>
  <c r="J140" i="14"/>
  <c r="I140" i="14"/>
  <c r="H140" i="14"/>
  <c r="G140" i="14"/>
  <c r="F140" i="14"/>
  <c r="K139" i="14"/>
  <c r="J139" i="14"/>
  <c r="I139" i="14"/>
  <c r="H139" i="14"/>
  <c r="G139" i="14"/>
  <c r="F139" i="14"/>
  <c r="I138" i="14"/>
  <c r="H138" i="14"/>
  <c r="G138" i="14"/>
  <c r="F138" i="14"/>
  <c r="I137" i="14"/>
  <c r="H137" i="14"/>
  <c r="G137" i="14"/>
  <c r="F137" i="14"/>
  <c r="I136" i="14"/>
  <c r="H136" i="14"/>
  <c r="G136" i="14"/>
  <c r="F136" i="14"/>
  <c r="K135" i="14"/>
  <c r="J135" i="14"/>
  <c r="I135" i="14"/>
  <c r="H135" i="14"/>
  <c r="G135" i="14"/>
  <c r="F135" i="14"/>
  <c r="K134" i="14"/>
  <c r="J134" i="14"/>
  <c r="I134" i="14"/>
  <c r="H134" i="14"/>
  <c r="G134" i="14"/>
  <c r="F134" i="14"/>
  <c r="I133" i="14"/>
  <c r="H133" i="14"/>
  <c r="G133" i="14"/>
  <c r="F133" i="14"/>
  <c r="K132" i="14"/>
  <c r="J132" i="14"/>
  <c r="I132" i="14"/>
  <c r="H132" i="14"/>
  <c r="G132" i="14"/>
  <c r="F132" i="14"/>
  <c r="K131" i="14"/>
  <c r="J131" i="14"/>
  <c r="I131" i="14"/>
  <c r="H131" i="14"/>
  <c r="G131" i="14"/>
  <c r="F131" i="14"/>
  <c r="I130" i="14"/>
  <c r="H130" i="14"/>
  <c r="G130" i="14"/>
  <c r="F130" i="14"/>
  <c r="I129" i="14"/>
  <c r="H129" i="14"/>
  <c r="G129" i="14"/>
  <c r="F129" i="14"/>
  <c r="K128" i="14"/>
  <c r="J128" i="14"/>
  <c r="I128" i="14"/>
  <c r="H128" i="14"/>
  <c r="G128" i="14"/>
  <c r="F128" i="14"/>
  <c r="I127" i="14"/>
  <c r="H127" i="14"/>
  <c r="G127" i="14"/>
  <c r="F127" i="14"/>
  <c r="I126" i="14"/>
  <c r="H126" i="14"/>
  <c r="G126" i="14"/>
  <c r="F126" i="14"/>
  <c r="I125" i="14"/>
  <c r="H125" i="14"/>
  <c r="G125" i="14"/>
  <c r="F125" i="14"/>
  <c r="I124" i="14"/>
  <c r="H124" i="14"/>
  <c r="G124" i="14"/>
  <c r="F124" i="14"/>
  <c r="K123" i="14"/>
  <c r="J123" i="14"/>
  <c r="I123" i="14"/>
  <c r="H123" i="14"/>
  <c r="G123" i="14"/>
  <c r="F123" i="14"/>
  <c r="I122" i="14"/>
  <c r="H122" i="14"/>
  <c r="G122" i="14"/>
  <c r="F122" i="14"/>
  <c r="I121" i="14"/>
  <c r="H121" i="14"/>
  <c r="G121" i="14"/>
  <c r="F121" i="14"/>
  <c r="I120" i="14"/>
  <c r="H120" i="14"/>
  <c r="G120" i="14"/>
  <c r="F120" i="14"/>
  <c r="I119" i="14"/>
  <c r="H119" i="14"/>
  <c r="G119" i="14"/>
  <c r="F119" i="14"/>
  <c r="I118" i="14"/>
  <c r="H118" i="14"/>
  <c r="G118" i="14"/>
  <c r="F118" i="14"/>
  <c r="K117" i="14"/>
  <c r="J117" i="14"/>
  <c r="I117" i="14"/>
  <c r="H117" i="14"/>
  <c r="G117" i="14"/>
  <c r="F117" i="14"/>
  <c r="K116" i="14"/>
  <c r="J116" i="14"/>
  <c r="I116" i="14"/>
  <c r="H116" i="14"/>
  <c r="G116" i="14"/>
  <c r="F116" i="14"/>
  <c r="I115" i="14"/>
  <c r="H115" i="14"/>
  <c r="G115" i="14"/>
  <c r="F115" i="14"/>
  <c r="I114" i="14"/>
  <c r="H114" i="14"/>
  <c r="G114" i="14"/>
  <c r="F114" i="14"/>
  <c r="K113" i="14"/>
  <c r="J113" i="14"/>
  <c r="I113" i="14"/>
  <c r="H113" i="14"/>
  <c r="G113" i="14"/>
  <c r="F113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9" i="14"/>
  <c r="J109" i="14"/>
  <c r="I109" i="14"/>
  <c r="H109" i="14"/>
  <c r="G109" i="14"/>
  <c r="F109" i="14"/>
  <c r="K108" i="14"/>
  <c r="J108" i="14"/>
  <c r="I108" i="14"/>
  <c r="H108" i="14"/>
  <c r="G108" i="14"/>
  <c r="F108" i="14"/>
  <c r="K107" i="14"/>
  <c r="J107" i="14"/>
  <c r="I107" i="14"/>
  <c r="H107" i="14"/>
  <c r="G107" i="14"/>
  <c r="F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I100" i="14"/>
  <c r="H100" i="14"/>
  <c r="G100" i="14"/>
  <c r="F100" i="14"/>
  <c r="I99" i="14"/>
  <c r="H99" i="14"/>
  <c r="G99" i="14"/>
  <c r="F99" i="14"/>
  <c r="K98" i="14"/>
  <c r="J98" i="14"/>
  <c r="I98" i="14"/>
  <c r="H98" i="14"/>
  <c r="G98" i="14"/>
  <c r="F98" i="14"/>
  <c r="K97" i="14"/>
  <c r="J97" i="14"/>
  <c r="I97" i="14"/>
  <c r="H97" i="14"/>
  <c r="G97" i="14"/>
  <c r="F97" i="14"/>
  <c r="I96" i="14"/>
  <c r="H96" i="14"/>
  <c r="G96" i="14"/>
  <c r="F96" i="14"/>
  <c r="I95" i="14"/>
  <c r="H95" i="14"/>
  <c r="G95" i="14"/>
  <c r="F95" i="14"/>
  <c r="I94" i="14"/>
  <c r="H94" i="14"/>
  <c r="G94" i="14"/>
  <c r="F94" i="14"/>
  <c r="I93" i="14"/>
  <c r="H93" i="14"/>
  <c r="G93" i="14"/>
  <c r="F93" i="14"/>
  <c r="I92" i="14"/>
  <c r="H92" i="14"/>
  <c r="G92" i="14"/>
  <c r="F92" i="14"/>
  <c r="I91" i="14"/>
  <c r="H91" i="14"/>
  <c r="G91" i="14"/>
  <c r="F91" i="14"/>
  <c r="I90" i="14"/>
  <c r="H90" i="14"/>
  <c r="G90" i="14"/>
  <c r="F90" i="14"/>
  <c r="K89" i="14"/>
  <c r="J89" i="14"/>
  <c r="I89" i="14"/>
  <c r="H89" i="14"/>
  <c r="G89" i="14"/>
  <c r="F89" i="14"/>
  <c r="I88" i="14"/>
  <c r="H88" i="14"/>
  <c r="G88" i="14"/>
  <c r="F88" i="14"/>
  <c r="K87" i="14"/>
  <c r="J87" i="14"/>
  <c r="I87" i="14"/>
  <c r="H87" i="14"/>
  <c r="G87" i="14"/>
  <c r="F87" i="14"/>
  <c r="I86" i="14"/>
  <c r="H86" i="14"/>
  <c r="G86" i="14"/>
  <c r="F86" i="14"/>
  <c r="I85" i="14"/>
  <c r="H85" i="14"/>
  <c r="G85" i="14"/>
  <c r="F85" i="14"/>
  <c r="I84" i="14"/>
  <c r="H84" i="14"/>
  <c r="G84" i="14"/>
  <c r="F84" i="14"/>
  <c r="K83" i="14"/>
  <c r="J83" i="14"/>
  <c r="I83" i="14"/>
  <c r="H83" i="14"/>
  <c r="G83" i="14"/>
  <c r="F83" i="14"/>
  <c r="I82" i="14"/>
  <c r="H82" i="14"/>
  <c r="G82" i="14"/>
  <c r="F82" i="14"/>
  <c r="I81" i="14"/>
  <c r="H81" i="14"/>
  <c r="G81" i="14"/>
  <c r="F81" i="14"/>
  <c r="I80" i="14"/>
  <c r="H80" i="14"/>
  <c r="G80" i="14"/>
  <c r="F80" i="14"/>
  <c r="I79" i="14"/>
  <c r="H79" i="14"/>
  <c r="G79" i="14"/>
  <c r="F79" i="14"/>
  <c r="I78" i="14"/>
  <c r="H78" i="14"/>
  <c r="G78" i="14"/>
  <c r="F78" i="14"/>
  <c r="I77" i="14"/>
  <c r="H77" i="14"/>
  <c r="G77" i="14"/>
  <c r="F77" i="14"/>
  <c r="I76" i="14"/>
  <c r="H76" i="14"/>
  <c r="G76" i="14"/>
  <c r="F76" i="14"/>
  <c r="K75" i="14"/>
  <c r="J75" i="14"/>
  <c r="I75" i="14"/>
  <c r="H75" i="14"/>
  <c r="G75" i="14"/>
  <c r="F75" i="14"/>
  <c r="I74" i="14"/>
  <c r="H74" i="14"/>
  <c r="G74" i="14"/>
  <c r="F74" i="14"/>
  <c r="K73" i="14"/>
  <c r="J73" i="14"/>
  <c r="I73" i="14"/>
  <c r="H73" i="14"/>
  <c r="G73" i="14"/>
  <c r="F73" i="14"/>
  <c r="K72" i="14"/>
  <c r="J72" i="14"/>
  <c r="I72" i="14"/>
  <c r="H72" i="14"/>
  <c r="G72" i="14"/>
  <c r="F72" i="14"/>
  <c r="K71" i="14"/>
  <c r="J71" i="14"/>
  <c r="I71" i="14"/>
  <c r="H71" i="14"/>
  <c r="G71" i="14"/>
  <c r="F71" i="14"/>
  <c r="K70" i="14"/>
  <c r="J70" i="14"/>
  <c r="I70" i="14"/>
  <c r="H70" i="14"/>
  <c r="G70" i="14"/>
  <c r="F70" i="14"/>
  <c r="J69" i="14"/>
  <c r="I69" i="14"/>
  <c r="H69" i="14"/>
  <c r="G69" i="14"/>
  <c r="F69" i="14"/>
  <c r="J68" i="14"/>
  <c r="I68" i="14"/>
  <c r="H68" i="14"/>
  <c r="G68" i="14"/>
  <c r="F68" i="14"/>
  <c r="J67" i="14"/>
  <c r="I67" i="14"/>
  <c r="H67" i="14"/>
  <c r="G67" i="14"/>
  <c r="F67" i="14"/>
  <c r="J66" i="14"/>
  <c r="I66" i="14"/>
  <c r="H66" i="14"/>
  <c r="G66" i="14"/>
  <c r="F66" i="14"/>
  <c r="J65" i="14"/>
  <c r="I65" i="14"/>
  <c r="H65" i="14"/>
  <c r="G65" i="14"/>
  <c r="F65" i="14"/>
  <c r="J64" i="14"/>
  <c r="I64" i="14"/>
  <c r="H64" i="14"/>
  <c r="G64" i="14"/>
  <c r="F64" i="14"/>
  <c r="J63" i="14"/>
  <c r="I63" i="14"/>
  <c r="H63" i="14"/>
  <c r="G63" i="14"/>
  <c r="F63" i="14"/>
  <c r="J62" i="14"/>
  <c r="I62" i="14"/>
  <c r="H62" i="14"/>
  <c r="G62" i="14"/>
  <c r="F62" i="14"/>
  <c r="J61" i="14"/>
  <c r="I61" i="14"/>
  <c r="H61" i="14"/>
  <c r="G61" i="14"/>
  <c r="F61" i="14"/>
  <c r="J60" i="14"/>
  <c r="I60" i="14"/>
  <c r="H60" i="14"/>
  <c r="G60" i="14"/>
  <c r="F60" i="14"/>
  <c r="J59" i="14"/>
  <c r="I59" i="14"/>
  <c r="H59" i="14"/>
  <c r="G59" i="14"/>
  <c r="F59" i="14"/>
  <c r="J58" i="14"/>
  <c r="I58" i="14"/>
  <c r="H58" i="14"/>
  <c r="G58" i="14"/>
  <c r="F58" i="14"/>
  <c r="J57" i="14"/>
  <c r="I57" i="14"/>
  <c r="H57" i="14"/>
  <c r="G57" i="14"/>
  <c r="F57" i="14"/>
  <c r="J56" i="14"/>
  <c r="I56" i="14"/>
  <c r="H56" i="14"/>
  <c r="G56" i="14"/>
  <c r="F56" i="14"/>
  <c r="J55" i="14"/>
  <c r="I55" i="14"/>
  <c r="H55" i="14"/>
  <c r="G55" i="14"/>
  <c r="F55" i="14"/>
  <c r="J54" i="14"/>
  <c r="I54" i="14"/>
  <c r="H54" i="14"/>
  <c r="G54" i="14"/>
  <c r="F54" i="14"/>
  <c r="J53" i="14"/>
  <c r="I53" i="14"/>
  <c r="H53" i="14"/>
  <c r="G53" i="14"/>
  <c r="F53" i="14"/>
  <c r="J52" i="14"/>
  <c r="I52" i="14"/>
  <c r="H52" i="14"/>
  <c r="G52" i="14"/>
  <c r="F52" i="14"/>
  <c r="J51" i="14"/>
  <c r="I51" i="14"/>
  <c r="H51" i="14"/>
  <c r="G51" i="14"/>
  <c r="F51" i="14"/>
  <c r="J50" i="14"/>
  <c r="I50" i="14"/>
  <c r="H50" i="14"/>
  <c r="G50" i="14"/>
  <c r="F50" i="14"/>
  <c r="I49" i="14"/>
  <c r="H49" i="14"/>
  <c r="G49" i="14"/>
  <c r="F49" i="14"/>
  <c r="J48" i="14"/>
  <c r="I48" i="14"/>
  <c r="H48" i="14"/>
  <c r="G48" i="14"/>
  <c r="F48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I32" i="14"/>
  <c r="H32" i="14"/>
  <c r="G32" i="14"/>
  <c r="F32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I27" i="14"/>
  <c r="H27" i="14"/>
  <c r="G27" i="14"/>
  <c r="F27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I18" i="14"/>
  <c r="H18" i="14"/>
  <c r="G18" i="14"/>
  <c r="F18" i="14"/>
  <c r="J17" i="14"/>
  <c r="I17" i="14"/>
  <c r="H17" i="14"/>
  <c r="G17" i="14"/>
  <c r="F17" i="14"/>
  <c r="I16" i="14"/>
  <c r="H16" i="14"/>
  <c r="G16" i="14"/>
  <c r="F16" i="14"/>
  <c r="J15" i="14"/>
  <c r="I15" i="14"/>
  <c r="H15" i="14"/>
  <c r="G15" i="14"/>
  <c r="F15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11" i="14"/>
  <c r="I11" i="14"/>
  <c r="H11" i="14"/>
  <c r="G11" i="14"/>
  <c r="F11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I6" i="14"/>
  <c r="H6" i="14"/>
  <c r="G6" i="14"/>
  <c r="F6" i="14"/>
  <c r="J5" i="14"/>
  <c r="I5" i="14"/>
  <c r="H5" i="14"/>
  <c r="G5" i="14"/>
  <c r="E147" i="14"/>
  <c r="D147" i="14"/>
  <c r="C147" i="14"/>
  <c r="B147" i="14"/>
  <c r="E146" i="14"/>
  <c r="D146" i="14"/>
  <c r="C146" i="14"/>
  <c r="B146" i="14"/>
  <c r="E145" i="14"/>
  <c r="D145" i="14"/>
  <c r="C145" i="14"/>
  <c r="B145" i="14"/>
  <c r="E144" i="14"/>
  <c r="D144" i="14"/>
  <c r="C144" i="14"/>
  <c r="B144" i="14"/>
  <c r="E143" i="14"/>
  <c r="D143" i="14"/>
  <c r="C143" i="14"/>
  <c r="B143" i="14"/>
  <c r="E142" i="14"/>
  <c r="D142" i="14"/>
  <c r="C142" i="14"/>
  <c r="B142" i="14"/>
  <c r="E141" i="14"/>
  <c r="D141" i="14"/>
  <c r="C141" i="14"/>
  <c r="B141" i="14"/>
  <c r="E140" i="14"/>
  <c r="D140" i="14"/>
  <c r="C140" i="14"/>
  <c r="B140" i="14"/>
  <c r="E139" i="14"/>
  <c r="D139" i="14"/>
  <c r="C139" i="14"/>
  <c r="B139" i="14"/>
  <c r="E138" i="14"/>
  <c r="D138" i="14"/>
  <c r="C138" i="14"/>
  <c r="B138" i="14"/>
  <c r="E137" i="14"/>
  <c r="D137" i="14"/>
  <c r="C137" i="14"/>
  <c r="B137" i="14"/>
  <c r="E136" i="14"/>
  <c r="D136" i="14"/>
  <c r="C136" i="14"/>
  <c r="B136" i="14"/>
  <c r="E135" i="14"/>
  <c r="D135" i="14"/>
  <c r="C135" i="14"/>
  <c r="B135" i="14"/>
  <c r="E134" i="14"/>
  <c r="D134" i="14"/>
  <c r="C134" i="14"/>
  <c r="B134" i="14"/>
  <c r="E133" i="14"/>
  <c r="D133" i="14"/>
  <c r="C133" i="14"/>
  <c r="B133" i="14"/>
  <c r="E132" i="14"/>
  <c r="D132" i="14"/>
  <c r="C132" i="14"/>
  <c r="B132" i="14"/>
  <c r="E131" i="14"/>
  <c r="D131" i="14"/>
  <c r="C131" i="14"/>
  <c r="B131" i="14"/>
  <c r="E130" i="14"/>
  <c r="D130" i="14"/>
  <c r="C130" i="14"/>
  <c r="B130" i="14"/>
  <c r="E129" i="14"/>
  <c r="D129" i="14"/>
  <c r="C129" i="14"/>
  <c r="B129" i="14"/>
  <c r="E128" i="14"/>
  <c r="D128" i="14"/>
  <c r="C128" i="14"/>
  <c r="B128" i="14"/>
  <c r="E127" i="14"/>
  <c r="D127" i="14"/>
  <c r="C127" i="14"/>
  <c r="E126" i="14"/>
  <c r="D126" i="14"/>
  <c r="C126" i="14"/>
  <c r="B126" i="14"/>
  <c r="E125" i="14"/>
  <c r="D125" i="14"/>
  <c r="C125" i="14"/>
  <c r="B125" i="14"/>
  <c r="E124" i="14"/>
  <c r="D124" i="14"/>
  <c r="C124" i="14"/>
  <c r="B124" i="14"/>
  <c r="E123" i="14"/>
  <c r="D123" i="14"/>
  <c r="C123" i="14"/>
  <c r="B123" i="14"/>
  <c r="E122" i="14"/>
  <c r="D122" i="14"/>
  <c r="C122" i="14"/>
  <c r="B122" i="14"/>
  <c r="E121" i="14"/>
  <c r="D121" i="14"/>
  <c r="C121" i="14"/>
  <c r="B121" i="14"/>
  <c r="E120" i="14"/>
  <c r="D120" i="14"/>
  <c r="C120" i="14"/>
  <c r="B120" i="14"/>
  <c r="E119" i="14"/>
  <c r="D119" i="14"/>
  <c r="C119" i="14"/>
  <c r="B119" i="14"/>
  <c r="E118" i="14"/>
  <c r="D118" i="14"/>
  <c r="C118" i="14"/>
  <c r="B118" i="14"/>
  <c r="E117" i="14"/>
  <c r="D117" i="14"/>
  <c r="C117" i="14"/>
  <c r="B117" i="14"/>
  <c r="E116" i="14"/>
  <c r="D116" i="14"/>
  <c r="C116" i="14"/>
  <c r="B116" i="14"/>
  <c r="E115" i="14"/>
  <c r="D115" i="14"/>
  <c r="C115" i="14"/>
  <c r="B115" i="14"/>
  <c r="E114" i="14"/>
  <c r="D114" i="14"/>
  <c r="C114" i="14"/>
  <c r="B114" i="14"/>
  <c r="E113" i="14"/>
  <c r="D113" i="14"/>
  <c r="C113" i="14"/>
  <c r="B113" i="14"/>
  <c r="E112" i="14"/>
  <c r="D112" i="14"/>
  <c r="C112" i="14"/>
  <c r="B112" i="14"/>
  <c r="E111" i="14"/>
  <c r="D111" i="14"/>
  <c r="C111" i="14"/>
  <c r="B111" i="14"/>
  <c r="E110" i="14"/>
  <c r="D110" i="14"/>
  <c r="C110" i="14"/>
  <c r="B110" i="14"/>
  <c r="E109" i="14"/>
  <c r="D109" i="14"/>
  <c r="C109" i="14"/>
  <c r="B109" i="14"/>
  <c r="E108" i="14"/>
  <c r="D108" i="14"/>
  <c r="C108" i="14"/>
  <c r="B108" i="14"/>
  <c r="E107" i="14"/>
  <c r="D107" i="14"/>
  <c r="C107" i="14"/>
  <c r="B107" i="14"/>
  <c r="E106" i="14"/>
  <c r="D106" i="14"/>
  <c r="C106" i="14"/>
  <c r="B106" i="14"/>
  <c r="E105" i="14"/>
  <c r="D105" i="14"/>
  <c r="C105" i="14"/>
  <c r="B105" i="14"/>
  <c r="E104" i="14"/>
  <c r="D104" i="14"/>
  <c r="C104" i="14"/>
  <c r="B104" i="14"/>
  <c r="E103" i="14"/>
  <c r="D103" i="14"/>
  <c r="C103" i="14"/>
  <c r="B103" i="14"/>
  <c r="E102" i="14"/>
  <c r="D102" i="14"/>
  <c r="C102" i="14"/>
  <c r="B102" i="14"/>
  <c r="E101" i="14"/>
  <c r="D101" i="14"/>
  <c r="C101" i="14"/>
  <c r="B101" i="14"/>
  <c r="E100" i="14"/>
  <c r="D100" i="14"/>
  <c r="C100" i="14"/>
  <c r="B100" i="14"/>
  <c r="E99" i="14"/>
  <c r="D99" i="14"/>
  <c r="C99" i="14"/>
  <c r="E98" i="14"/>
  <c r="D98" i="14"/>
  <c r="C98" i="14"/>
  <c r="B98" i="14"/>
  <c r="E97" i="14"/>
  <c r="D97" i="14"/>
  <c r="C97" i="14"/>
  <c r="B97" i="14"/>
  <c r="E96" i="14"/>
  <c r="D96" i="14"/>
  <c r="C96" i="14"/>
  <c r="B96" i="14"/>
  <c r="E95" i="14"/>
  <c r="D95" i="14"/>
  <c r="C95" i="14"/>
  <c r="B95" i="14"/>
  <c r="E94" i="14"/>
  <c r="D94" i="14"/>
  <c r="C94" i="14"/>
  <c r="B94" i="14"/>
  <c r="E93" i="14"/>
  <c r="D93" i="14"/>
  <c r="C93" i="14"/>
  <c r="B93" i="14"/>
  <c r="E92" i="14"/>
  <c r="D92" i="14"/>
  <c r="C92" i="14"/>
  <c r="B92" i="14"/>
  <c r="E91" i="14"/>
  <c r="D91" i="14"/>
  <c r="C91" i="14"/>
  <c r="B91" i="14"/>
  <c r="E90" i="14"/>
  <c r="D90" i="14"/>
  <c r="C90" i="14"/>
  <c r="B90" i="14"/>
  <c r="E89" i="14"/>
  <c r="D89" i="14"/>
  <c r="C89" i="14"/>
  <c r="B89" i="14"/>
  <c r="E88" i="14"/>
  <c r="D88" i="14"/>
  <c r="C88" i="14"/>
  <c r="B88" i="14"/>
  <c r="E87" i="14"/>
  <c r="D87" i="14"/>
  <c r="C87" i="14"/>
  <c r="B87" i="14"/>
  <c r="E86" i="14"/>
  <c r="D86" i="14"/>
  <c r="C86" i="14"/>
  <c r="B86" i="14"/>
  <c r="E85" i="14"/>
  <c r="D85" i="14"/>
  <c r="C85" i="14"/>
  <c r="B85" i="14"/>
  <c r="E84" i="14"/>
  <c r="D84" i="14"/>
  <c r="C84" i="14"/>
  <c r="B84" i="14"/>
  <c r="E83" i="14"/>
  <c r="D83" i="14"/>
  <c r="C83" i="14"/>
  <c r="B83" i="14"/>
  <c r="E82" i="14"/>
  <c r="D82" i="14"/>
  <c r="C82" i="14"/>
  <c r="B82" i="14"/>
  <c r="E81" i="14"/>
  <c r="D81" i="14"/>
  <c r="C81" i="14"/>
  <c r="B81" i="14"/>
  <c r="E80" i="14"/>
  <c r="D80" i="14"/>
  <c r="C80" i="14"/>
  <c r="B80" i="14"/>
  <c r="E79" i="14"/>
  <c r="D79" i="14"/>
  <c r="C79" i="14"/>
  <c r="B79" i="14"/>
  <c r="E78" i="14"/>
  <c r="D78" i="14"/>
  <c r="C78" i="14"/>
  <c r="B78" i="14"/>
  <c r="E77" i="14"/>
  <c r="D77" i="14"/>
  <c r="C77" i="14"/>
  <c r="B77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65" i="14"/>
  <c r="D65" i="14"/>
  <c r="C65" i="14"/>
  <c r="B65" i="14"/>
  <c r="E64" i="14"/>
  <c r="D64" i="14"/>
  <c r="C64" i="14"/>
  <c r="B64" i="14"/>
  <c r="E63" i="14"/>
  <c r="D63" i="14"/>
  <c r="C63" i="14"/>
  <c r="B63" i="14"/>
  <c r="E62" i="14"/>
  <c r="D62" i="14"/>
  <c r="C62" i="14"/>
  <c r="B62" i="14"/>
  <c r="E61" i="14"/>
  <c r="D61" i="14"/>
  <c r="C61" i="14"/>
  <c r="B61" i="14"/>
  <c r="E60" i="14"/>
  <c r="D60" i="14"/>
  <c r="C60" i="14"/>
  <c r="B60" i="14"/>
  <c r="E59" i="14"/>
  <c r="D59" i="14"/>
  <c r="C59" i="14"/>
  <c r="B59" i="14"/>
  <c r="E58" i="14"/>
  <c r="D58" i="14"/>
  <c r="C58" i="14"/>
  <c r="B58" i="14"/>
  <c r="E57" i="14"/>
  <c r="D57" i="14"/>
  <c r="C57" i="14"/>
  <c r="B57" i="14"/>
  <c r="E56" i="14"/>
  <c r="D56" i="14"/>
  <c r="C56" i="14"/>
  <c r="B56" i="14"/>
  <c r="E55" i="14"/>
  <c r="D55" i="14"/>
  <c r="C55" i="14"/>
  <c r="B55" i="14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E18" i="14"/>
  <c r="D18" i="14"/>
  <c r="C18" i="14"/>
  <c r="B18" i="14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F5" i="14"/>
  <c r="E5" i="14"/>
  <c r="D5" i="14"/>
  <c r="B5" i="14"/>
  <c r="C5" i="14"/>
  <c r="K147" i="17"/>
  <c r="J147" i="17"/>
  <c r="I147" i="17"/>
  <c r="H147" i="17"/>
  <c r="G147" i="17"/>
  <c r="F147" i="17"/>
  <c r="K146" i="17"/>
  <c r="J146" i="17"/>
  <c r="I146" i="17"/>
  <c r="H146" i="17"/>
  <c r="G146" i="17"/>
  <c r="F146" i="17"/>
  <c r="K145" i="17"/>
  <c r="J145" i="17"/>
  <c r="I145" i="17"/>
  <c r="H145" i="17"/>
  <c r="G145" i="17"/>
  <c r="F145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J137" i="17"/>
  <c r="I137" i="17"/>
  <c r="H137" i="17"/>
  <c r="G137" i="17"/>
  <c r="F137" i="17"/>
  <c r="K136" i="17"/>
  <c r="J136" i="17"/>
  <c r="I136" i="17"/>
  <c r="H136" i="17"/>
  <c r="G136" i="17"/>
  <c r="F136" i="17"/>
  <c r="K135" i="17"/>
  <c r="J135" i="17"/>
  <c r="I135" i="17"/>
  <c r="H135" i="17"/>
  <c r="G135" i="17"/>
  <c r="F135" i="17"/>
  <c r="K134" i="17"/>
  <c r="J134" i="17"/>
  <c r="I134" i="17"/>
  <c r="H134" i="17"/>
  <c r="G134" i="17"/>
  <c r="F134" i="17"/>
  <c r="K133" i="17"/>
  <c r="J133" i="17"/>
  <c r="I133" i="17"/>
  <c r="H133" i="17"/>
  <c r="G133" i="17"/>
  <c r="F133" i="17"/>
  <c r="K132" i="17"/>
  <c r="J132" i="17"/>
  <c r="I132" i="17"/>
  <c r="H132" i="17"/>
  <c r="G132" i="17"/>
  <c r="F132" i="17"/>
  <c r="K131" i="17"/>
  <c r="J131" i="17"/>
  <c r="I131" i="17"/>
  <c r="H131" i="17"/>
  <c r="G131" i="17"/>
  <c r="F131" i="17"/>
  <c r="K130" i="17"/>
  <c r="J130" i="17"/>
  <c r="I130" i="17"/>
  <c r="H130" i="17"/>
  <c r="G130" i="17"/>
  <c r="F130" i="17"/>
  <c r="K129" i="17"/>
  <c r="J129" i="17"/>
  <c r="I129" i="17"/>
  <c r="H129" i="17"/>
  <c r="G129" i="17"/>
  <c r="F129" i="17"/>
  <c r="K128" i="17"/>
  <c r="J128" i="17"/>
  <c r="I128" i="17"/>
  <c r="H128" i="17"/>
  <c r="G128" i="17"/>
  <c r="F128" i="17"/>
  <c r="K127" i="17"/>
  <c r="J127" i="17"/>
  <c r="I127" i="17"/>
  <c r="H127" i="17"/>
  <c r="G127" i="17"/>
  <c r="F127" i="17"/>
  <c r="K126" i="17"/>
  <c r="J126" i="17"/>
  <c r="I126" i="17"/>
  <c r="H126" i="17"/>
  <c r="G126" i="17"/>
  <c r="F126" i="17"/>
  <c r="K125" i="17"/>
  <c r="J125" i="17"/>
  <c r="I125" i="17"/>
  <c r="H125" i="17"/>
  <c r="G125" i="17"/>
  <c r="F125" i="17"/>
  <c r="K124" i="17"/>
  <c r="J124" i="17"/>
  <c r="I124" i="17"/>
  <c r="H124" i="17"/>
  <c r="G124" i="17"/>
  <c r="F124" i="17"/>
  <c r="K123" i="17"/>
  <c r="J123" i="17"/>
  <c r="I123" i="17"/>
  <c r="H123" i="17"/>
  <c r="G123" i="17"/>
  <c r="F123" i="17"/>
  <c r="K122" i="17"/>
  <c r="J122" i="17"/>
  <c r="I122" i="17"/>
  <c r="H122" i="17"/>
  <c r="G122" i="17"/>
  <c r="F122" i="17"/>
  <c r="K121" i="17"/>
  <c r="J121" i="17"/>
  <c r="I121" i="17"/>
  <c r="H121" i="17"/>
  <c r="G121" i="17"/>
  <c r="F121" i="17"/>
  <c r="K120" i="17"/>
  <c r="J120" i="17"/>
  <c r="I120" i="17"/>
  <c r="H120" i="17"/>
  <c r="G120" i="17"/>
  <c r="F120" i="17"/>
  <c r="K119" i="17"/>
  <c r="J119" i="17"/>
  <c r="I119" i="17"/>
  <c r="H119" i="17"/>
  <c r="G119" i="17"/>
  <c r="F119" i="17"/>
  <c r="K118" i="17"/>
  <c r="J118" i="17"/>
  <c r="I118" i="17"/>
  <c r="H118" i="17"/>
  <c r="G118" i="17"/>
  <c r="F118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J110" i="17"/>
  <c r="I110" i="17"/>
  <c r="H110" i="17"/>
  <c r="G110" i="17"/>
  <c r="F110" i="17"/>
  <c r="K109" i="17"/>
  <c r="J109" i="17"/>
  <c r="I109" i="17"/>
  <c r="H109" i="17"/>
  <c r="G109" i="17"/>
  <c r="F109" i="17"/>
  <c r="K108" i="17"/>
  <c r="J108" i="17"/>
  <c r="I108" i="17"/>
  <c r="H108" i="17"/>
  <c r="G108" i="17"/>
  <c r="F108" i="17"/>
  <c r="K107" i="17"/>
  <c r="J107" i="17"/>
  <c r="I107" i="17"/>
  <c r="H107" i="17"/>
  <c r="G107" i="17"/>
  <c r="F107" i="17"/>
  <c r="K106" i="17"/>
  <c r="J106" i="17"/>
  <c r="I106" i="17"/>
  <c r="H106" i="17"/>
  <c r="G106" i="17"/>
  <c r="F106" i="17"/>
  <c r="K105" i="17"/>
  <c r="J105" i="17"/>
  <c r="I105" i="17"/>
  <c r="H105" i="17"/>
  <c r="G105" i="17"/>
  <c r="F105" i="17"/>
  <c r="K104" i="17"/>
  <c r="J104" i="17"/>
  <c r="I104" i="17"/>
  <c r="H104" i="17"/>
  <c r="G104" i="17"/>
  <c r="F104" i="17"/>
  <c r="K103" i="17"/>
  <c r="J103" i="17"/>
  <c r="I103" i="17"/>
  <c r="H103" i="17"/>
  <c r="G103" i="17"/>
  <c r="F103" i="17"/>
  <c r="K102" i="17"/>
  <c r="J102" i="17"/>
  <c r="I102" i="17"/>
  <c r="H102" i="17"/>
  <c r="G102" i="17"/>
  <c r="F102" i="17"/>
  <c r="K101" i="17"/>
  <c r="J101" i="17"/>
  <c r="I101" i="17"/>
  <c r="H101" i="17"/>
  <c r="G101" i="17"/>
  <c r="F101" i="17"/>
  <c r="K100" i="17"/>
  <c r="J100" i="17"/>
  <c r="I100" i="17"/>
  <c r="H100" i="17"/>
  <c r="G100" i="17"/>
  <c r="F100" i="17"/>
  <c r="K99" i="17"/>
  <c r="J99" i="17"/>
  <c r="I99" i="17"/>
  <c r="H99" i="17"/>
  <c r="G99" i="17"/>
  <c r="F99" i="17"/>
  <c r="K98" i="17"/>
  <c r="J98" i="17"/>
  <c r="I98" i="17"/>
  <c r="H98" i="17"/>
  <c r="G98" i="17"/>
  <c r="F98" i="17"/>
  <c r="K97" i="17"/>
  <c r="J97" i="17"/>
  <c r="I97" i="17"/>
  <c r="H97" i="17"/>
  <c r="G97" i="17"/>
  <c r="F97" i="17"/>
  <c r="K96" i="17"/>
  <c r="J96" i="17"/>
  <c r="I96" i="17"/>
  <c r="H96" i="17"/>
  <c r="G96" i="17"/>
  <c r="F96" i="17"/>
  <c r="K95" i="17"/>
  <c r="J95" i="17"/>
  <c r="I95" i="17"/>
  <c r="H95" i="17"/>
  <c r="G95" i="17"/>
  <c r="F95" i="17"/>
  <c r="K94" i="17"/>
  <c r="J94" i="17"/>
  <c r="I94" i="17"/>
  <c r="H94" i="17"/>
  <c r="G94" i="17"/>
  <c r="F94" i="17"/>
  <c r="K93" i="17"/>
  <c r="J93" i="17"/>
  <c r="I93" i="17"/>
  <c r="H93" i="17"/>
  <c r="G93" i="17"/>
  <c r="F93" i="17"/>
  <c r="K92" i="17"/>
  <c r="J92" i="17"/>
  <c r="I92" i="17"/>
  <c r="H92" i="17"/>
  <c r="G92" i="17"/>
  <c r="F92" i="17"/>
  <c r="K91" i="17"/>
  <c r="J91" i="17"/>
  <c r="I91" i="17"/>
  <c r="H91" i="17"/>
  <c r="G91" i="17"/>
  <c r="F91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J83" i="17"/>
  <c r="I83" i="17"/>
  <c r="H83" i="17"/>
  <c r="G83" i="17"/>
  <c r="F83" i="17"/>
  <c r="K82" i="17"/>
  <c r="J82" i="17"/>
  <c r="I82" i="17"/>
  <c r="H82" i="17"/>
  <c r="G82" i="17"/>
  <c r="F82" i="17"/>
  <c r="K81" i="17"/>
  <c r="J81" i="17"/>
  <c r="I81" i="17"/>
  <c r="H81" i="17"/>
  <c r="G81" i="17"/>
  <c r="F81" i="17"/>
  <c r="K80" i="17"/>
  <c r="J80" i="17"/>
  <c r="I80" i="17"/>
  <c r="H80" i="17"/>
  <c r="G80" i="17"/>
  <c r="F80" i="17"/>
  <c r="K79" i="17"/>
  <c r="J79" i="17"/>
  <c r="I79" i="17"/>
  <c r="H79" i="17"/>
  <c r="G79" i="17"/>
  <c r="F79" i="17"/>
  <c r="K78" i="17"/>
  <c r="J78" i="17"/>
  <c r="I78" i="17"/>
  <c r="H78" i="17"/>
  <c r="G78" i="17"/>
  <c r="F78" i="17"/>
  <c r="K77" i="17"/>
  <c r="J77" i="17"/>
  <c r="I77" i="17"/>
  <c r="H77" i="17"/>
  <c r="G77" i="17"/>
  <c r="F77" i="17"/>
  <c r="K76" i="17"/>
  <c r="J76" i="17"/>
  <c r="I76" i="17"/>
  <c r="H76" i="17"/>
  <c r="G76" i="17"/>
  <c r="F76" i="17"/>
  <c r="K75" i="17"/>
  <c r="J75" i="17"/>
  <c r="I75" i="17"/>
  <c r="H75" i="17"/>
  <c r="G75" i="17"/>
  <c r="F75" i="17"/>
  <c r="K74" i="17"/>
  <c r="J74" i="17"/>
  <c r="I74" i="17"/>
  <c r="H74" i="17"/>
  <c r="G74" i="17"/>
  <c r="F74" i="17"/>
  <c r="K73" i="17"/>
  <c r="J73" i="17"/>
  <c r="I73" i="17"/>
  <c r="H73" i="17"/>
  <c r="G73" i="17"/>
  <c r="F73" i="17"/>
  <c r="K72" i="17"/>
  <c r="J72" i="17"/>
  <c r="I72" i="17"/>
  <c r="H72" i="17"/>
  <c r="G72" i="17"/>
  <c r="F72" i="17"/>
  <c r="K71" i="17"/>
  <c r="J71" i="17"/>
  <c r="I71" i="17"/>
  <c r="H71" i="17"/>
  <c r="G71" i="17"/>
  <c r="F71" i="17"/>
  <c r="K70" i="17"/>
  <c r="J70" i="17"/>
  <c r="I70" i="17"/>
  <c r="H70" i="17"/>
  <c r="G70" i="17"/>
  <c r="F70" i="17"/>
  <c r="K69" i="17"/>
  <c r="J69" i="17"/>
  <c r="I69" i="17"/>
  <c r="H69" i="17"/>
  <c r="G69" i="17"/>
  <c r="F69" i="17"/>
  <c r="K68" i="17"/>
  <c r="J68" i="17"/>
  <c r="I68" i="17"/>
  <c r="H68" i="17"/>
  <c r="G68" i="17"/>
  <c r="F68" i="17"/>
  <c r="K67" i="17"/>
  <c r="J67" i="17"/>
  <c r="I67" i="17"/>
  <c r="H67" i="17"/>
  <c r="G67" i="17"/>
  <c r="F67" i="17"/>
  <c r="K66" i="17"/>
  <c r="J66" i="17"/>
  <c r="I66" i="17"/>
  <c r="H66" i="17"/>
  <c r="G66" i="17"/>
  <c r="F66" i="17"/>
  <c r="K65" i="17"/>
  <c r="J65" i="17"/>
  <c r="I65" i="17"/>
  <c r="H65" i="17"/>
  <c r="G65" i="17"/>
  <c r="F65" i="17"/>
  <c r="K64" i="17"/>
  <c r="J64" i="17"/>
  <c r="I64" i="17"/>
  <c r="H64" i="17"/>
  <c r="G64" i="17"/>
  <c r="F64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J56" i="17"/>
  <c r="I56" i="17"/>
  <c r="H56" i="17"/>
  <c r="G56" i="17"/>
  <c r="F56" i="17"/>
  <c r="K55" i="17"/>
  <c r="J55" i="17"/>
  <c r="I55" i="17"/>
  <c r="H55" i="17"/>
  <c r="G55" i="17"/>
  <c r="F55" i="17"/>
  <c r="K54" i="17"/>
  <c r="J54" i="17"/>
  <c r="I54" i="17"/>
  <c r="H54" i="17"/>
  <c r="G54" i="17"/>
  <c r="F54" i="17"/>
  <c r="K53" i="17"/>
  <c r="J53" i="17"/>
  <c r="I53" i="17"/>
  <c r="H53" i="17"/>
  <c r="G53" i="17"/>
  <c r="F53" i="17"/>
  <c r="K52" i="17"/>
  <c r="J52" i="17"/>
  <c r="I52" i="17"/>
  <c r="H52" i="17"/>
  <c r="G52" i="17"/>
  <c r="F52" i="17"/>
  <c r="K51" i="17"/>
  <c r="J51" i="17"/>
  <c r="I51" i="17"/>
  <c r="H51" i="17"/>
  <c r="G51" i="17"/>
  <c r="F51" i="17"/>
  <c r="K50" i="17"/>
  <c r="J50" i="17"/>
  <c r="I50" i="17"/>
  <c r="H50" i="17"/>
  <c r="G50" i="17"/>
  <c r="F50" i="17"/>
  <c r="K49" i="17"/>
  <c r="J49" i="17"/>
  <c r="I49" i="17"/>
  <c r="H49" i="17"/>
  <c r="G49" i="17"/>
  <c r="F49" i="17"/>
  <c r="K48" i="17"/>
  <c r="J48" i="17"/>
  <c r="I48" i="17"/>
  <c r="H48" i="17"/>
  <c r="G48" i="17"/>
  <c r="F48" i="17"/>
  <c r="K47" i="17"/>
  <c r="J47" i="17"/>
  <c r="I47" i="17"/>
  <c r="H47" i="17"/>
  <c r="G47" i="17"/>
  <c r="F47" i="17"/>
  <c r="K46" i="17"/>
  <c r="J46" i="17"/>
  <c r="I46" i="17"/>
  <c r="H46" i="17"/>
  <c r="G46" i="17"/>
  <c r="F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K37" i="17"/>
  <c r="J37" i="17"/>
  <c r="I37" i="17"/>
  <c r="H37" i="17"/>
  <c r="G37" i="17"/>
  <c r="F37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22" i="17"/>
  <c r="J22" i="17"/>
  <c r="I22" i="17"/>
  <c r="H22" i="17"/>
  <c r="G22" i="17"/>
  <c r="F22" i="17"/>
  <c r="K21" i="17"/>
  <c r="J21" i="17"/>
  <c r="I21" i="17"/>
  <c r="H21" i="17"/>
  <c r="G21" i="17"/>
  <c r="F21" i="17"/>
  <c r="K20" i="17"/>
  <c r="J20" i="17"/>
  <c r="I20" i="17"/>
  <c r="H20" i="17"/>
  <c r="G20" i="17"/>
  <c r="F20" i="17"/>
  <c r="K19" i="17"/>
  <c r="J19" i="17"/>
  <c r="I19" i="17"/>
  <c r="H19" i="17"/>
  <c r="G19" i="17"/>
  <c r="F19" i="17"/>
  <c r="K18" i="17"/>
  <c r="J18" i="17"/>
  <c r="I18" i="17"/>
  <c r="H18" i="17"/>
  <c r="G18" i="17"/>
  <c r="F18" i="17"/>
  <c r="K17" i="17"/>
  <c r="J17" i="17"/>
  <c r="I17" i="17"/>
  <c r="H17" i="17"/>
  <c r="G17" i="17"/>
  <c r="F17" i="17"/>
  <c r="K16" i="17"/>
  <c r="J16" i="17"/>
  <c r="I16" i="17"/>
  <c r="H16" i="17"/>
  <c r="G16" i="17"/>
  <c r="F16" i="17"/>
  <c r="K15" i="17"/>
  <c r="J15" i="17"/>
  <c r="I15" i="17"/>
  <c r="H15" i="17"/>
  <c r="G15" i="17"/>
  <c r="F15" i="17"/>
  <c r="K14" i="17"/>
  <c r="J14" i="17"/>
  <c r="I14" i="17"/>
  <c r="H14" i="17"/>
  <c r="G14" i="17"/>
  <c r="F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E147" i="17"/>
  <c r="D147" i="17"/>
  <c r="C147" i="17"/>
  <c r="B147" i="17"/>
  <c r="E146" i="17"/>
  <c r="D146" i="17"/>
  <c r="C146" i="17"/>
  <c r="B146" i="17"/>
  <c r="E145" i="17"/>
  <c r="D145" i="17"/>
  <c r="C145" i="17"/>
  <c r="B145" i="17"/>
  <c r="E144" i="17"/>
  <c r="D144" i="17"/>
  <c r="C144" i="17"/>
  <c r="B144" i="17"/>
  <c r="E143" i="17"/>
  <c r="D143" i="17"/>
  <c r="C143" i="17"/>
  <c r="B143" i="17"/>
  <c r="E142" i="17"/>
  <c r="D142" i="17"/>
  <c r="C142" i="17"/>
  <c r="B142" i="17"/>
  <c r="E141" i="17"/>
  <c r="D141" i="17"/>
  <c r="C141" i="17"/>
  <c r="B141" i="17"/>
  <c r="E140" i="17"/>
  <c r="D140" i="17"/>
  <c r="C140" i="17"/>
  <c r="B140" i="17"/>
  <c r="E139" i="17"/>
  <c r="D139" i="17"/>
  <c r="C139" i="17"/>
  <c r="B139" i="17"/>
  <c r="E138" i="17"/>
  <c r="D138" i="17"/>
  <c r="C138" i="17"/>
  <c r="B138" i="17"/>
  <c r="E137" i="17"/>
  <c r="D137" i="17"/>
  <c r="C137" i="17"/>
  <c r="B137" i="17"/>
  <c r="E136" i="17"/>
  <c r="D136" i="17"/>
  <c r="C136" i="17"/>
  <c r="B136" i="17"/>
  <c r="E135" i="17"/>
  <c r="D135" i="17"/>
  <c r="C135" i="17"/>
  <c r="B135" i="17"/>
  <c r="E134" i="17"/>
  <c r="D134" i="17"/>
  <c r="C134" i="17"/>
  <c r="B134" i="17"/>
  <c r="E133" i="17"/>
  <c r="D133" i="17"/>
  <c r="C133" i="17"/>
  <c r="B133" i="17"/>
  <c r="E132" i="17"/>
  <c r="D132" i="17"/>
  <c r="C132" i="17"/>
  <c r="B132" i="17"/>
  <c r="E131" i="17"/>
  <c r="D131" i="17"/>
  <c r="C131" i="17"/>
  <c r="B131" i="17"/>
  <c r="E130" i="17"/>
  <c r="D130" i="17"/>
  <c r="C130" i="17"/>
  <c r="B130" i="17"/>
  <c r="E129" i="17"/>
  <c r="D129" i="17"/>
  <c r="C129" i="17"/>
  <c r="B129" i="17"/>
  <c r="E128" i="17"/>
  <c r="D128" i="17"/>
  <c r="C128" i="17"/>
  <c r="B128" i="17"/>
  <c r="E127" i="17"/>
  <c r="D127" i="17"/>
  <c r="C127" i="17"/>
  <c r="E126" i="17"/>
  <c r="D126" i="17"/>
  <c r="C126" i="17"/>
  <c r="B126" i="17"/>
  <c r="E125" i="17"/>
  <c r="D125" i="17"/>
  <c r="C125" i="17"/>
  <c r="B125" i="17"/>
  <c r="E124" i="17"/>
  <c r="D124" i="17"/>
  <c r="C124" i="17"/>
  <c r="B124" i="17"/>
  <c r="E123" i="17"/>
  <c r="D123" i="17"/>
  <c r="C123" i="17"/>
  <c r="B123" i="17"/>
  <c r="E122" i="17"/>
  <c r="D122" i="17"/>
  <c r="C122" i="17"/>
  <c r="B122" i="17"/>
  <c r="E121" i="17"/>
  <c r="D121" i="17"/>
  <c r="C121" i="17"/>
  <c r="B121" i="17"/>
  <c r="E120" i="17"/>
  <c r="D120" i="17"/>
  <c r="C120" i="17"/>
  <c r="B120" i="17"/>
  <c r="E119" i="17"/>
  <c r="D119" i="17"/>
  <c r="C119" i="17"/>
  <c r="B119" i="17"/>
  <c r="E118" i="17"/>
  <c r="D118" i="17"/>
  <c r="C118" i="17"/>
  <c r="B118" i="17"/>
  <c r="E117" i="17"/>
  <c r="D117" i="17"/>
  <c r="C117" i="17"/>
  <c r="B117" i="17"/>
  <c r="E116" i="17"/>
  <c r="D116" i="17"/>
  <c r="C116" i="17"/>
  <c r="B116" i="17"/>
  <c r="E115" i="17"/>
  <c r="D115" i="17"/>
  <c r="C115" i="17"/>
  <c r="B115" i="17"/>
  <c r="E114" i="17"/>
  <c r="D114" i="17"/>
  <c r="C114" i="17"/>
  <c r="B114" i="17"/>
  <c r="E113" i="17"/>
  <c r="D113" i="17"/>
  <c r="C113" i="17"/>
  <c r="B113" i="17"/>
  <c r="E112" i="17"/>
  <c r="D112" i="17"/>
  <c r="C112" i="17"/>
  <c r="B112" i="17"/>
  <c r="E111" i="17"/>
  <c r="D111" i="17"/>
  <c r="C111" i="17"/>
  <c r="B111" i="17"/>
  <c r="E110" i="17"/>
  <c r="D110" i="17"/>
  <c r="C110" i="17"/>
  <c r="B110" i="17"/>
  <c r="E109" i="17"/>
  <c r="D109" i="17"/>
  <c r="C109" i="17"/>
  <c r="B109" i="17"/>
  <c r="E108" i="17"/>
  <c r="D108" i="17"/>
  <c r="C108" i="17"/>
  <c r="B108" i="17"/>
  <c r="E107" i="17"/>
  <c r="D107" i="17"/>
  <c r="C107" i="17"/>
  <c r="B107" i="17"/>
  <c r="E106" i="17"/>
  <c r="D106" i="17"/>
  <c r="C106" i="17"/>
  <c r="B106" i="17"/>
  <c r="E105" i="17"/>
  <c r="D105" i="17"/>
  <c r="C105" i="17"/>
  <c r="B105" i="17"/>
  <c r="E104" i="17"/>
  <c r="D104" i="17"/>
  <c r="C104" i="17"/>
  <c r="B104" i="17"/>
  <c r="E103" i="17"/>
  <c r="D103" i="17"/>
  <c r="C103" i="17"/>
  <c r="B103" i="17"/>
  <c r="E102" i="17"/>
  <c r="D102" i="17"/>
  <c r="C102" i="17"/>
  <c r="B102" i="17"/>
  <c r="E101" i="17"/>
  <c r="D101" i="17"/>
  <c r="C101" i="17"/>
  <c r="B101" i="17"/>
  <c r="E100" i="17"/>
  <c r="D100" i="17"/>
  <c r="C100" i="17"/>
  <c r="B100" i="17"/>
  <c r="E99" i="17"/>
  <c r="D99" i="17"/>
  <c r="C99" i="17"/>
  <c r="E98" i="17"/>
  <c r="D98" i="17"/>
  <c r="C98" i="17"/>
  <c r="B98" i="17"/>
  <c r="E97" i="17"/>
  <c r="D97" i="17"/>
  <c r="C97" i="17"/>
  <c r="B97" i="17"/>
  <c r="E96" i="17"/>
  <c r="D96" i="17"/>
  <c r="C96" i="17"/>
  <c r="B96" i="17"/>
  <c r="E95" i="17"/>
  <c r="D95" i="17"/>
  <c r="C95" i="17"/>
  <c r="B95" i="17"/>
  <c r="E94" i="17"/>
  <c r="D94" i="17"/>
  <c r="C94" i="17"/>
  <c r="B94" i="17"/>
  <c r="E93" i="17"/>
  <c r="D93" i="17"/>
  <c r="C93" i="17"/>
  <c r="B93" i="17"/>
  <c r="E92" i="17"/>
  <c r="D92" i="17"/>
  <c r="C92" i="17"/>
  <c r="B92" i="17"/>
  <c r="E91" i="17"/>
  <c r="D91" i="17"/>
  <c r="C91" i="17"/>
  <c r="B91" i="17"/>
  <c r="E90" i="17"/>
  <c r="D90" i="17"/>
  <c r="C90" i="17"/>
  <c r="B90" i="17"/>
  <c r="E89" i="17"/>
  <c r="D89" i="17"/>
  <c r="C89" i="17"/>
  <c r="B89" i="17"/>
  <c r="E88" i="17"/>
  <c r="D88" i="17"/>
  <c r="C88" i="17"/>
  <c r="B88" i="17"/>
  <c r="E87" i="17"/>
  <c r="D87" i="17"/>
  <c r="C87" i="17"/>
  <c r="B87" i="17"/>
  <c r="E86" i="17"/>
  <c r="D86" i="17"/>
  <c r="C86" i="17"/>
  <c r="B86" i="17"/>
  <c r="E85" i="17"/>
  <c r="D85" i="17"/>
  <c r="C85" i="17"/>
  <c r="B85" i="17"/>
  <c r="E84" i="17"/>
  <c r="D84" i="17"/>
  <c r="C84" i="17"/>
  <c r="B84" i="17"/>
  <c r="E83" i="17"/>
  <c r="D83" i="17"/>
  <c r="C83" i="17"/>
  <c r="B83" i="17"/>
  <c r="E82" i="17"/>
  <c r="D82" i="17"/>
  <c r="C82" i="17"/>
  <c r="B82" i="17"/>
  <c r="E81" i="17"/>
  <c r="D81" i="17"/>
  <c r="C81" i="17"/>
  <c r="B81" i="17"/>
  <c r="E80" i="17"/>
  <c r="D80" i="17"/>
  <c r="C80" i="17"/>
  <c r="B80" i="17"/>
  <c r="E79" i="17"/>
  <c r="D79" i="17"/>
  <c r="C79" i="17"/>
  <c r="B79" i="17"/>
  <c r="E78" i="17"/>
  <c r="D78" i="17"/>
  <c r="C78" i="17"/>
  <c r="B78" i="17"/>
  <c r="E77" i="17"/>
  <c r="D77" i="17"/>
  <c r="C77" i="17"/>
  <c r="B77" i="17"/>
  <c r="E76" i="17"/>
  <c r="D76" i="17"/>
  <c r="C76" i="17"/>
  <c r="B76" i="17"/>
  <c r="E75" i="17"/>
  <c r="D75" i="17"/>
  <c r="C75" i="17"/>
  <c r="B75" i="17"/>
  <c r="E74" i="17"/>
  <c r="D74" i="17"/>
  <c r="C74" i="17"/>
  <c r="B74" i="17"/>
  <c r="E73" i="17"/>
  <c r="D73" i="17"/>
  <c r="C73" i="17"/>
  <c r="B73" i="17"/>
  <c r="E72" i="17"/>
  <c r="D72" i="17"/>
  <c r="C72" i="17"/>
  <c r="B72" i="17"/>
  <c r="E71" i="17"/>
  <c r="D71" i="17"/>
  <c r="C71" i="17"/>
  <c r="B71" i="17"/>
  <c r="E70" i="17"/>
  <c r="D70" i="17"/>
  <c r="C70" i="17"/>
  <c r="B70" i="17"/>
  <c r="E69" i="17"/>
  <c r="D69" i="17"/>
  <c r="C69" i="17"/>
  <c r="B69" i="17"/>
  <c r="E68" i="17"/>
  <c r="D68" i="17"/>
  <c r="C68" i="17"/>
  <c r="B68" i="17"/>
  <c r="E67" i="17"/>
  <c r="D67" i="17"/>
  <c r="C67" i="17"/>
  <c r="B67" i="17"/>
  <c r="E66" i="17"/>
  <c r="D66" i="17"/>
  <c r="C66" i="17"/>
  <c r="B6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E55" i="17"/>
  <c r="D55" i="17"/>
  <c r="C55" i="17"/>
  <c r="B55" i="17"/>
  <c r="E54" i="17"/>
  <c r="D54" i="17"/>
  <c r="C54" i="17"/>
  <c r="B54" i="17"/>
  <c r="E53" i="17"/>
  <c r="D53" i="17"/>
  <c r="C53" i="17"/>
  <c r="B53" i="17"/>
  <c r="E52" i="17"/>
  <c r="D52" i="17"/>
  <c r="C52" i="17"/>
  <c r="B52" i="17"/>
  <c r="E51" i="17"/>
  <c r="D51" i="17"/>
  <c r="C51" i="17"/>
  <c r="B51" i="17"/>
  <c r="E50" i="17"/>
  <c r="D50" i="17"/>
  <c r="C50" i="17"/>
  <c r="B50" i="17"/>
  <c r="E49" i="17"/>
  <c r="D49" i="17"/>
  <c r="C49" i="17"/>
  <c r="B49" i="17"/>
  <c r="E48" i="17"/>
  <c r="D48" i="17"/>
  <c r="C48" i="17"/>
  <c r="B48" i="17"/>
  <c r="E47" i="17"/>
  <c r="D47" i="17"/>
  <c r="C47" i="17"/>
  <c r="B47" i="17"/>
  <c r="E46" i="17"/>
  <c r="D46" i="17"/>
  <c r="C46" i="17"/>
  <c r="B46" i="17"/>
  <c r="E45" i="17"/>
  <c r="D45" i="17"/>
  <c r="C45" i="17"/>
  <c r="B45" i="17"/>
  <c r="E44" i="17"/>
  <c r="D44" i="17"/>
  <c r="C44" i="17"/>
  <c r="B44" i="17"/>
  <c r="E43" i="17"/>
  <c r="D43" i="17"/>
  <c r="C43" i="17"/>
  <c r="B43" i="17"/>
  <c r="E42" i="17"/>
  <c r="D42" i="17"/>
  <c r="C42" i="17"/>
  <c r="B42" i="17"/>
  <c r="E41" i="17"/>
  <c r="D41" i="17"/>
  <c r="C41" i="17"/>
  <c r="B41" i="17"/>
  <c r="E40" i="17"/>
  <c r="D40" i="17"/>
  <c r="C40" i="17"/>
  <c r="B40" i="17"/>
  <c r="E39" i="17"/>
  <c r="D39" i="17"/>
  <c r="C39" i="17"/>
  <c r="B39" i="17"/>
  <c r="E38" i="17"/>
  <c r="D38" i="17"/>
  <c r="C38" i="17"/>
  <c r="B38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E30" i="17"/>
  <c r="D30" i="17"/>
  <c r="C30" i="17"/>
  <c r="B30" i="17"/>
  <c r="E29" i="17"/>
  <c r="D29" i="17"/>
  <c r="C29" i="17"/>
  <c r="B29" i="17"/>
  <c r="E28" i="17"/>
  <c r="D28" i="17"/>
  <c r="C28" i="17"/>
  <c r="B28" i="17"/>
  <c r="E27" i="17"/>
  <c r="D27" i="17"/>
  <c r="C27" i="17"/>
  <c r="B27" i="17"/>
  <c r="E26" i="17"/>
  <c r="D26" i="17"/>
  <c r="C26" i="17"/>
  <c r="B26" i="17"/>
  <c r="E25" i="17"/>
  <c r="D25" i="17"/>
  <c r="C25" i="17"/>
  <c r="B25" i="17"/>
  <c r="E24" i="17"/>
  <c r="D24" i="17"/>
  <c r="C24" i="17"/>
  <c r="B24" i="17"/>
  <c r="E23" i="17"/>
  <c r="D23" i="17"/>
  <c r="C23" i="17"/>
  <c r="B23" i="17"/>
  <c r="E22" i="17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5" i="17"/>
  <c r="D5" i="17"/>
  <c r="C5" i="17"/>
  <c r="B5" i="17"/>
  <c r="F5" i="17"/>
  <c r="D131" i="19"/>
  <c r="J131" i="19" s="1"/>
  <c r="E131" i="19"/>
  <c r="E147" i="19"/>
  <c r="D147" i="19"/>
  <c r="C147" i="19"/>
  <c r="B147" i="19"/>
  <c r="E146" i="19"/>
  <c r="D146" i="19"/>
  <c r="C146" i="19"/>
  <c r="B146" i="19"/>
  <c r="E145" i="19"/>
  <c r="G145" i="19" s="1"/>
  <c r="D145" i="19"/>
  <c r="C145" i="19"/>
  <c r="B145" i="19"/>
  <c r="E144" i="19"/>
  <c r="F144" i="19" s="1"/>
  <c r="D144" i="19"/>
  <c r="C144" i="19"/>
  <c r="B144" i="19"/>
  <c r="E143" i="19"/>
  <c r="D143" i="19"/>
  <c r="C143" i="19"/>
  <c r="B143" i="19"/>
  <c r="E142" i="19"/>
  <c r="I142" i="19" s="1"/>
  <c r="D142" i="19"/>
  <c r="C142" i="19"/>
  <c r="B142" i="19"/>
  <c r="E141" i="19"/>
  <c r="J141" i="19" s="1"/>
  <c r="D141" i="19"/>
  <c r="C141" i="19"/>
  <c r="B141" i="19"/>
  <c r="E140" i="19"/>
  <c r="K140" i="19" s="1"/>
  <c r="D140" i="19"/>
  <c r="C140" i="19"/>
  <c r="B140" i="19"/>
  <c r="E139" i="19"/>
  <c r="F139" i="19" s="1"/>
  <c r="D139" i="19"/>
  <c r="C139" i="19"/>
  <c r="B139" i="19"/>
  <c r="E138" i="19"/>
  <c r="D138" i="19"/>
  <c r="C138" i="19"/>
  <c r="B138" i="19"/>
  <c r="E137" i="19"/>
  <c r="G137" i="19" s="1"/>
  <c r="D137" i="19"/>
  <c r="C137" i="19"/>
  <c r="B137" i="19"/>
  <c r="E136" i="19"/>
  <c r="D136" i="19"/>
  <c r="C136" i="19"/>
  <c r="B136" i="19"/>
  <c r="E135" i="19"/>
  <c r="D135" i="19"/>
  <c r="C135" i="19"/>
  <c r="B135" i="19"/>
  <c r="E134" i="19"/>
  <c r="D134" i="19"/>
  <c r="C134" i="19"/>
  <c r="B134" i="19"/>
  <c r="E133" i="19"/>
  <c r="D133" i="19"/>
  <c r="C133" i="19"/>
  <c r="B133" i="19"/>
  <c r="E132" i="19"/>
  <c r="D132" i="19"/>
  <c r="C132" i="19"/>
  <c r="B132" i="19"/>
  <c r="C131" i="19"/>
  <c r="B131" i="19"/>
  <c r="E130" i="19"/>
  <c r="D130" i="19"/>
  <c r="C130" i="19"/>
  <c r="B130" i="19"/>
  <c r="E129" i="19"/>
  <c r="D129" i="19"/>
  <c r="C129" i="19"/>
  <c r="B129" i="19"/>
  <c r="E128" i="19"/>
  <c r="D128" i="19"/>
  <c r="C128" i="19"/>
  <c r="B128" i="19"/>
  <c r="E127" i="19"/>
  <c r="D127" i="19"/>
  <c r="C127" i="19"/>
  <c r="E126" i="19"/>
  <c r="D126" i="19"/>
  <c r="C126" i="19"/>
  <c r="B126" i="19"/>
  <c r="E125" i="19"/>
  <c r="D125" i="19"/>
  <c r="C125" i="19"/>
  <c r="B125" i="19"/>
  <c r="E124" i="19"/>
  <c r="D124" i="19"/>
  <c r="C124" i="19"/>
  <c r="B124" i="19"/>
  <c r="E123" i="19"/>
  <c r="D123" i="19"/>
  <c r="C123" i="19"/>
  <c r="B123" i="19"/>
  <c r="E122" i="19"/>
  <c r="D122" i="19"/>
  <c r="C122" i="19"/>
  <c r="B122" i="19"/>
  <c r="E121" i="19"/>
  <c r="D121" i="19"/>
  <c r="C121" i="19"/>
  <c r="B121" i="19"/>
  <c r="E120" i="19"/>
  <c r="D120" i="19"/>
  <c r="C120" i="19"/>
  <c r="B120" i="19"/>
  <c r="E119" i="19"/>
  <c r="D119" i="19"/>
  <c r="C119" i="19"/>
  <c r="B119" i="19"/>
  <c r="E118" i="19"/>
  <c r="D118" i="19"/>
  <c r="C118" i="19"/>
  <c r="B118" i="19"/>
  <c r="E117" i="19"/>
  <c r="D117" i="19"/>
  <c r="C117" i="19"/>
  <c r="B117" i="19"/>
  <c r="E116" i="19"/>
  <c r="H116" i="19" s="1"/>
  <c r="D116" i="19"/>
  <c r="C116" i="19"/>
  <c r="B116" i="19"/>
  <c r="E115" i="19"/>
  <c r="K115" i="19" s="1"/>
  <c r="D115" i="19"/>
  <c r="C115" i="19"/>
  <c r="B115" i="19"/>
  <c r="E114" i="19"/>
  <c r="D114" i="19"/>
  <c r="C114" i="19"/>
  <c r="B114" i="19"/>
  <c r="E113" i="19"/>
  <c r="G113" i="19" s="1"/>
  <c r="D113" i="19"/>
  <c r="C113" i="19"/>
  <c r="B113" i="19"/>
  <c r="E112" i="19"/>
  <c r="I112" i="19" s="1"/>
  <c r="D112" i="19"/>
  <c r="C112" i="19"/>
  <c r="B112" i="19"/>
  <c r="E111" i="19"/>
  <c r="H111" i="19" s="1"/>
  <c r="D111" i="19"/>
  <c r="C111" i="19"/>
  <c r="B111" i="19"/>
  <c r="E110" i="19"/>
  <c r="G110" i="19" s="1"/>
  <c r="D110" i="19"/>
  <c r="C110" i="19"/>
  <c r="B110" i="19"/>
  <c r="E109" i="19"/>
  <c r="I109" i="19" s="1"/>
  <c r="D109" i="19"/>
  <c r="C109" i="19"/>
  <c r="B109" i="19"/>
  <c r="E108" i="19"/>
  <c r="G108" i="19" s="1"/>
  <c r="D108" i="19"/>
  <c r="C108" i="19"/>
  <c r="B108" i="19"/>
  <c r="E107" i="19"/>
  <c r="K107" i="19" s="1"/>
  <c r="D107" i="19"/>
  <c r="C107" i="19"/>
  <c r="B107" i="19"/>
  <c r="E106" i="19"/>
  <c r="K106" i="19" s="1"/>
  <c r="D106" i="19"/>
  <c r="C106" i="19"/>
  <c r="B106" i="19"/>
  <c r="E105" i="19"/>
  <c r="I105" i="19" s="1"/>
  <c r="D105" i="19"/>
  <c r="C105" i="19"/>
  <c r="B105" i="19"/>
  <c r="E104" i="19"/>
  <c r="G104" i="19" s="1"/>
  <c r="D104" i="19"/>
  <c r="C104" i="19"/>
  <c r="B104" i="19"/>
  <c r="E103" i="19"/>
  <c r="I103" i="19" s="1"/>
  <c r="D103" i="19"/>
  <c r="C103" i="19"/>
  <c r="B103" i="19"/>
  <c r="E102" i="19"/>
  <c r="H102" i="19" s="1"/>
  <c r="D102" i="19"/>
  <c r="C102" i="19"/>
  <c r="B102" i="19"/>
  <c r="E101" i="19"/>
  <c r="J101" i="19" s="1"/>
  <c r="D101" i="19"/>
  <c r="C101" i="19"/>
  <c r="B101" i="19"/>
  <c r="E100" i="19"/>
  <c r="D100" i="19"/>
  <c r="C100" i="19"/>
  <c r="B100" i="19"/>
  <c r="E99" i="19"/>
  <c r="D99" i="19"/>
  <c r="C99" i="19"/>
  <c r="E98" i="19"/>
  <c r="D98" i="19"/>
  <c r="C98" i="19"/>
  <c r="B98" i="19"/>
  <c r="E97" i="19"/>
  <c r="D97" i="19"/>
  <c r="C97" i="19"/>
  <c r="B97" i="19"/>
  <c r="E96" i="19"/>
  <c r="D96" i="19"/>
  <c r="C96" i="19"/>
  <c r="B96" i="19"/>
  <c r="E95" i="19"/>
  <c r="D95" i="19"/>
  <c r="C95" i="19"/>
  <c r="B95" i="19"/>
  <c r="E94" i="19"/>
  <c r="D94" i="19"/>
  <c r="C94" i="19"/>
  <c r="B94" i="19"/>
  <c r="E93" i="19"/>
  <c r="D93" i="19"/>
  <c r="C93" i="19"/>
  <c r="B93" i="19"/>
  <c r="E92" i="19"/>
  <c r="D92" i="19"/>
  <c r="C92" i="19"/>
  <c r="B92" i="19"/>
  <c r="E91" i="19"/>
  <c r="D91" i="19"/>
  <c r="C91" i="19"/>
  <c r="B91" i="19"/>
  <c r="E90" i="19"/>
  <c r="D90" i="19"/>
  <c r="C90" i="19"/>
  <c r="B90" i="19"/>
  <c r="E89" i="19"/>
  <c r="J89" i="19" s="1"/>
  <c r="D89" i="19"/>
  <c r="C89" i="19"/>
  <c r="B89" i="19"/>
  <c r="E88" i="19"/>
  <c r="D88" i="19"/>
  <c r="C88" i="19"/>
  <c r="B88" i="19"/>
  <c r="E87" i="19"/>
  <c r="D87" i="19"/>
  <c r="C87" i="19"/>
  <c r="B87" i="19"/>
  <c r="E86" i="19"/>
  <c r="D86" i="19"/>
  <c r="C86" i="19"/>
  <c r="B86" i="19"/>
  <c r="E85" i="19"/>
  <c r="D85" i="19"/>
  <c r="C85" i="19"/>
  <c r="B85" i="19"/>
  <c r="E84" i="19"/>
  <c r="D84" i="19"/>
  <c r="C84" i="19"/>
  <c r="B84" i="19"/>
  <c r="E83" i="19"/>
  <c r="K83" i="19" s="1"/>
  <c r="D83" i="19"/>
  <c r="C83" i="19"/>
  <c r="B83" i="19"/>
  <c r="E82" i="19"/>
  <c r="D82" i="19"/>
  <c r="C82" i="19"/>
  <c r="B82" i="19"/>
  <c r="E81" i="19"/>
  <c r="D81" i="19"/>
  <c r="C81" i="19"/>
  <c r="B81" i="19"/>
  <c r="E80" i="19"/>
  <c r="D80" i="19"/>
  <c r="C80" i="19"/>
  <c r="B80" i="19"/>
  <c r="E79" i="19"/>
  <c r="D79" i="19"/>
  <c r="C79" i="19"/>
  <c r="B79" i="19"/>
  <c r="E78" i="19"/>
  <c r="D78" i="19"/>
  <c r="C78" i="19"/>
  <c r="B78" i="19"/>
  <c r="E77" i="19"/>
  <c r="D77" i="19"/>
  <c r="C77" i="19"/>
  <c r="B77" i="19"/>
  <c r="E76" i="19"/>
  <c r="D76" i="19"/>
  <c r="C76" i="19"/>
  <c r="B76" i="19"/>
  <c r="E75" i="19"/>
  <c r="D75" i="19"/>
  <c r="C75" i="19"/>
  <c r="B75" i="19"/>
  <c r="E74" i="19"/>
  <c r="D74" i="19"/>
  <c r="C74" i="19"/>
  <c r="B74" i="19"/>
  <c r="E73" i="19"/>
  <c r="H73" i="19" s="1"/>
  <c r="D73" i="19"/>
  <c r="C73" i="19"/>
  <c r="B73" i="19"/>
  <c r="E72" i="19"/>
  <c r="F72" i="19" s="1"/>
  <c r="D72" i="19"/>
  <c r="C72" i="19"/>
  <c r="B72" i="19"/>
  <c r="E71" i="19"/>
  <c r="D71" i="19"/>
  <c r="C71" i="19"/>
  <c r="B71" i="19"/>
  <c r="E70" i="19"/>
  <c r="D70" i="19"/>
  <c r="C70" i="19"/>
  <c r="B70" i="19"/>
  <c r="E69" i="19"/>
  <c r="I69" i="19" s="1"/>
  <c r="D69" i="19"/>
  <c r="C69" i="19"/>
  <c r="B69" i="19"/>
  <c r="E68" i="19"/>
  <c r="D68" i="19"/>
  <c r="C68" i="19"/>
  <c r="B68" i="19"/>
  <c r="E67" i="19"/>
  <c r="F67" i="19" s="1"/>
  <c r="D67" i="19"/>
  <c r="C67" i="19"/>
  <c r="B67" i="19"/>
  <c r="E66" i="19"/>
  <c r="K66" i="19" s="1"/>
  <c r="D66" i="19"/>
  <c r="C66" i="19"/>
  <c r="B66" i="19"/>
  <c r="E65" i="19"/>
  <c r="G65" i="19" s="1"/>
  <c r="D65" i="19"/>
  <c r="C65" i="19"/>
  <c r="B65" i="19"/>
  <c r="E64" i="19"/>
  <c r="D64" i="19"/>
  <c r="C64" i="19"/>
  <c r="B64" i="19"/>
  <c r="E63" i="19"/>
  <c r="D63" i="19"/>
  <c r="C63" i="19"/>
  <c r="B63" i="19"/>
  <c r="E62" i="19"/>
  <c r="F62" i="19" s="1"/>
  <c r="D62" i="19"/>
  <c r="C62" i="19"/>
  <c r="B62" i="19"/>
  <c r="E61" i="19"/>
  <c r="J61" i="19" s="1"/>
  <c r="D61" i="19"/>
  <c r="C61" i="19"/>
  <c r="B61" i="19"/>
  <c r="E60" i="19"/>
  <c r="D60" i="19"/>
  <c r="C60" i="19"/>
  <c r="B60" i="19"/>
  <c r="E59" i="19"/>
  <c r="I59" i="19" s="1"/>
  <c r="D59" i="19"/>
  <c r="C59" i="19"/>
  <c r="B59" i="19"/>
  <c r="E58" i="19"/>
  <c r="D58" i="19"/>
  <c r="C58" i="19"/>
  <c r="B58" i="19"/>
  <c r="E57" i="19"/>
  <c r="J57" i="19" s="1"/>
  <c r="D57" i="19"/>
  <c r="C57" i="19"/>
  <c r="B57" i="19"/>
  <c r="E56" i="19"/>
  <c r="D56" i="19"/>
  <c r="C56" i="19"/>
  <c r="B56" i="19"/>
  <c r="E55" i="19"/>
  <c r="H55" i="19" s="1"/>
  <c r="D55" i="19"/>
  <c r="C55" i="19"/>
  <c r="B55" i="19"/>
  <c r="E54" i="19"/>
  <c r="D54" i="19"/>
  <c r="C54" i="19"/>
  <c r="B54" i="19"/>
  <c r="E53" i="19"/>
  <c r="G53" i="19" s="1"/>
  <c r="D53" i="19"/>
  <c r="C53" i="19"/>
  <c r="B53" i="19"/>
  <c r="E52" i="19"/>
  <c r="G52" i="19" s="1"/>
  <c r="D52" i="19"/>
  <c r="C52" i="19"/>
  <c r="B52" i="19"/>
  <c r="E51" i="19"/>
  <c r="I51" i="19" s="1"/>
  <c r="D51" i="19"/>
  <c r="C51" i="19"/>
  <c r="B51" i="19"/>
  <c r="E50" i="19"/>
  <c r="D50" i="19"/>
  <c r="C50" i="19"/>
  <c r="B50" i="19"/>
  <c r="E49" i="19"/>
  <c r="D49" i="19"/>
  <c r="C49" i="19"/>
  <c r="B49" i="19"/>
  <c r="E48" i="19"/>
  <c r="I48" i="19" s="1"/>
  <c r="D48" i="19"/>
  <c r="C48" i="19"/>
  <c r="B48" i="19"/>
  <c r="E47" i="19"/>
  <c r="D47" i="19"/>
  <c r="C47" i="19"/>
  <c r="B47" i="19"/>
  <c r="E46" i="19"/>
  <c r="D46" i="19"/>
  <c r="C46" i="19"/>
  <c r="B46" i="19"/>
  <c r="E45" i="19"/>
  <c r="I45" i="19" s="1"/>
  <c r="D45" i="19"/>
  <c r="C45" i="19"/>
  <c r="B45" i="19"/>
  <c r="E44" i="19"/>
  <c r="D44" i="19"/>
  <c r="C44" i="19"/>
  <c r="B44" i="19"/>
  <c r="E43" i="19"/>
  <c r="H43" i="19" s="1"/>
  <c r="D43" i="19"/>
  <c r="C43" i="19"/>
  <c r="B43" i="19"/>
  <c r="E42" i="19"/>
  <c r="D42" i="19"/>
  <c r="C42" i="19"/>
  <c r="B42" i="19"/>
  <c r="E41" i="19"/>
  <c r="G41" i="19" s="1"/>
  <c r="D41" i="19"/>
  <c r="C41" i="19"/>
  <c r="B41" i="19"/>
  <c r="E40" i="19"/>
  <c r="D40" i="19"/>
  <c r="C40" i="19"/>
  <c r="B40" i="19"/>
  <c r="E39" i="19"/>
  <c r="D39" i="19"/>
  <c r="C39" i="19"/>
  <c r="B39" i="19"/>
  <c r="E38" i="19"/>
  <c r="J38" i="19" s="1"/>
  <c r="D38" i="19"/>
  <c r="C38" i="19"/>
  <c r="B38" i="19"/>
  <c r="E37" i="19"/>
  <c r="F37" i="19" s="1"/>
  <c r="D37" i="19"/>
  <c r="C37" i="19"/>
  <c r="B37" i="19"/>
  <c r="E36" i="19"/>
  <c r="K36" i="19" s="1"/>
  <c r="D36" i="19"/>
  <c r="C36" i="19"/>
  <c r="B36" i="19"/>
  <c r="E35" i="19"/>
  <c r="J35" i="19" s="1"/>
  <c r="D35" i="19"/>
  <c r="C35" i="19"/>
  <c r="B35" i="19"/>
  <c r="E34" i="19"/>
  <c r="D34" i="19"/>
  <c r="C34" i="19"/>
  <c r="B34" i="19"/>
  <c r="E33" i="19"/>
  <c r="J33" i="19" s="1"/>
  <c r="D33" i="19"/>
  <c r="C33" i="19"/>
  <c r="B33" i="19"/>
  <c r="E32" i="19"/>
  <c r="D32" i="19"/>
  <c r="C32" i="19"/>
  <c r="B32" i="19"/>
  <c r="E31" i="19"/>
  <c r="F31" i="19" s="1"/>
  <c r="D31" i="19"/>
  <c r="C31" i="19"/>
  <c r="B31" i="19"/>
  <c r="E30" i="19"/>
  <c r="D30" i="19"/>
  <c r="C30" i="19"/>
  <c r="B30" i="19"/>
  <c r="E29" i="19"/>
  <c r="J29" i="19" s="1"/>
  <c r="D29" i="19"/>
  <c r="C29" i="19"/>
  <c r="B29" i="19"/>
  <c r="E28" i="19"/>
  <c r="J28" i="19" s="1"/>
  <c r="D28" i="19"/>
  <c r="C28" i="19"/>
  <c r="B28" i="19"/>
  <c r="E27" i="19"/>
  <c r="D27" i="19"/>
  <c r="C27" i="19"/>
  <c r="B27" i="19"/>
  <c r="E26" i="19"/>
  <c r="D26" i="19"/>
  <c r="C26" i="19"/>
  <c r="B26" i="19"/>
  <c r="E25" i="19"/>
  <c r="F25" i="19" s="1"/>
  <c r="D25" i="19"/>
  <c r="C25" i="19"/>
  <c r="B25" i="19"/>
  <c r="E24" i="19"/>
  <c r="G24" i="19" s="1"/>
  <c r="D24" i="19"/>
  <c r="C24" i="19"/>
  <c r="B24" i="19"/>
  <c r="E23" i="19"/>
  <c r="D23" i="19"/>
  <c r="C23" i="19"/>
  <c r="B23" i="19"/>
  <c r="E22" i="19"/>
  <c r="D22" i="19"/>
  <c r="C22" i="19"/>
  <c r="B22" i="19"/>
  <c r="E21" i="19"/>
  <c r="K21" i="19" s="1"/>
  <c r="D21" i="19"/>
  <c r="C21" i="19"/>
  <c r="B21" i="19"/>
  <c r="E20" i="19"/>
  <c r="K20" i="19" s="1"/>
  <c r="D20" i="19"/>
  <c r="C20" i="19"/>
  <c r="B20" i="19"/>
  <c r="E19" i="19"/>
  <c r="K19" i="19" s="1"/>
  <c r="D19" i="19"/>
  <c r="C19" i="19"/>
  <c r="B19" i="19"/>
  <c r="E18" i="19"/>
  <c r="D18" i="19"/>
  <c r="C18" i="19"/>
  <c r="B18" i="19"/>
  <c r="E17" i="19"/>
  <c r="G17" i="19" s="1"/>
  <c r="D17" i="19"/>
  <c r="C17" i="19"/>
  <c r="B17" i="19"/>
  <c r="E16" i="19"/>
  <c r="D16" i="19"/>
  <c r="C16" i="19"/>
  <c r="B16" i="19"/>
  <c r="E15" i="19"/>
  <c r="I15" i="19" s="1"/>
  <c r="D15" i="19"/>
  <c r="C15" i="19"/>
  <c r="B15" i="19"/>
  <c r="E14" i="19"/>
  <c r="D14" i="19"/>
  <c r="C14" i="19"/>
  <c r="B14" i="19"/>
  <c r="E13" i="19"/>
  <c r="H13" i="19" s="1"/>
  <c r="D13" i="19"/>
  <c r="C13" i="19"/>
  <c r="B13" i="19"/>
  <c r="E12" i="19"/>
  <c r="D12" i="19"/>
  <c r="C12" i="19"/>
  <c r="B12" i="19"/>
  <c r="E11" i="19"/>
  <c r="J11" i="19" s="1"/>
  <c r="D11" i="19"/>
  <c r="C11" i="19"/>
  <c r="B11" i="19"/>
  <c r="E10" i="19"/>
  <c r="D10" i="19"/>
  <c r="C10" i="19"/>
  <c r="B10" i="19"/>
  <c r="E9" i="19"/>
  <c r="H9" i="19" s="1"/>
  <c r="D9" i="19"/>
  <c r="C9" i="19"/>
  <c r="B9" i="19"/>
  <c r="E8" i="19"/>
  <c r="H8" i="19" s="1"/>
  <c r="D8" i="19"/>
  <c r="C8" i="19"/>
  <c r="B8" i="19"/>
  <c r="E7" i="19"/>
  <c r="D7" i="19"/>
  <c r="C7" i="19"/>
  <c r="B7" i="19"/>
  <c r="E6" i="19"/>
  <c r="D6" i="19"/>
  <c r="C6" i="19"/>
  <c r="B6" i="19"/>
  <c r="D5" i="19"/>
  <c r="C5" i="19"/>
  <c r="B5" i="19"/>
  <c r="E5" i="19"/>
  <c r="K5" i="19" s="1"/>
  <c r="K131" i="18"/>
  <c r="K6" i="18"/>
  <c r="K145" i="18"/>
  <c r="K138" i="18"/>
  <c r="K137" i="18"/>
  <c r="K136" i="18"/>
  <c r="K133" i="18"/>
  <c r="K130" i="18"/>
  <c r="K129" i="18"/>
  <c r="K127" i="18"/>
  <c r="K126" i="18"/>
  <c r="K125" i="18"/>
  <c r="K124" i="18"/>
  <c r="K122" i="18"/>
  <c r="K121" i="18"/>
  <c r="K120" i="18"/>
  <c r="K119" i="18"/>
  <c r="K118" i="18"/>
  <c r="K116" i="18"/>
  <c r="K115" i="18"/>
  <c r="K114" i="18"/>
  <c r="K101" i="18"/>
  <c r="K100" i="18"/>
  <c r="K99" i="18"/>
  <c r="K97" i="18"/>
  <c r="K96" i="18"/>
  <c r="K95" i="18"/>
  <c r="K94" i="18"/>
  <c r="K93" i="18"/>
  <c r="K92" i="18"/>
  <c r="K91" i="18"/>
  <c r="K90" i="18"/>
  <c r="K88" i="18"/>
  <c r="K86" i="18"/>
  <c r="K85" i="18"/>
  <c r="K84" i="18"/>
  <c r="K82" i="18"/>
  <c r="K81" i="18"/>
  <c r="K80" i="18"/>
  <c r="K79" i="18"/>
  <c r="K78" i="18"/>
  <c r="K77" i="18"/>
  <c r="K76" i="18"/>
  <c r="K74" i="18"/>
  <c r="K73" i="18"/>
  <c r="K49" i="18"/>
  <c r="K47" i="18"/>
  <c r="K39" i="18"/>
  <c r="K32" i="18"/>
  <c r="K31" i="18"/>
  <c r="K27" i="18"/>
  <c r="K26" i="18"/>
  <c r="K23" i="18"/>
  <c r="K22" i="18"/>
  <c r="K18" i="18"/>
  <c r="K16" i="18"/>
  <c r="K14" i="18"/>
  <c r="K10" i="18"/>
  <c r="K7" i="18"/>
  <c r="I145" i="18"/>
  <c r="I138" i="18"/>
  <c r="I137" i="18"/>
  <c r="I136" i="18"/>
  <c r="I133" i="18"/>
  <c r="I130" i="18"/>
  <c r="I129" i="18"/>
  <c r="I127" i="18"/>
  <c r="I126" i="18"/>
  <c r="I125" i="18"/>
  <c r="I124" i="18"/>
  <c r="I122" i="18"/>
  <c r="I121" i="18"/>
  <c r="I120" i="18"/>
  <c r="I119" i="18"/>
  <c r="I118" i="18"/>
  <c r="I116" i="18"/>
  <c r="I115" i="18"/>
  <c r="I114" i="18"/>
  <c r="I101" i="18"/>
  <c r="I100" i="18"/>
  <c r="I99" i="18"/>
  <c r="I97" i="18"/>
  <c r="I96" i="18"/>
  <c r="I95" i="18"/>
  <c r="I94" i="18"/>
  <c r="I93" i="18"/>
  <c r="I92" i="18"/>
  <c r="I91" i="18"/>
  <c r="I90" i="18"/>
  <c r="I88" i="18"/>
  <c r="I86" i="18"/>
  <c r="I85" i="18"/>
  <c r="I84" i="18"/>
  <c r="I82" i="18"/>
  <c r="I81" i="18"/>
  <c r="I80" i="18"/>
  <c r="I79" i="18"/>
  <c r="I78" i="18"/>
  <c r="I77" i="18"/>
  <c r="I76" i="18"/>
  <c r="I74" i="18"/>
  <c r="I73" i="18"/>
  <c r="I49" i="18"/>
  <c r="I47" i="18"/>
  <c r="I39" i="18"/>
  <c r="I32" i="18"/>
  <c r="I31" i="18"/>
  <c r="I27" i="18"/>
  <c r="I26" i="18"/>
  <c r="I23" i="18"/>
  <c r="I22" i="18"/>
  <c r="I18" i="18"/>
  <c r="I16" i="18"/>
  <c r="I14" i="18"/>
  <c r="I10" i="18"/>
  <c r="I7" i="18"/>
  <c r="I6" i="18"/>
  <c r="H145" i="18"/>
  <c r="H138" i="18"/>
  <c r="H137" i="18"/>
  <c r="H136" i="18"/>
  <c r="H133" i="18"/>
  <c r="H130" i="18"/>
  <c r="H129" i="18"/>
  <c r="H127" i="18"/>
  <c r="H126" i="18"/>
  <c r="H125" i="18"/>
  <c r="H124" i="18"/>
  <c r="H122" i="18"/>
  <c r="H121" i="18"/>
  <c r="H120" i="18"/>
  <c r="H119" i="18"/>
  <c r="H118" i="18"/>
  <c r="H116" i="18"/>
  <c r="H115" i="18"/>
  <c r="H114" i="18"/>
  <c r="H101" i="18"/>
  <c r="H100" i="18"/>
  <c r="H99" i="18"/>
  <c r="H97" i="18"/>
  <c r="H96" i="18"/>
  <c r="H95" i="18"/>
  <c r="H94" i="18"/>
  <c r="H93" i="18"/>
  <c r="H92" i="18"/>
  <c r="H91" i="18"/>
  <c r="H90" i="18"/>
  <c r="H88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49" i="18"/>
  <c r="H47" i="18"/>
  <c r="H39" i="18"/>
  <c r="H32" i="18"/>
  <c r="H31" i="18"/>
  <c r="H27" i="18"/>
  <c r="H26" i="18"/>
  <c r="H23" i="18"/>
  <c r="H22" i="18"/>
  <c r="H18" i="18"/>
  <c r="H16" i="18"/>
  <c r="H14" i="18"/>
  <c r="H10" i="18"/>
  <c r="H7" i="18"/>
  <c r="H6" i="18"/>
  <c r="G145" i="18"/>
  <c r="G138" i="18"/>
  <c r="G137" i="18"/>
  <c r="G136" i="18"/>
  <c r="G133" i="18"/>
  <c r="G130" i="18"/>
  <c r="G129" i="18"/>
  <c r="G127" i="18"/>
  <c r="G126" i="18"/>
  <c r="G125" i="18"/>
  <c r="G124" i="18"/>
  <c r="G122" i="18"/>
  <c r="G121" i="18"/>
  <c r="G120" i="18"/>
  <c r="G119" i="18"/>
  <c r="G118" i="18"/>
  <c r="G116" i="18"/>
  <c r="G115" i="18"/>
  <c r="G114" i="18"/>
  <c r="G101" i="18"/>
  <c r="G100" i="18"/>
  <c r="G99" i="18"/>
  <c r="G97" i="18"/>
  <c r="G96" i="18"/>
  <c r="G95" i="18"/>
  <c r="G94" i="18"/>
  <c r="G93" i="18"/>
  <c r="G92" i="18"/>
  <c r="G91" i="18"/>
  <c r="G90" i="18"/>
  <c r="G88" i="18"/>
  <c r="G86" i="18"/>
  <c r="G85" i="18"/>
  <c r="G84" i="18"/>
  <c r="G82" i="18"/>
  <c r="G81" i="18"/>
  <c r="G80" i="18"/>
  <c r="G79" i="18"/>
  <c r="G78" i="18"/>
  <c r="G77" i="18"/>
  <c r="G76" i="18"/>
  <c r="G74" i="18"/>
  <c r="G73" i="18"/>
  <c r="G49" i="18"/>
  <c r="G47" i="18"/>
  <c r="G39" i="18"/>
  <c r="G32" i="18"/>
  <c r="G31" i="18"/>
  <c r="G27" i="18"/>
  <c r="G26" i="18"/>
  <c r="G23" i="18"/>
  <c r="G22" i="18"/>
  <c r="G18" i="18"/>
  <c r="G16" i="18"/>
  <c r="G14" i="18"/>
  <c r="G10" i="18"/>
  <c r="G7" i="18"/>
  <c r="G6" i="18"/>
  <c r="F145" i="18"/>
  <c r="F138" i="18"/>
  <c r="F137" i="18"/>
  <c r="F136" i="18"/>
  <c r="F133" i="18"/>
  <c r="F130" i="18"/>
  <c r="F129" i="18"/>
  <c r="F127" i="18"/>
  <c r="F126" i="18"/>
  <c r="F125" i="18"/>
  <c r="F124" i="18"/>
  <c r="F122" i="18"/>
  <c r="F121" i="18"/>
  <c r="F120" i="18"/>
  <c r="F119" i="18"/>
  <c r="F118" i="18"/>
  <c r="F116" i="18"/>
  <c r="F115" i="18"/>
  <c r="F114" i="18"/>
  <c r="F101" i="18"/>
  <c r="F100" i="18"/>
  <c r="F99" i="18"/>
  <c r="F97" i="18"/>
  <c r="F96" i="18"/>
  <c r="F95" i="18"/>
  <c r="F94" i="18"/>
  <c r="F93" i="18"/>
  <c r="F92" i="18"/>
  <c r="F91" i="18"/>
  <c r="F90" i="18"/>
  <c r="F88" i="18"/>
  <c r="F86" i="18"/>
  <c r="F85" i="18"/>
  <c r="F84" i="18"/>
  <c r="F82" i="18"/>
  <c r="F81" i="18"/>
  <c r="F80" i="18"/>
  <c r="F79" i="18"/>
  <c r="F78" i="18"/>
  <c r="F77" i="18"/>
  <c r="F76" i="18"/>
  <c r="F74" i="18"/>
  <c r="F73" i="18"/>
  <c r="F49" i="18"/>
  <c r="F47" i="18"/>
  <c r="F39" i="18"/>
  <c r="F32" i="18"/>
  <c r="F31" i="18"/>
  <c r="F27" i="18"/>
  <c r="F26" i="18"/>
  <c r="F23" i="18"/>
  <c r="F22" i="18"/>
  <c r="F18" i="18"/>
  <c r="F16" i="18"/>
  <c r="F14" i="18"/>
  <c r="F10" i="18"/>
  <c r="F7" i="18"/>
  <c r="F6" i="18"/>
  <c r="J145" i="18"/>
  <c r="J138" i="18"/>
  <c r="J137" i="18"/>
  <c r="J136" i="18"/>
  <c r="J133" i="18"/>
  <c r="J130" i="18"/>
  <c r="J129" i="18"/>
  <c r="J127" i="18"/>
  <c r="J126" i="18"/>
  <c r="J125" i="18"/>
  <c r="J124" i="18"/>
  <c r="J122" i="18"/>
  <c r="J121" i="18"/>
  <c r="J120" i="18"/>
  <c r="J119" i="18"/>
  <c r="J118" i="18"/>
  <c r="J116" i="18"/>
  <c r="J115" i="18"/>
  <c r="J114" i="18"/>
  <c r="J101" i="18"/>
  <c r="J100" i="18"/>
  <c r="J99" i="18"/>
  <c r="J97" i="18"/>
  <c r="J96" i="18"/>
  <c r="J95" i="18"/>
  <c r="J94" i="18"/>
  <c r="J93" i="18"/>
  <c r="J92" i="18"/>
  <c r="J91" i="18"/>
  <c r="J90" i="18"/>
  <c r="J88" i="18"/>
  <c r="J86" i="18"/>
  <c r="J85" i="18"/>
  <c r="J84" i="18"/>
  <c r="J82" i="18"/>
  <c r="J81" i="18"/>
  <c r="J80" i="18"/>
  <c r="J79" i="18"/>
  <c r="J78" i="18"/>
  <c r="J77" i="18"/>
  <c r="J76" i="18"/>
  <c r="J74" i="18"/>
  <c r="J73" i="18"/>
  <c r="J49" i="18"/>
  <c r="J47" i="18"/>
  <c r="J39" i="18"/>
  <c r="J32" i="18"/>
  <c r="J31" i="18"/>
  <c r="J27" i="18"/>
  <c r="J26" i="18"/>
  <c r="J23" i="18"/>
  <c r="J22" i="18"/>
  <c r="J18" i="18"/>
  <c r="J16" i="18"/>
  <c r="J14" i="18"/>
  <c r="J10" i="18"/>
  <c r="J7" i="18"/>
  <c r="J6" i="18"/>
  <c r="J10" i="16"/>
  <c r="K10" i="16"/>
  <c r="J7" i="16"/>
  <c r="K7" i="16"/>
  <c r="J6" i="16"/>
  <c r="K6" i="16"/>
  <c r="J22" i="16"/>
  <c r="K22" i="16"/>
  <c r="J23" i="16"/>
  <c r="K23" i="16"/>
  <c r="J26" i="16"/>
  <c r="K26" i="16"/>
  <c r="J27" i="16"/>
  <c r="K27" i="16"/>
  <c r="J31" i="16"/>
  <c r="K31" i="16"/>
  <c r="J32" i="16"/>
  <c r="K32" i="16"/>
  <c r="J39" i="16"/>
  <c r="K39" i="16"/>
  <c r="J49" i="16"/>
  <c r="K49" i="16"/>
  <c r="J47" i="16"/>
  <c r="K47" i="16"/>
  <c r="J74" i="16"/>
  <c r="K74" i="16"/>
  <c r="J73" i="16"/>
  <c r="K73" i="16"/>
  <c r="J78" i="16"/>
  <c r="K78" i="16"/>
  <c r="J80" i="16"/>
  <c r="K80" i="16"/>
  <c r="J77" i="16"/>
  <c r="K77" i="16"/>
  <c r="J81" i="16"/>
  <c r="K81" i="16"/>
  <c r="J91" i="16"/>
  <c r="K91" i="16"/>
  <c r="J92" i="16"/>
  <c r="K92" i="16"/>
  <c r="J95" i="16"/>
  <c r="K95" i="16"/>
  <c r="J100" i="16"/>
  <c r="K100" i="16"/>
  <c r="J121" i="16"/>
  <c r="K121" i="16"/>
  <c r="J124" i="16"/>
  <c r="K124" i="16"/>
  <c r="J125" i="16"/>
  <c r="K125" i="16"/>
  <c r="J136" i="16"/>
  <c r="K136" i="16"/>
  <c r="J145" i="16"/>
  <c r="K145" i="16"/>
  <c r="J138" i="16"/>
  <c r="K138" i="16"/>
  <c r="J137" i="16"/>
  <c r="K137" i="16"/>
  <c r="J133" i="16"/>
  <c r="K133" i="16"/>
  <c r="J131" i="16"/>
  <c r="K131" i="16"/>
  <c r="J130" i="16"/>
  <c r="K130" i="16"/>
  <c r="J129" i="16"/>
  <c r="K129" i="16"/>
  <c r="J127" i="16"/>
  <c r="K127" i="16"/>
  <c r="J126" i="16"/>
  <c r="K126" i="16"/>
  <c r="J122" i="16"/>
  <c r="K122" i="16"/>
  <c r="J120" i="16"/>
  <c r="K120" i="16"/>
  <c r="J119" i="16"/>
  <c r="K119" i="16"/>
  <c r="J118" i="16"/>
  <c r="K118" i="16"/>
  <c r="J116" i="16"/>
  <c r="K116" i="16"/>
  <c r="J115" i="16"/>
  <c r="K115" i="16"/>
  <c r="J114" i="16"/>
  <c r="K114" i="16"/>
  <c r="J101" i="16"/>
  <c r="K101" i="16"/>
  <c r="J99" i="16"/>
  <c r="K99" i="16"/>
  <c r="J97" i="16"/>
  <c r="K97" i="16"/>
  <c r="J96" i="16"/>
  <c r="K96" i="16"/>
  <c r="J94" i="16"/>
  <c r="K94" i="16"/>
  <c r="J93" i="16"/>
  <c r="K93" i="16"/>
  <c r="J90" i="16"/>
  <c r="K90" i="16"/>
  <c r="J88" i="16"/>
  <c r="K88" i="16"/>
  <c r="J86" i="16"/>
  <c r="K86" i="16"/>
  <c r="J85" i="16"/>
  <c r="K85" i="16"/>
  <c r="J84" i="16"/>
  <c r="K84" i="16"/>
  <c r="J82" i="16"/>
  <c r="K82" i="16"/>
  <c r="J79" i="16"/>
  <c r="K79" i="16"/>
  <c r="J76" i="16"/>
  <c r="K76" i="16"/>
  <c r="J18" i="16"/>
  <c r="K18" i="16"/>
  <c r="J16" i="16"/>
  <c r="K16" i="16"/>
  <c r="J14" i="16"/>
  <c r="K14" i="16"/>
  <c r="K147" i="16"/>
  <c r="J147" i="16"/>
  <c r="I147" i="16"/>
  <c r="H147" i="16"/>
  <c r="G147" i="16"/>
  <c r="F147" i="16"/>
  <c r="K146" i="16"/>
  <c r="J146" i="16"/>
  <c r="I146" i="16"/>
  <c r="H146" i="16"/>
  <c r="G146" i="16"/>
  <c r="F146" i="16"/>
  <c r="I145" i="16"/>
  <c r="H145" i="16"/>
  <c r="G145" i="16"/>
  <c r="F145" i="16"/>
  <c r="K144" i="16"/>
  <c r="J144" i="16"/>
  <c r="I144" i="16"/>
  <c r="H144" i="16"/>
  <c r="G144" i="16"/>
  <c r="F144" i="16"/>
  <c r="K143" i="16"/>
  <c r="J143" i="16"/>
  <c r="I143" i="16"/>
  <c r="H143" i="16"/>
  <c r="G143" i="16"/>
  <c r="F143" i="16"/>
  <c r="K142" i="16"/>
  <c r="J142" i="16"/>
  <c r="I142" i="16"/>
  <c r="H142" i="16"/>
  <c r="G142" i="16"/>
  <c r="F142" i="16"/>
  <c r="K141" i="16"/>
  <c r="J141" i="16"/>
  <c r="I141" i="16"/>
  <c r="H141" i="16"/>
  <c r="G141" i="16"/>
  <c r="F141" i="16"/>
  <c r="K140" i="16"/>
  <c r="J140" i="16"/>
  <c r="I140" i="16"/>
  <c r="H140" i="16"/>
  <c r="G140" i="16"/>
  <c r="F140" i="16"/>
  <c r="K139" i="16"/>
  <c r="J139" i="16"/>
  <c r="I139" i="16"/>
  <c r="H139" i="16"/>
  <c r="G139" i="16"/>
  <c r="F139" i="16"/>
  <c r="I138" i="16"/>
  <c r="H138" i="16"/>
  <c r="G138" i="16"/>
  <c r="F138" i="16"/>
  <c r="I137" i="16"/>
  <c r="H137" i="16"/>
  <c r="G137" i="16"/>
  <c r="F137" i="16"/>
  <c r="I136" i="16"/>
  <c r="H136" i="16"/>
  <c r="G136" i="16"/>
  <c r="F136" i="16"/>
  <c r="K135" i="16"/>
  <c r="J135" i="16"/>
  <c r="I135" i="16"/>
  <c r="H135" i="16"/>
  <c r="G135" i="16"/>
  <c r="F135" i="16"/>
  <c r="K134" i="16"/>
  <c r="J134" i="16"/>
  <c r="I134" i="16"/>
  <c r="H134" i="16"/>
  <c r="G134" i="16"/>
  <c r="F134" i="16"/>
  <c r="I133" i="16"/>
  <c r="H133" i="16"/>
  <c r="G133" i="16"/>
  <c r="F133" i="16"/>
  <c r="K132" i="16"/>
  <c r="J132" i="16"/>
  <c r="I132" i="16"/>
  <c r="H132" i="16"/>
  <c r="G132" i="16"/>
  <c r="F132" i="16"/>
  <c r="I131" i="16"/>
  <c r="H131" i="16"/>
  <c r="G131" i="16"/>
  <c r="F131" i="16"/>
  <c r="I130" i="16"/>
  <c r="H130" i="16"/>
  <c r="G130" i="16"/>
  <c r="F130" i="16"/>
  <c r="I129" i="16"/>
  <c r="H129" i="16"/>
  <c r="G129" i="16"/>
  <c r="F129" i="16"/>
  <c r="K128" i="16"/>
  <c r="J128" i="16"/>
  <c r="I128" i="16"/>
  <c r="H128" i="16"/>
  <c r="G128" i="16"/>
  <c r="F128" i="16"/>
  <c r="I127" i="16"/>
  <c r="H127" i="16"/>
  <c r="G127" i="16"/>
  <c r="F127" i="16"/>
  <c r="I126" i="16"/>
  <c r="H126" i="16"/>
  <c r="G126" i="16"/>
  <c r="F126" i="16"/>
  <c r="I125" i="16"/>
  <c r="H125" i="16"/>
  <c r="G125" i="16"/>
  <c r="F125" i="16"/>
  <c r="I124" i="16"/>
  <c r="H124" i="16"/>
  <c r="G124" i="16"/>
  <c r="F124" i="16"/>
  <c r="K123" i="16"/>
  <c r="J123" i="16"/>
  <c r="I123" i="16"/>
  <c r="H123" i="16"/>
  <c r="G123" i="16"/>
  <c r="F123" i="16"/>
  <c r="I122" i="16"/>
  <c r="H122" i="16"/>
  <c r="G122" i="16"/>
  <c r="F122" i="16"/>
  <c r="I121" i="16"/>
  <c r="H121" i="16"/>
  <c r="G121" i="16"/>
  <c r="F121" i="16"/>
  <c r="I120" i="16"/>
  <c r="H120" i="16"/>
  <c r="G120" i="16"/>
  <c r="F120" i="16"/>
  <c r="I119" i="16"/>
  <c r="H119" i="16"/>
  <c r="G119" i="16"/>
  <c r="F119" i="16"/>
  <c r="I118" i="16"/>
  <c r="H118" i="16"/>
  <c r="G118" i="16"/>
  <c r="F118" i="16"/>
  <c r="K117" i="16"/>
  <c r="J117" i="16"/>
  <c r="I117" i="16"/>
  <c r="H117" i="16"/>
  <c r="G117" i="16"/>
  <c r="F117" i="16"/>
  <c r="I116" i="16"/>
  <c r="H116" i="16"/>
  <c r="G116" i="16"/>
  <c r="F116" i="16"/>
  <c r="I115" i="16"/>
  <c r="H115" i="16"/>
  <c r="G115" i="16"/>
  <c r="F115" i="16"/>
  <c r="I114" i="16"/>
  <c r="H114" i="16"/>
  <c r="G114" i="16"/>
  <c r="F114" i="16"/>
  <c r="K113" i="16"/>
  <c r="J113" i="16"/>
  <c r="I113" i="16"/>
  <c r="H113" i="16"/>
  <c r="G113" i="16"/>
  <c r="F113" i="16"/>
  <c r="K112" i="16"/>
  <c r="J112" i="16"/>
  <c r="I112" i="16"/>
  <c r="H112" i="16"/>
  <c r="G112" i="16"/>
  <c r="F112" i="16"/>
  <c r="K111" i="16"/>
  <c r="J111" i="16"/>
  <c r="I111" i="16"/>
  <c r="H111" i="16"/>
  <c r="G111" i="16"/>
  <c r="F111" i="16"/>
  <c r="K110" i="16"/>
  <c r="J110" i="16"/>
  <c r="I110" i="16"/>
  <c r="H110" i="16"/>
  <c r="G110" i="16"/>
  <c r="F110" i="16"/>
  <c r="K109" i="16"/>
  <c r="J109" i="16"/>
  <c r="I109" i="16"/>
  <c r="H109" i="16"/>
  <c r="G109" i="16"/>
  <c r="F109" i="16"/>
  <c r="K108" i="16"/>
  <c r="J108" i="16"/>
  <c r="I108" i="16"/>
  <c r="H108" i="16"/>
  <c r="G108" i="16"/>
  <c r="F108" i="16"/>
  <c r="K107" i="16"/>
  <c r="J107" i="16"/>
  <c r="I107" i="16"/>
  <c r="H107" i="16"/>
  <c r="G107" i="16"/>
  <c r="F107" i="16"/>
  <c r="K106" i="16"/>
  <c r="J106" i="16"/>
  <c r="I106" i="16"/>
  <c r="H106" i="16"/>
  <c r="G106" i="16"/>
  <c r="F106" i="16"/>
  <c r="K105" i="16"/>
  <c r="J105" i="16"/>
  <c r="I105" i="16"/>
  <c r="H105" i="16"/>
  <c r="G105" i="16"/>
  <c r="F105" i="16"/>
  <c r="K104" i="16"/>
  <c r="J104" i="16"/>
  <c r="I104" i="16"/>
  <c r="H104" i="16"/>
  <c r="G104" i="16"/>
  <c r="F104" i="16"/>
  <c r="K103" i="16"/>
  <c r="J103" i="16"/>
  <c r="I103" i="16"/>
  <c r="H103" i="16"/>
  <c r="G103" i="16"/>
  <c r="F103" i="16"/>
  <c r="K102" i="16"/>
  <c r="J102" i="16"/>
  <c r="I102" i="16"/>
  <c r="H102" i="16"/>
  <c r="G102" i="16"/>
  <c r="F102" i="16"/>
  <c r="I101" i="16"/>
  <c r="H101" i="16"/>
  <c r="G101" i="16"/>
  <c r="F101" i="16"/>
  <c r="I100" i="16"/>
  <c r="H100" i="16"/>
  <c r="G100" i="16"/>
  <c r="F100" i="16"/>
  <c r="I99" i="16"/>
  <c r="H99" i="16"/>
  <c r="G99" i="16"/>
  <c r="F99" i="16"/>
  <c r="K98" i="16"/>
  <c r="J98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K89" i="16"/>
  <c r="J89" i="16"/>
  <c r="I89" i="16"/>
  <c r="H89" i="16"/>
  <c r="G89" i="16"/>
  <c r="F89" i="16"/>
  <c r="I88" i="16"/>
  <c r="H88" i="16"/>
  <c r="G88" i="16"/>
  <c r="F88" i="16"/>
  <c r="K87" i="16"/>
  <c r="J87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K83" i="16"/>
  <c r="J83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K75" i="16"/>
  <c r="J75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K72" i="16"/>
  <c r="J72" i="16"/>
  <c r="I72" i="16"/>
  <c r="H72" i="16"/>
  <c r="G72" i="16"/>
  <c r="F72" i="16"/>
  <c r="K71" i="16"/>
  <c r="J71" i="16"/>
  <c r="I71" i="16"/>
  <c r="H71" i="16"/>
  <c r="G71" i="16"/>
  <c r="F71" i="16"/>
  <c r="K70" i="16"/>
  <c r="J70" i="16"/>
  <c r="I70" i="16"/>
  <c r="H70" i="16"/>
  <c r="G70" i="16"/>
  <c r="F70" i="16"/>
  <c r="K69" i="16"/>
  <c r="J69" i="16"/>
  <c r="I69" i="16"/>
  <c r="H69" i="16"/>
  <c r="G69" i="16"/>
  <c r="F69" i="16"/>
  <c r="K68" i="16"/>
  <c r="J68" i="16"/>
  <c r="I68" i="16"/>
  <c r="H68" i="16"/>
  <c r="G68" i="16"/>
  <c r="F68" i="16"/>
  <c r="K67" i="16"/>
  <c r="J67" i="16"/>
  <c r="I67" i="16"/>
  <c r="H67" i="16"/>
  <c r="G67" i="16"/>
  <c r="F67" i="16"/>
  <c r="K66" i="16"/>
  <c r="J66" i="16"/>
  <c r="I66" i="16"/>
  <c r="H66" i="16"/>
  <c r="G66" i="16"/>
  <c r="F66" i="16"/>
  <c r="K65" i="16"/>
  <c r="J65" i="16"/>
  <c r="I65" i="16"/>
  <c r="H65" i="16"/>
  <c r="G65" i="16"/>
  <c r="F65" i="16"/>
  <c r="K64" i="16"/>
  <c r="J64" i="16"/>
  <c r="I64" i="16"/>
  <c r="H64" i="16"/>
  <c r="G64" i="16"/>
  <c r="F64" i="16"/>
  <c r="K63" i="16"/>
  <c r="J63" i="16"/>
  <c r="I63" i="16"/>
  <c r="H63" i="16"/>
  <c r="G63" i="16"/>
  <c r="F63" i="16"/>
  <c r="K62" i="16"/>
  <c r="J62" i="16"/>
  <c r="I62" i="16"/>
  <c r="H62" i="16"/>
  <c r="G62" i="16"/>
  <c r="F62" i="16"/>
  <c r="K61" i="16"/>
  <c r="J61" i="16"/>
  <c r="I61" i="16"/>
  <c r="H61" i="16"/>
  <c r="G61" i="16"/>
  <c r="F61" i="16"/>
  <c r="K60" i="16"/>
  <c r="J60" i="16"/>
  <c r="I60" i="16"/>
  <c r="H60" i="16"/>
  <c r="G60" i="16"/>
  <c r="F60" i="16"/>
  <c r="K59" i="16"/>
  <c r="J59" i="16"/>
  <c r="I59" i="16"/>
  <c r="H59" i="16"/>
  <c r="G59" i="16"/>
  <c r="F59" i="16"/>
  <c r="K58" i="16"/>
  <c r="J58" i="16"/>
  <c r="I58" i="16"/>
  <c r="H58" i="16"/>
  <c r="G58" i="16"/>
  <c r="F58" i="16"/>
  <c r="K57" i="16"/>
  <c r="J57" i="16"/>
  <c r="I57" i="16"/>
  <c r="H57" i="16"/>
  <c r="G57" i="16"/>
  <c r="F57" i="16"/>
  <c r="K56" i="16"/>
  <c r="J56" i="16"/>
  <c r="I56" i="16"/>
  <c r="H56" i="16"/>
  <c r="G56" i="16"/>
  <c r="F56" i="16"/>
  <c r="K55" i="16"/>
  <c r="J55" i="16"/>
  <c r="I55" i="16"/>
  <c r="H55" i="16"/>
  <c r="G55" i="16"/>
  <c r="F55" i="16"/>
  <c r="K54" i="16"/>
  <c r="J54" i="16"/>
  <c r="I54" i="16"/>
  <c r="H54" i="16"/>
  <c r="G54" i="16"/>
  <c r="F54" i="16"/>
  <c r="K53" i="16"/>
  <c r="J53" i="16"/>
  <c r="I53" i="16"/>
  <c r="H53" i="16"/>
  <c r="G53" i="16"/>
  <c r="F53" i="16"/>
  <c r="K52" i="16"/>
  <c r="J52" i="16"/>
  <c r="I52" i="16"/>
  <c r="H52" i="16"/>
  <c r="G52" i="16"/>
  <c r="F52" i="16"/>
  <c r="K51" i="16"/>
  <c r="J51" i="16"/>
  <c r="I51" i="16"/>
  <c r="H51" i="16"/>
  <c r="G51" i="16"/>
  <c r="F51" i="16"/>
  <c r="K50" i="16"/>
  <c r="J50" i="16"/>
  <c r="I50" i="16"/>
  <c r="H50" i="16"/>
  <c r="G50" i="16"/>
  <c r="F50" i="16"/>
  <c r="I49" i="16"/>
  <c r="H49" i="16"/>
  <c r="G49" i="16"/>
  <c r="F49" i="16"/>
  <c r="K48" i="16"/>
  <c r="J48" i="16"/>
  <c r="I48" i="16"/>
  <c r="H48" i="16"/>
  <c r="G48" i="16"/>
  <c r="F48" i="16"/>
  <c r="I47" i="16"/>
  <c r="H47" i="16"/>
  <c r="G47" i="16"/>
  <c r="F47" i="16"/>
  <c r="K46" i="16"/>
  <c r="J46" i="16"/>
  <c r="I46" i="16"/>
  <c r="H46" i="16"/>
  <c r="G46" i="16"/>
  <c r="F46" i="16"/>
  <c r="K45" i="16"/>
  <c r="J45" i="16"/>
  <c r="I45" i="16"/>
  <c r="H45" i="16"/>
  <c r="G45" i="16"/>
  <c r="F45" i="16"/>
  <c r="K44" i="16"/>
  <c r="J44" i="16"/>
  <c r="I44" i="16"/>
  <c r="H44" i="16"/>
  <c r="G44" i="16"/>
  <c r="F44" i="16"/>
  <c r="K43" i="16"/>
  <c r="J43" i="16"/>
  <c r="I43" i="16"/>
  <c r="H43" i="16"/>
  <c r="G43" i="16"/>
  <c r="F43" i="16"/>
  <c r="K42" i="16"/>
  <c r="J42" i="16"/>
  <c r="I42" i="16"/>
  <c r="H42" i="16"/>
  <c r="G42" i="16"/>
  <c r="F42" i="16"/>
  <c r="K41" i="16"/>
  <c r="J41" i="16"/>
  <c r="I41" i="16"/>
  <c r="H41" i="16"/>
  <c r="G41" i="16"/>
  <c r="F41" i="16"/>
  <c r="K40" i="16"/>
  <c r="J40" i="16"/>
  <c r="I40" i="16"/>
  <c r="H40" i="16"/>
  <c r="G40" i="16"/>
  <c r="F40" i="16"/>
  <c r="I39" i="16"/>
  <c r="H39" i="16"/>
  <c r="G39" i="16"/>
  <c r="F39" i="16"/>
  <c r="K38" i="16"/>
  <c r="J38" i="16"/>
  <c r="I38" i="16"/>
  <c r="H38" i="16"/>
  <c r="G38" i="16"/>
  <c r="F38" i="16"/>
  <c r="K37" i="16"/>
  <c r="J37" i="16"/>
  <c r="I37" i="16"/>
  <c r="H37" i="16"/>
  <c r="G37" i="16"/>
  <c r="F37" i="16"/>
  <c r="K36" i="16"/>
  <c r="J36" i="16"/>
  <c r="I36" i="16"/>
  <c r="H36" i="16"/>
  <c r="G36" i="16"/>
  <c r="F36" i="16"/>
  <c r="K35" i="16"/>
  <c r="J35" i="16"/>
  <c r="I35" i="16"/>
  <c r="H35" i="16"/>
  <c r="G35" i="16"/>
  <c r="F35" i="16"/>
  <c r="K34" i="16"/>
  <c r="J34" i="16"/>
  <c r="I34" i="16"/>
  <c r="H34" i="16"/>
  <c r="G34" i="16"/>
  <c r="F34" i="16"/>
  <c r="K33" i="16"/>
  <c r="J33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K30" i="16"/>
  <c r="J30" i="16"/>
  <c r="I30" i="16"/>
  <c r="H30" i="16"/>
  <c r="G30" i="16"/>
  <c r="F30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K21" i="16"/>
  <c r="J21" i="16"/>
  <c r="I21" i="16"/>
  <c r="H21" i="16"/>
  <c r="G21" i="16"/>
  <c r="F21" i="16"/>
  <c r="K20" i="16"/>
  <c r="J20" i="16"/>
  <c r="I20" i="16"/>
  <c r="H20" i="16"/>
  <c r="G20" i="16"/>
  <c r="F20" i="16"/>
  <c r="K19" i="16"/>
  <c r="J19" i="16"/>
  <c r="I19" i="16"/>
  <c r="H19" i="16"/>
  <c r="G19" i="16"/>
  <c r="F19" i="16"/>
  <c r="I18" i="16"/>
  <c r="H18" i="16"/>
  <c r="G18" i="16"/>
  <c r="F18" i="16"/>
  <c r="K17" i="16"/>
  <c r="J17" i="16"/>
  <c r="I17" i="16"/>
  <c r="H17" i="16"/>
  <c r="G17" i="16"/>
  <c r="F17" i="16"/>
  <c r="I16" i="16"/>
  <c r="H16" i="16"/>
  <c r="G16" i="16"/>
  <c r="F16" i="16"/>
  <c r="K15" i="16"/>
  <c r="J15" i="16"/>
  <c r="I15" i="16"/>
  <c r="H15" i="16"/>
  <c r="G15" i="16"/>
  <c r="F15" i="16"/>
  <c r="I14" i="16"/>
  <c r="H14" i="16"/>
  <c r="G14" i="16"/>
  <c r="F14" i="16"/>
  <c r="K13" i="16"/>
  <c r="J13" i="16"/>
  <c r="I13" i="16"/>
  <c r="H13" i="16"/>
  <c r="G13" i="16"/>
  <c r="F13" i="16"/>
  <c r="K12" i="16"/>
  <c r="J12" i="16"/>
  <c r="I12" i="16"/>
  <c r="H12" i="16"/>
  <c r="G12" i="16"/>
  <c r="F12" i="16"/>
  <c r="K11" i="16"/>
  <c r="J11" i="16"/>
  <c r="I11" i="16"/>
  <c r="H11" i="16"/>
  <c r="G11" i="16"/>
  <c r="F11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I7" i="16"/>
  <c r="H7" i="16"/>
  <c r="G7" i="16"/>
  <c r="F7" i="16"/>
  <c r="I6" i="16"/>
  <c r="H6" i="16"/>
  <c r="G6" i="16"/>
  <c r="F6" i="16"/>
  <c r="K5" i="16"/>
  <c r="J5" i="16"/>
  <c r="I5" i="16"/>
  <c r="H5" i="16"/>
  <c r="G5" i="16"/>
  <c r="E147" i="16"/>
  <c r="D147" i="16"/>
  <c r="C147" i="16"/>
  <c r="B147" i="16"/>
  <c r="E146" i="16"/>
  <c r="D146" i="16"/>
  <c r="C146" i="16"/>
  <c r="B146" i="16"/>
  <c r="E145" i="16"/>
  <c r="D145" i="16"/>
  <c r="C145" i="16"/>
  <c r="B145" i="16"/>
  <c r="E144" i="16"/>
  <c r="D144" i="16"/>
  <c r="C144" i="16"/>
  <c r="B144" i="16"/>
  <c r="E143" i="16"/>
  <c r="D143" i="16"/>
  <c r="C143" i="16"/>
  <c r="B143" i="16"/>
  <c r="E142" i="16"/>
  <c r="D142" i="16"/>
  <c r="C142" i="16"/>
  <c r="B142" i="16"/>
  <c r="E141" i="16"/>
  <c r="D141" i="16"/>
  <c r="C141" i="16"/>
  <c r="B141" i="16"/>
  <c r="E140" i="16"/>
  <c r="D140" i="16"/>
  <c r="C140" i="16"/>
  <c r="B140" i="16"/>
  <c r="E139" i="16"/>
  <c r="D139" i="16"/>
  <c r="C139" i="16"/>
  <c r="B139" i="16"/>
  <c r="E138" i="16"/>
  <c r="D138" i="16"/>
  <c r="C138" i="16"/>
  <c r="B138" i="16"/>
  <c r="E137" i="16"/>
  <c r="D137" i="16"/>
  <c r="C137" i="16"/>
  <c r="B137" i="16"/>
  <c r="E136" i="16"/>
  <c r="D136" i="16"/>
  <c r="C136" i="16"/>
  <c r="B136" i="16"/>
  <c r="E135" i="16"/>
  <c r="D135" i="16"/>
  <c r="C135" i="16"/>
  <c r="B135" i="16"/>
  <c r="E134" i="16"/>
  <c r="D134" i="16"/>
  <c r="C134" i="16"/>
  <c r="B134" i="16"/>
  <c r="E133" i="16"/>
  <c r="D133" i="16"/>
  <c r="C133" i="16"/>
  <c r="B133" i="16"/>
  <c r="E132" i="16"/>
  <c r="D132" i="16"/>
  <c r="C132" i="16"/>
  <c r="B132" i="16"/>
  <c r="E131" i="16"/>
  <c r="D131" i="16"/>
  <c r="C131" i="16"/>
  <c r="B131" i="16"/>
  <c r="E130" i="16"/>
  <c r="D130" i="16"/>
  <c r="C130" i="16"/>
  <c r="B130" i="16"/>
  <c r="E129" i="16"/>
  <c r="D129" i="16"/>
  <c r="C129" i="16"/>
  <c r="B129" i="16"/>
  <c r="E128" i="16"/>
  <c r="D128" i="16"/>
  <c r="C128" i="16"/>
  <c r="B128" i="16"/>
  <c r="E127" i="16"/>
  <c r="D127" i="16"/>
  <c r="C127" i="16"/>
  <c r="E126" i="16"/>
  <c r="D126" i="16"/>
  <c r="C126" i="16"/>
  <c r="B126" i="16"/>
  <c r="E125" i="16"/>
  <c r="D125" i="16"/>
  <c r="C125" i="16"/>
  <c r="B125" i="16"/>
  <c r="E124" i="16"/>
  <c r="D124" i="16"/>
  <c r="C124" i="16"/>
  <c r="B124" i="16"/>
  <c r="E123" i="16"/>
  <c r="D123" i="16"/>
  <c r="C123" i="16"/>
  <c r="B123" i="16"/>
  <c r="E122" i="16"/>
  <c r="D122" i="16"/>
  <c r="C122" i="16"/>
  <c r="B122" i="16"/>
  <c r="E121" i="16"/>
  <c r="D121" i="16"/>
  <c r="C121" i="16"/>
  <c r="B121" i="16"/>
  <c r="E120" i="16"/>
  <c r="D120" i="16"/>
  <c r="C120" i="16"/>
  <c r="B120" i="16"/>
  <c r="E119" i="16"/>
  <c r="D119" i="16"/>
  <c r="C119" i="16"/>
  <c r="B119" i="16"/>
  <c r="E118" i="16"/>
  <c r="D118" i="16"/>
  <c r="C118" i="16"/>
  <c r="B118" i="16"/>
  <c r="E117" i="16"/>
  <c r="D117" i="16"/>
  <c r="C117" i="16"/>
  <c r="B117" i="16"/>
  <c r="E116" i="16"/>
  <c r="D116" i="16"/>
  <c r="C116" i="16"/>
  <c r="B116" i="16"/>
  <c r="E115" i="16"/>
  <c r="D115" i="16"/>
  <c r="C115" i="16"/>
  <c r="B115" i="16"/>
  <c r="E114" i="16"/>
  <c r="D114" i="16"/>
  <c r="C114" i="16"/>
  <c r="B114" i="16"/>
  <c r="E113" i="16"/>
  <c r="D113" i="16"/>
  <c r="C113" i="16"/>
  <c r="B113" i="16"/>
  <c r="E112" i="16"/>
  <c r="D112" i="16"/>
  <c r="C112" i="16"/>
  <c r="B112" i="16"/>
  <c r="E111" i="16"/>
  <c r="D111" i="16"/>
  <c r="C111" i="16"/>
  <c r="B111" i="16"/>
  <c r="E110" i="16"/>
  <c r="D110" i="16"/>
  <c r="C110" i="16"/>
  <c r="B110" i="16"/>
  <c r="E109" i="16"/>
  <c r="D109" i="16"/>
  <c r="C109" i="16"/>
  <c r="B109" i="16"/>
  <c r="E108" i="16"/>
  <c r="D108" i="16"/>
  <c r="C108" i="16"/>
  <c r="B108" i="16"/>
  <c r="E107" i="16"/>
  <c r="D107" i="16"/>
  <c r="C107" i="16"/>
  <c r="B107" i="16"/>
  <c r="E106" i="16"/>
  <c r="D106" i="16"/>
  <c r="C106" i="16"/>
  <c r="B106" i="16"/>
  <c r="E105" i="16"/>
  <c r="D105" i="16"/>
  <c r="C105" i="16"/>
  <c r="B105" i="16"/>
  <c r="E104" i="16"/>
  <c r="D104" i="16"/>
  <c r="C104" i="16"/>
  <c r="B104" i="16"/>
  <c r="E103" i="16"/>
  <c r="D103" i="16"/>
  <c r="C103" i="16"/>
  <c r="B103" i="16"/>
  <c r="E102" i="16"/>
  <c r="D102" i="16"/>
  <c r="C102" i="16"/>
  <c r="B102" i="16"/>
  <c r="E101" i="16"/>
  <c r="D101" i="16"/>
  <c r="C101" i="16"/>
  <c r="B101" i="16"/>
  <c r="E100" i="16"/>
  <c r="D100" i="16"/>
  <c r="C100" i="16"/>
  <c r="B100" i="16"/>
  <c r="E99" i="16"/>
  <c r="D99" i="16"/>
  <c r="C99" i="16"/>
  <c r="E98" i="16"/>
  <c r="D98" i="16"/>
  <c r="C98" i="16"/>
  <c r="B98" i="16"/>
  <c r="E97" i="16"/>
  <c r="D97" i="16"/>
  <c r="C97" i="16"/>
  <c r="B97" i="16"/>
  <c r="E96" i="16"/>
  <c r="D96" i="16"/>
  <c r="C96" i="16"/>
  <c r="B96" i="16"/>
  <c r="E95" i="16"/>
  <c r="D95" i="16"/>
  <c r="C95" i="16"/>
  <c r="B95" i="16"/>
  <c r="E94" i="16"/>
  <c r="D94" i="16"/>
  <c r="C94" i="16"/>
  <c r="B94" i="16"/>
  <c r="E93" i="16"/>
  <c r="D93" i="16"/>
  <c r="C93" i="16"/>
  <c r="B93" i="16"/>
  <c r="E92" i="16"/>
  <c r="D92" i="16"/>
  <c r="C92" i="16"/>
  <c r="B92" i="16"/>
  <c r="E91" i="16"/>
  <c r="D91" i="16"/>
  <c r="C91" i="16"/>
  <c r="B91" i="16"/>
  <c r="E90" i="16"/>
  <c r="D90" i="16"/>
  <c r="C90" i="16"/>
  <c r="B90" i="16"/>
  <c r="E89" i="16"/>
  <c r="D89" i="16"/>
  <c r="C89" i="16"/>
  <c r="B89" i="16"/>
  <c r="E88" i="16"/>
  <c r="D88" i="16"/>
  <c r="C88" i="16"/>
  <c r="B88" i="16"/>
  <c r="E87" i="16"/>
  <c r="D87" i="16"/>
  <c r="C87" i="16"/>
  <c r="B87" i="16"/>
  <c r="E86" i="16"/>
  <c r="D86" i="16"/>
  <c r="C86" i="16"/>
  <c r="B86" i="16"/>
  <c r="E85" i="16"/>
  <c r="D85" i="16"/>
  <c r="C85" i="16"/>
  <c r="B85" i="16"/>
  <c r="E84" i="16"/>
  <c r="D84" i="16"/>
  <c r="C84" i="16"/>
  <c r="B84" i="16"/>
  <c r="E83" i="16"/>
  <c r="D83" i="16"/>
  <c r="C83" i="16"/>
  <c r="B83" i="16"/>
  <c r="E82" i="16"/>
  <c r="D82" i="16"/>
  <c r="C82" i="16"/>
  <c r="B82" i="16"/>
  <c r="E81" i="16"/>
  <c r="D81" i="16"/>
  <c r="C81" i="16"/>
  <c r="B81" i="16"/>
  <c r="E80" i="16"/>
  <c r="D80" i="16"/>
  <c r="C80" i="16"/>
  <c r="B80" i="16"/>
  <c r="E79" i="16"/>
  <c r="D79" i="16"/>
  <c r="C79" i="16"/>
  <c r="B79" i="16"/>
  <c r="E78" i="16"/>
  <c r="D78" i="16"/>
  <c r="C78" i="16"/>
  <c r="B78" i="16"/>
  <c r="E77" i="16"/>
  <c r="D77" i="16"/>
  <c r="C77" i="16"/>
  <c r="B77" i="16"/>
  <c r="E76" i="16"/>
  <c r="D76" i="16"/>
  <c r="C76" i="16"/>
  <c r="B76" i="16"/>
  <c r="E75" i="16"/>
  <c r="D75" i="16"/>
  <c r="C75" i="16"/>
  <c r="B75" i="16"/>
  <c r="E74" i="16"/>
  <c r="D74" i="16"/>
  <c r="C74" i="16"/>
  <c r="B74" i="16"/>
  <c r="E73" i="16"/>
  <c r="D73" i="16"/>
  <c r="C73" i="16"/>
  <c r="B73" i="16"/>
  <c r="E72" i="16"/>
  <c r="D72" i="16"/>
  <c r="C72" i="16"/>
  <c r="B72" i="16"/>
  <c r="E71" i="16"/>
  <c r="D71" i="16"/>
  <c r="C71" i="16"/>
  <c r="B71" i="16"/>
  <c r="E70" i="16"/>
  <c r="D70" i="16"/>
  <c r="C70" i="16"/>
  <c r="B70" i="16"/>
  <c r="E69" i="16"/>
  <c r="D69" i="16"/>
  <c r="C69" i="16"/>
  <c r="B69" i="16"/>
  <c r="E68" i="16"/>
  <c r="D68" i="16"/>
  <c r="C68" i="16"/>
  <c r="B68" i="16"/>
  <c r="E67" i="16"/>
  <c r="D67" i="16"/>
  <c r="C67" i="16"/>
  <c r="B67" i="16"/>
  <c r="E66" i="16"/>
  <c r="D66" i="16"/>
  <c r="C66" i="16"/>
  <c r="B66" i="16"/>
  <c r="E65" i="16"/>
  <c r="D65" i="16"/>
  <c r="C65" i="16"/>
  <c r="B65" i="16"/>
  <c r="E64" i="16"/>
  <c r="D64" i="16"/>
  <c r="C64" i="16"/>
  <c r="B64" i="16"/>
  <c r="E63" i="16"/>
  <c r="D63" i="16"/>
  <c r="C63" i="16"/>
  <c r="B63" i="16"/>
  <c r="E62" i="16"/>
  <c r="D62" i="16"/>
  <c r="C62" i="16"/>
  <c r="B62" i="16"/>
  <c r="E61" i="16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F5" i="16"/>
  <c r="K147" i="18"/>
  <c r="J147" i="18"/>
  <c r="I147" i="18"/>
  <c r="H147" i="18"/>
  <c r="G147" i="18"/>
  <c r="F147" i="18"/>
  <c r="K146" i="18"/>
  <c r="J146" i="18"/>
  <c r="I146" i="18"/>
  <c r="H146" i="18"/>
  <c r="G146" i="18"/>
  <c r="F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5" i="18"/>
  <c r="J135" i="18"/>
  <c r="I135" i="18"/>
  <c r="H135" i="18"/>
  <c r="G135" i="18"/>
  <c r="F135" i="18"/>
  <c r="K134" i="18"/>
  <c r="J134" i="18"/>
  <c r="I134" i="18"/>
  <c r="H134" i="18"/>
  <c r="G134" i="18"/>
  <c r="F134" i="18"/>
  <c r="K132" i="18"/>
  <c r="K5" i="18"/>
  <c r="K8" i="18"/>
  <c r="K9" i="18"/>
  <c r="K11" i="18"/>
  <c r="K12" i="18"/>
  <c r="K13" i="18"/>
  <c r="K15" i="18"/>
  <c r="K17" i="18"/>
  <c r="K19" i="18"/>
  <c r="K20" i="18"/>
  <c r="K21" i="18"/>
  <c r="K24" i="18"/>
  <c r="K25" i="18"/>
  <c r="K28" i="18"/>
  <c r="K29" i="18"/>
  <c r="K30" i="18"/>
  <c r="K33" i="18"/>
  <c r="K34" i="18"/>
  <c r="K35" i="18"/>
  <c r="K36" i="18"/>
  <c r="K37" i="18"/>
  <c r="K38" i="18"/>
  <c r="K40" i="18"/>
  <c r="K41" i="18"/>
  <c r="K42" i="18"/>
  <c r="K43" i="18"/>
  <c r="K44" i="18"/>
  <c r="K45" i="18"/>
  <c r="K46" i="18"/>
  <c r="K48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5" i="18"/>
  <c r="K83" i="18"/>
  <c r="K87" i="18"/>
  <c r="K89" i="18"/>
  <c r="K98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7" i="18"/>
  <c r="K123" i="18"/>
  <c r="K128" i="18"/>
  <c r="J132" i="18"/>
  <c r="I132" i="18"/>
  <c r="I5" i="18"/>
  <c r="I8" i="18"/>
  <c r="I9" i="18"/>
  <c r="I11" i="18"/>
  <c r="I12" i="18"/>
  <c r="I13" i="18"/>
  <c r="I15" i="18"/>
  <c r="I17" i="18"/>
  <c r="I19" i="18"/>
  <c r="I20" i="18"/>
  <c r="I21" i="18"/>
  <c r="I24" i="18"/>
  <c r="I25" i="18"/>
  <c r="I28" i="18"/>
  <c r="I29" i="18"/>
  <c r="I30" i="18"/>
  <c r="I33" i="18"/>
  <c r="I34" i="18"/>
  <c r="I35" i="18"/>
  <c r="I36" i="18"/>
  <c r="I37" i="18"/>
  <c r="I38" i="18"/>
  <c r="I40" i="18"/>
  <c r="I41" i="18"/>
  <c r="I42" i="18"/>
  <c r="I43" i="18"/>
  <c r="I44" i="18"/>
  <c r="I45" i="18"/>
  <c r="I46" i="18"/>
  <c r="I48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5" i="18"/>
  <c r="I83" i="18"/>
  <c r="I87" i="18"/>
  <c r="I89" i="18"/>
  <c r="I98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7" i="18"/>
  <c r="I123" i="18"/>
  <c r="I128" i="18"/>
  <c r="I131" i="18"/>
  <c r="H132" i="18"/>
  <c r="G132" i="18"/>
  <c r="G5" i="18"/>
  <c r="G8" i="18"/>
  <c r="G9" i="18"/>
  <c r="G11" i="18"/>
  <c r="G12" i="18"/>
  <c r="G13" i="18"/>
  <c r="G15" i="18"/>
  <c r="G17" i="18"/>
  <c r="G19" i="18"/>
  <c r="G20" i="18"/>
  <c r="G21" i="18"/>
  <c r="G24" i="18"/>
  <c r="G25" i="18"/>
  <c r="G28" i="18"/>
  <c r="G29" i="18"/>
  <c r="G30" i="18"/>
  <c r="G33" i="18"/>
  <c r="G34" i="18"/>
  <c r="G35" i="18"/>
  <c r="G36" i="18"/>
  <c r="G37" i="18"/>
  <c r="G38" i="18"/>
  <c r="G40" i="18"/>
  <c r="G41" i="18"/>
  <c r="G42" i="18"/>
  <c r="G43" i="18"/>
  <c r="G44" i="18"/>
  <c r="G45" i="18"/>
  <c r="G46" i="18"/>
  <c r="G48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5" i="18"/>
  <c r="G83" i="18"/>
  <c r="G87" i="18"/>
  <c r="G89" i="18"/>
  <c r="G98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7" i="18"/>
  <c r="G123" i="18"/>
  <c r="G128" i="18"/>
  <c r="G131" i="18"/>
  <c r="F132" i="18"/>
  <c r="J131" i="18"/>
  <c r="H131" i="18"/>
  <c r="F131" i="18"/>
  <c r="J128" i="18"/>
  <c r="H128" i="18"/>
  <c r="F128" i="18"/>
  <c r="J123" i="18"/>
  <c r="H123" i="18"/>
  <c r="F123" i="18"/>
  <c r="J117" i="18"/>
  <c r="H117" i="18"/>
  <c r="F117" i="18"/>
  <c r="J113" i="18"/>
  <c r="H113" i="18"/>
  <c r="F113" i="18"/>
  <c r="J112" i="18"/>
  <c r="H112" i="18"/>
  <c r="F112" i="18"/>
  <c r="J111" i="18"/>
  <c r="H111" i="18"/>
  <c r="F111" i="18"/>
  <c r="J110" i="18"/>
  <c r="H110" i="18"/>
  <c r="F110" i="18"/>
  <c r="J109" i="18"/>
  <c r="H109" i="18"/>
  <c r="F109" i="18"/>
  <c r="J108" i="18"/>
  <c r="H108" i="18"/>
  <c r="F108" i="18"/>
  <c r="J107" i="18"/>
  <c r="H107" i="18"/>
  <c r="F107" i="18"/>
  <c r="J106" i="18"/>
  <c r="H106" i="18"/>
  <c r="F106" i="18"/>
  <c r="J105" i="18"/>
  <c r="H105" i="18"/>
  <c r="F105" i="18"/>
  <c r="J104" i="18"/>
  <c r="H104" i="18"/>
  <c r="F104" i="18"/>
  <c r="J103" i="18"/>
  <c r="H103" i="18"/>
  <c r="F103" i="18"/>
  <c r="J102" i="18"/>
  <c r="H102" i="18"/>
  <c r="F102" i="18"/>
  <c r="J98" i="18"/>
  <c r="H98" i="18"/>
  <c r="F98" i="18"/>
  <c r="J89" i="18"/>
  <c r="H89" i="18"/>
  <c r="F89" i="18"/>
  <c r="J87" i="18"/>
  <c r="H87" i="18"/>
  <c r="F87" i="18"/>
  <c r="J83" i="18"/>
  <c r="H83" i="18"/>
  <c r="F83" i="18"/>
  <c r="J75" i="18"/>
  <c r="H75" i="18"/>
  <c r="F75" i="18"/>
  <c r="J72" i="18"/>
  <c r="H72" i="18"/>
  <c r="F72" i="18"/>
  <c r="J71" i="18"/>
  <c r="H71" i="18"/>
  <c r="F71" i="18"/>
  <c r="J70" i="18"/>
  <c r="H70" i="18"/>
  <c r="F70" i="18"/>
  <c r="J69" i="18"/>
  <c r="H69" i="18"/>
  <c r="F69" i="18"/>
  <c r="J68" i="18"/>
  <c r="H68" i="18"/>
  <c r="F68" i="18"/>
  <c r="J67" i="18"/>
  <c r="H67" i="18"/>
  <c r="F67" i="18"/>
  <c r="J66" i="18"/>
  <c r="H66" i="18"/>
  <c r="F66" i="18"/>
  <c r="J65" i="18"/>
  <c r="H65" i="18"/>
  <c r="F65" i="18"/>
  <c r="J64" i="18"/>
  <c r="H64" i="18"/>
  <c r="F64" i="18"/>
  <c r="J63" i="18"/>
  <c r="H63" i="18"/>
  <c r="F63" i="18"/>
  <c r="J62" i="18"/>
  <c r="H62" i="18"/>
  <c r="F62" i="18"/>
  <c r="J61" i="18"/>
  <c r="H61" i="18"/>
  <c r="F61" i="18"/>
  <c r="J60" i="18"/>
  <c r="H60" i="18"/>
  <c r="F60" i="18"/>
  <c r="J59" i="18"/>
  <c r="H59" i="18"/>
  <c r="F59" i="18"/>
  <c r="J58" i="18"/>
  <c r="H58" i="18"/>
  <c r="F58" i="18"/>
  <c r="J57" i="18"/>
  <c r="H57" i="18"/>
  <c r="F57" i="18"/>
  <c r="J56" i="18"/>
  <c r="H56" i="18"/>
  <c r="F56" i="18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8" i="18"/>
  <c r="H48" i="18"/>
  <c r="F48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0" i="18"/>
  <c r="H30" i="18"/>
  <c r="F30" i="18"/>
  <c r="J29" i="18"/>
  <c r="H29" i="18"/>
  <c r="F29" i="18"/>
  <c r="J28" i="18"/>
  <c r="H28" i="18"/>
  <c r="F28" i="18"/>
  <c r="J25" i="18"/>
  <c r="H25" i="18"/>
  <c r="F25" i="18"/>
  <c r="J24" i="18"/>
  <c r="H24" i="18"/>
  <c r="F24" i="18"/>
  <c r="J21" i="18"/>
  <c r="H21" i="18"/>
  <c r="F21" i="18"/>
  <c r="J20" i="18"/>
  <c r="H20" i="18"/>
  <c r="F20" i="18"/>
  <c r="J19" i="18"/>
  <c r="H19" i="18"/>
  <c r="F19" i="18"/>
  <c r="J17" i="18"/>
  <c r="H17" i="18"/>
  <c r="F17" i="18"/>
  <c r="J15" i="18"/>
  <c r="H15" i="18"/>
  <c r="F15" i="18"/>
  <c r="J13" i="18"/>
  <c r="H13" i="18"/>
  <c r="F13" i="18"/>
  <c r="J12" i="18"/>
  <c r="H12" i="18"/>
  <c r="F12" i="18"/>
  <c r="J11" i="18"/>
  <c r="H11" i="18"/>
  <c r="F11" i="18"/>
  <c r="J9" i="18"/>
  <c r="H9" i="18"/>
  <c r="F9" i="18"/>
  <c r="J8" i="18"/>
  <c r="H8" i="18"/>
  <c r="F8" i="18"/>
  <c r="J5" i="18"/>
  <c r="H5" i="18"/>
  <c r="E147" i="18"/>
  <c r="D147" i="18"/>
  <c r="C147" i="18"/>
  <c r="B147" i="18"/>
  <c r="E146" i="18"/>
  <c r="D146" i="18"/>
  <c r="C146" i="18"/>
  <c r="B146" i="18"/>
  <c r="E145" i="18"/>
  <c r="D145" i="18"/>
  <c r="C145" i="18"/>
  <c r="B145" i="18"/>
  <c r="E144" i="18"/>
  <c r="D144" i="18"/>
  <c r="C144" i="18"/>
  <c r="B144" i="18"/>
  <c r="E143" i="18"/>
  <c r="D143" i="18"/>
  <c r="C143" i="18"/>
  <c r="B143" i="18"/>
  <c r="E142" i="18"/>
  <c r="D142" i="18"/>
  <c r="C142" i="18"/>
  <c r="B142" i="18"/>
  <c r="E141" i="18"/>
  <c r="D141" i="18"/>
  <c r="C141" i="18"/>
  <c r="B141" i="18"/>
  <c r="E140" i="18"/>
  <c r="D140" i="18"/>
  <c r="C140" i="18"/>
  <c r="B140" i="18"/>
  <c r="E139" i="18"/>
  <c r="D139" i="18"/>
  <c r="C139" i="18"/>
  <c r="B139" i="18"/>
  <c r="E138" i="18"/>
  <c r="D138" i="18"/>
  <c r="C138" i="18"/>
  <c r="B138" i="18"/>
  <c r="E137" i="18"/>
  <c r="D137" i="18"/>
  <c r="C137" i="18"/>
  <c r="B137" i="18"/>
  <c r="E136" i="18"/>
  <c r="D136" i="18"/>
  <c r="C136" i="18"/>
  <c r="B136" i="18"/>
  <c r="E135" i="18"/>
  <c r="D135" i="18"/>
  <c r="C135" i="18"/>
  <c r="B135" i="18"/>
  <c r="E134" i="18"/>
  <c r="D134" i="18"/>
  <c r="C134" i="18"/>
  <c r="B134" i="18"/>
  <c r="E133" i="18"/>
  <c r="D133" i="18"/>
  <c r="C133" i="18"/>
  <c r="B133" i="18"/>
  <c r="E132" i="18"/>
  <c r="D132" i="18"/>
  <c r="C132" i="18"/>
  <c r="B132" i="18"/>
  <c r="E131" i="18"/>
  <c r="D131" i="18"/>
  <c r="C131" i="18"/>
  <c r="B131" i="18"/>
  <c r="E130" i="18"/>
  <c r="D130" i="18"/>
  <c r="C130" i="18"/>
  <c r="B130" i="18"/>
  <c r="E129" i="18"/>
  <c r="D129" i="18"/>
  <c r="C129" i="18"/>
  <c r="B129" i="18"/>
  <c r="E128" i="18"/>
  <c r="D128" i="18"/>
  <c r="C128" i="18"/>
  <c r="B128" i="18"/>
  <c r="E127" i="18"/>
  <c r="D127" i="18"/>
  <c r="C127" i="18"/>
  <c r="E126" i="18"/>
  <c r="D126" i="18"/>
  <c r="C126" i="18"/>
  <c r="B126" i="18"/>
  <c r="E125" i="18"/>
  <c r="D125" i="18"/>
  <c r="C125" i="18"/>
  <c r="B125" i="18"/>
  <c r="E124" i="18"/>
  <c r="D124" i="18"/>
  <c r="C124" i="18"/>
  <c r="B124" i="18"/>
  <c r="E123" i="18"/>
  <c r="D123" i="18"/>
  <c r="C123" i="18"/>
  <c r="B123" i="18"/>
  <c r="E122" i="18"/>
  <c r="D122" i="18"/>
  <c r="C122" i="18"/>
  <c r="B122" i="18"/>
  <c r="E121" i="18"/>
  <c r="D121" i="18"/>
  <c r="C121" i="18"/>
  <c r="B121" i="18"/>
  <c r="E120" i="18"/>
  <c r="D120" i="18"/>
  <c r="C120" i="18"/>
  <c r="B120" i="18"/>
  <c r="E119" i="18"/>
  <c r="D119" i="18"/>
  <c r="C119" i="18"/>
  <c r="B119" i="18"/>
  <c r="E118" i="18"/>
  <c r="D118" i="18"/>
  <c r="C118" i="18"/>
  <c r="B118" i="18"/>
  <c r="E117" i="18"/>
  <c r="D117" i="18"/>
  <c r="C117" i="18"/>
  <c r="B117" i="18"/>
  <c r="E116" i="18"/>
  <c r="D116" i="18"/>
  <c r="C116" i="18"/>
  <c r="B116" i="18"/>
  <c r="E115" i="18"/>
  <c r="D115" i="18"/>
  <c r="C115" i="18"/>
  <c r="B115" i="18"/>
  <c r="E114" i="18"/>
  <c r="D114" i="18"/>
  <c r="C114" i="18"/>
  <c r="B114" i="18"/>
  <c r="E113" i="18"/>
  <c r="D113" i="18"/>
  <c r="C113" i="18"/>
  <c r="B113" i="18"/>
  <c r="E112" i="18"/>
  <c r="D112" i="18"/>
  <c r="C112" i="18"/>
  <c r="B112" i="18"/>
  <c r="E111" i="18"/>
  <c r="D111" i="18"/>
  <c r="C111" i="18"/>
  <c r="B111" i="18"/>
  <c r="E110" i="18"/>
  <c r="D110" i="18"/>
  <c r="C110" i="18"/>
  <c r="B110" i="18"/>
  <c r="E109" i="18"/>
  <c r="D109" i="18"/>
  <c r="C109" i="18"/>
  <c r="B109" i="18"/>
  <c r="E108" i="18"/>
  <c r="D108" i="18"/>
  <c r="C108" i="18"/>
  <c r="B108" i="18"/>
  <c r="E107" i="18"/>
  <c r="D107" i="18"/>
  <c r="C107" i="18"/>
  <c r="B107" i="18"/>
  <c r="E106" i="18"/>
  <c r="D106" i="18"/>
  <c r="C106" i="18"/>
  <c r="B106" i="18"/>
  <c r="E105" i="18"/>
  <c r="D105" i="18"/>
  <c r="C105" i="18"/>
  <c r="B105" i="18"/>
  <c r="E104" i="18"/>
  <c r="D104" i="18"/>
  <c r="C104" i="18"/>
  <c r="B104" i="18"/>
  <c r="E103" i="18"/>
  <c r="D103" i="18"/>
  <c r="C103" i="18"/>
  <c r="B103" i="18"/>
  <c r="E102" i="18"/>
  <c r="D102" i="18"/>
  <c r="C102" i="18"/>
  <c r="B102" i="18"/>
  <c r="E101" i="18"/>
  <c r="D101" i="18"/>
  <c r="C101" i="18"/>
  <c r="B101" i="18"/>
  <c r="E100" i="18"/>
  <c r="D100" i="18"/>
  <c r="C100" i="18"/>
  <c r="B100" i="18"/>
  <c r="E99" i="18"/>
  <c r="D99" i="18"/>
  <c r="C99" i="18"/>
  <c r="E98" i="18"/>
  <c r="D98" i="18"/>
  <c r="C98" i="18"/>
  <c r="B98" i="18"/>
  <c r="E97" i="18"/>
  <c r="D97" i="18"/>
  <c r="C97" i="18"/>
  <c r="B97" i="18"/>
  <c r="E96" i="18"/>
  <c r="D96" i="18"/>
  <c r="C96" i="18"/>
  <c r="B96" i="18"/>
  <c r="E95" i="18"/>
  <c r="D95" i="18"/>
  <c r="C95" i="18"/>
  <c r="B95" i="18"/>
  <c r="E94" i="18"/>
  <c r="D94" i="18"/>
  <c r="C94" i="18"/>
  <c r="B94" i="18"/>
  <c r="E93" i="18"/>
  <c r="D93" i="18"/>
  <c r="C93" i="18"/>
  <c r="B93" i="18"/>
  <c r="E92" i="18"/>
  <c r="D92" i="18"/>
  <c r="C92" i="18"/>
  <c r="B92" i="18"/>
  <c r="E91" i="18"/>
  <c r="D91" i="18"/>
  <c r="C91" i="18"/>
  <c r="B91" i="18"/>
  <c r="E90" i="18"/>
  <c r="D90" i="18"/>
  <c r="C90" i="18"/>
  <c r="B90" i="18"/>
  <c r="E89" i="18"/>
  <c r="D89" i="18"/>
  <c r="C89" i="18"/>
  <c r="B89" i="18"/>
  <c r="E88" i="18"/>
  <c r="D88" i="18"/>
  <c r="C88" i="18"/>
  <c r="B88" i="18"/>
  <c r="E87" i="18"/>
  <c r="D87" i="18"/>
  <c r="C87" i="18"/>
  <c r="B87" i="18"/>
  <c r="E86" i="18"/>
  <c r="D86" i="18"/>
  <c r="C86" i="18"/>
  <c r="B86" i="18"/>
  <c r="E85" i="18"/>
  <c r="D85" i="18"/>
  <c r="C85" i="18"/>
  <c r="B85" i="18"/>
  <c r="E84" i="18"/>
  <c r="D84" i="18"/>
  <c r="C84" i="18"/>
  <c r="B84" i="18"/>
  <c r="E83" i="18"/>
  <c r="D83" i="18"/>
  <c r="C83" i="18"/>
  <c r="B83" i="18"/>
  <c r="E82" i="18"/>
  <c r="D82" i="18"/>
  <c r="C82" i="18"/>
  <c r="B82" i="18"/>
  <c r="E81" i="18"/>
  <c r="D81" i="18"/>
  <c r="C81" i="18"/>
  <c r="B81" i="18"/>
  <c r="E80" i="18"/>
  <c r="D80" i="18"/>
  <c r="C80" i="18"/>
  <c r="B80" i="18"/>
  <c r="E79" i="18"/>
  <c r="D79" i="18"/>
  <c r="C79" i="18"/>
  <c r="B79" i="18"/>
  <c r="E78" i="18"/>
  <c r="D78" i="18"/>
  <c r="C78" i="18"/>
  <c r="B78" i="18"/>
  <c r="E77" i="18"/>
  <c r="D77" i="18"/>
  <c r="C77" i="18"/>
  <c r="B77" i="18"/>
  <c r="E76" i="18"/>
  <c r="D76" i="18"/>
  <c r="C76" i="18"/>
  <c r="B76" i="18"/>
  <c r="E75" i="18"/>
  <c r="D75" i="18"/>
  <c r="C75" i="18"/>
  <c r="B75" i="18"/>
  <c r="E74" i="18"/>
  <c r="D74" i="18"/>
  <c r="C74" i="18"/>
  <c r="B74" i="18"/>
  <c r="E73" i="18"/>
  <c r="D73" i="18"/>
  <c r="C73" i="18"/>
  <c r="B73" i="18"/>
  <c r="E72" i="18"/>
  <c r="D72" i="18"/>
  <c r="C72" i="18"/>
  <c r="B72" i="18"/>
  <c r="E71" i="18"/>
  <c r="D71" i="18"/>
  <c r="C71" i="18"/>
  <c r="B71" i="18"/>
  <c r="E70" i="18"/>
  <c r="D70" i="18"/>
  <c r="C70" i="18"/>
  <c r="B70" i="18"/>
  <c r="E69" i="18"/>
  <c r="D69" i="18"/>
  <c r="C69" i="18"/>
  <c r="B69" i="18"/>
  <c r="E68" i="18"/>
  <c r="D68" i="18"/>
  <c r="C68" i="18"/>
  <c r="B68" i="18"/>
  <c r="E67" i="18"/>
  <c r="D67" i="18"/>
  <c r="C67" i="18"/>
  <c r="B67" i="18"/>
  <c r="E66" i="18"/>
  <c r="D66" i="18"/>
  <c r="C66" i="18"/>
  <c r="B66" i="18"/>
  <c r="E65" i="18"/>
  <c r="D65" i="18"/>
  <c r="C65" i="18"/>
  <c r="B65" i="18"/>
  <c r="E64" i="18"/>
  <c r="D64" i="18"/>
  <c r="C64" i="18"/>
  <c r="B64" i="18"/>
  <c r="E63" i="18"/>
  <c r="D63" i="18"/>
  <c r="C63" i="18"/>
  <c r="B63" i="18"/>
  <c r="E62" i="18"/>
  <c r="D62" i="18"/>
  <c r="C62" i="18"/>
  <c r="B62" i="18"/>
  <c r="E61" i="18"/>
  <c r="D61" i="18"/>
  <c r="C61" i="18"/>
  <c r="B61" i="18"/>
  <c r="E60" i="18"/>
  <c r="D60" i="18"/>
  <c r="C60" i="18"/>
  <c r="B60" i="18"/>
  <c r="E59" i="18"/>
  <c r="D59" i="18"/>
  <c r="C59" i="18"/>
  <c r="B59" i="18"/>
  <c r="E58" i="18"/>
  <c r="D58" i="18"/>
  <c r="C58" i="18"/>
  <c r="B58" i="18"/>
  <c r="E57" i="18"/>
  <c r="D57" i="18"/>
  <c r="C57" i="18"/>
  <c r="B57" i="18"/>
  <c r="E56" i="18"/>
  <c r="D56" i="18"/>
  <c r="C56" i="18"/>
  <c r="B56" i="18"/>
  <c r="E55" i="18"/>
  <c r="D55" i="18"/>
  <c r="C55" i="18"/>
  <c r="B55" i="18"/>
  <c r="E54" i="18"/>
  <c r="D54" i="18"/>
  <c r="C54" i="18"/>
  <c r="B54" i="18"/>
  <c r="E53" i="18"/>
  <c r="D53" i="18"/>
  <c r="C53" i="18"/>
  <c r="B53" i="18"/>
  <c r="E52" i="18"/>
  <c r="D52" i="18"/>
  <c r="C52" i="18"/>
  <c r="B52" i="18"/>
  <c r="E51" i="18"/>
  <c r="D51" i="18"/>
  <c r="C51" i="18"/>
  <c r="B51" i="18"/>
  <c r="E50" i="18"/>
  <c r="D50" i="18"/>
  <c r="C50" i="18"/>
  <c r="B50" i="18"/>
  <c r="E49" i="18"/>
  <c r="D49" i="18"/>
  <c r="C49" i="18"/>
  <c r="B49" i="18"/>
  <c r="E48" i="18"/>
  <c r="D48" i="18"/>
  <c r="C48" i="18"/>
  <c r="B48" i="18"/>
  <c r="E47" i="18"/>
  <c r="D47" i="18"/>
  <c r="C47" i="18"/>
  <c r="B47" i="18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6" i="18"/>
  <c r="D36" i="18"/>
  <c r="C36" i="18"/>
  <c r="B36" i="18"/>
  <c r="E35" i="18"/>
  <c r="D35" i="18"/>
  <c r="C35" i="18"/>
  <c r="B35" i="18"/>
  <c r="E34" i="18"/>
  <c r="D34" i="18"/>
  <c r="C34" i="18"/>
  <c r="B34" i="18"/>
  <c r="E33" i="18"/>
  <c r="D33" i="18"/>
  <c r="C33" i="18"/>
  <c r="B33" i="18"/>
  <c r="E32" i="18"/>
  <c r="D32" i="18"/>
  <c r="C32" i="18"/>
  <c r="B32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21" i="18"/>
  <c r="D21" i="18"/>
  <c r="C21" i="18"/>
  <c r="B21" i="18"/>
  <c r="E20" i="18"/>
  <c r="D20" i="18"/>
  <c r="C20" i="18"/>
  <c r="B20" i="18"/>
  <c r="E19" i="18"/>
  <c r="D19" i="18"/>
  <c r="C19" i="18"/>
  <c r="B19" i="18"/>
  <c r="E18" i="18"/>
  <c r="D18" i="18"/>
  <c r="C18" i="18"/>
  <c r="B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E6" i="18"/>
  <c r="D6" i="18"/>
  <c r="C6" i="18"/>
  <c r="B6" i="18"/>
  <c r="E5" i="18"/>
  <c r="D5" i="18"/>
  <c r="C5" i="18"/>
  <c r="B5" i="18"/>
  <c r="F5" i="18"/>
  <c r="K147" i="21"/>
  <c r="J147" i="21"/>
  <c r="I147" i="21"/>
  <c r="H147" i="21"/>
  <c r="G147" i="21"/>
  <c r="F147" i="21"/>
  <c r="K146" i="21"/>
  <c r="J146" i="21"/>
  <c r="I146" i="21"/>
  <c r="H146" i="21"/>
  <c r="G146" i="21"/>
  <c r="F146" i="21"/>
  <c r="K145" i="21"/>
  <c r="J145" i="21"/>
  <c r="I145" i="21"/>
  <c r="H145" i="21"/>
  <c r="G145" i="21"/>
  <c r="F145" i="21"/>
  <c r="K144" i="21"/>
  <c r="J144" i="21"/>
  <c r="I144" i="21"/>
  <c r="H144" i="21"/>
  <c r="G144" i="21"/>
  <c r="F144" i="21"/>
  <c r="K143" i="21"/>
  <c r="J143" i="21"/>
  <c r="I143" i="21"/>
  <c r="H143" i="21"/>
  <c r="G143" i="21"/>
  <c r="F143" i="21"/>
  <c r="K142" i="21"/>
  <c r="J142" i="21"/>
  <c r="I142" i="21"/>
  <c r="H142" i="21"/>
  <c r="G142" i="21"/>
  <c r="F142" i="21"/>
  <c r="K141" i="21"/>
  <c r="J141" i="21"/>
  <c r="I141" i="21"/>
  <c r="H141" i="21"/>
  <c r="G141" i="21"/>
  <c r="F141" i="21"/>
  <c r="K140" i="21"/>
  <c r="J140" i="21"/>
  <c r="I140" i="21"/>
  <c r="H140" i="21"/>
  <c r="G140" i="21"/>
  <c r="F140" i="21"/>
  <c r="K139" i="21"/>
  <c r="J139" i="21"/>
  <c r="I139" i="21"/>
  <c r="H139" i="21"/>
  <c r="G139" i="21"/>
  <c r="F139" i="21"/>
  <c r="K138" i="21"/>
  <c r="J138" i="21"/>
  <c r="I138" i="21"/>
  <c r="H138" i="21"/>
  <c r="G138" i="21"/>
  <c r="F138" i="21"/>
  <c r="K137" i="21"/>
  <c r="J137" i="21"/>
  <c r="I137" i="21"/>
  <c r="H137" i="21"/>
  <c r="G137" i="21"/>
  <c r="F137" i="21"/>
  <c r="K136" i="21"/>
  <c r="J136" i="21"/>
  <c r="I136" i="21"/>
  <c r="H136" i="21"/>
  <c r="G136" i="21"/>
  <c r="F136" i="21"/>
  <c r="K135" i="21"/>
  <c r="J135" i="21"/>
  <c r="I135" i="21"/>
  <c r="H135" i="21"/>
  <c r="G135" i="21"/>
  <c r="F135" i="21"/>
  <c r="K134" i="21"/>
  <c r="J134" i="21"/>
  <c r="I134" i="21"/>
  <c r="H134" i="21"/>
  <c r="G134" i="21"/>
  <c r="F134" i="21"/>
  <c r="K133" i="21"/>
  <c r="J133" i="21"/>
  <c r="I133" i="21"/>
  <c r="H133" i="21"/>
  <c r="G133" i="21"/>
  <c r="F133" i="21"/>
  <c r="K132" i="21"/>
  <c r="J132" i="21"/>
  <c r="I132" i="21"/>
  <c r="H132" i="21"/>
  <c r="G132" i="21"/>
  <c r="F132" i="21"/>
  <c r="K131" i="21"/>
  <c r="J131" i="21"/>
  <c r="I131" i="21"/>
  <c r="H131" i="21"/>
  <c r="G131" i="21"/>
  <c r="F131" i="21"/>
  <c r="K130" i="21"/>
  <c r="J130" i="21"/>
  <c r="I130" i="21"/>
  <c r="H130" i="21"/>
  <c r="G130" i="21"/>
  <c r="F130" i="21"/>
  <c r="K129" i="21"/>
  <c r="J129" i="21"/>
  <c r="I129" i="21"/>
  <c r="H129" i="21"/>
  <c r="G129" i="21"/>
  <c r="F129" i="21"/>
  <c r="K128" i="21"/>
  <c r="J128" i="21"/>
  <c r="I128" i="21"/>
  <c r="H128" i="21"/>
  <c r="G128" i="21"/>
  <c r="F128" i="21"/>
  <c r="K127" i="21"/>
  <c r="J127" i="21"/>
  <c r="I127" i="21"/>
  <c r="H127" i="21"/>
  <c r="G127" i="21"/>
  <c r="F127" i="21"/>
  <c r="K126" i="21"/>
  <c r="J126" i="21"/>
  <c r="I126" i="21"/>
  <c r="H126" i="21"/>
  <c r="G126" i="21"/>
  <c r="F126" i="21"/>
  <c r="K125" i="21"/>
  <c r="J125" i="21"/>
  <c r="I125" i="21"/>
  <c r="H125" i="21"/>
  <c r="G125" i="21"/>
  <c r="F125" i="21"/>
  <c r="K124" i="21"/>
  <c r="J124" i="21"/>
  <c r="I124" i="21"/>
  <c r="H124" i="21"/>
  <c r="G124" i="21"/>
  <c r="F124" i="21"/>
  <c r="K123" i="21"/>
  <c r="J123" i="21"/>
  <c r="I123" i="21"/>
  <c r="H123" i="21"/>
  <c r="G123" i="21"/>
  <c r="F123" i="21"/>
  <c r="K122" i="21"/>
  <c r="J122" i="21"/>
  <c r="I122" i="21"/>
  <c r="H122" i="21"/>
  <c r="G122" i="21"/>
  <c r="F122" i="21"/>
  <c r="K121" i="21"/>
  <c r="J121" i="21"/>
  <c r="I121" i="21"/>
  <c r="H121" i="21"/>
  <c r="G121" i="21"/>
  <c r="F121" i="21"/>
  <c r="K120" i="21"/>
  <c r="J120" i="21"/>
  <c r="I120" i="21"/>
  <c r="H120" i="21"/>
  <c r="G120" i="21"/>
  <c r="F120" i="21"/>
  <c r="K119" i="21"/>
  <c r="J119" i="21"/>
  <c r="I119" i="21"/>
  <c r="H119" i="21"/>
  <c r="G119" i="21"/>
  <c r="F119" i="21"/>
  <c r="K118" i="21"/>
  <c r="J118" i="21"/>
  <c r="I118" i="21"/>
  <c r="H118" i="21"/>
  <c r="G118" i="21"/>
  <c r="F118" i="21"/>
  <c r="K117" i="21"/>
  <c r="J117" i="21"/>
  <c r="I117" i="21"/>
  <c r="H117" i="21"/>
  <c r="G117" i="21"/>
  <c r="F117" i="21"/>
  <c r="K116" i="21"/>
  <c r="J116" i="21"/>
  <c r="I116" i="21"/>
  <c r="H116" i="21"/>
  <c r="G116" i="21"/>
  <c r="F116" i="21"/>
  <c r="K115" i="21"/>
  <c r="J115" i="21"/>
  <c r="I115" i="21"/>
  <c r="H115" i="21"/>
  <c r="G115" i="21"/>
  <c r="F115" i="21"/>
  <c r="K114" i="21"/>
  <c r="J114" i="21"/>
  <c r="I114" i="21"/>
  <c r="H114" i="21"/>
  <c r="G114" i="21"/>
  <c r="F114" i="21"/>
  <c r="K113" i="21"/>
  <c r="J113" i="21"/>
  <c r="I113" i="21"/>
  <c r="H113" i="21"/>
  <c r="G113" i="21"/>
  <c r="F113" i="21"/>
  <c r="K112" i="21"/>
  <c r="J112" i="21"/>
  <c r="I112" i="21"/>
  <c r="H112" i="21"/>
  <c r="G112" i="21"/>
  <c r="F112" i="21"/>
  <c r="K111" i="21"/>
  <c r="J111" i="21"/>
  <c r="I111" i="21"/>
  <c r="H111" i="21"/>
  <c r="G111" i="21"/>
  <c r="F111" i="21"/>
  <c r="K110" i="21"/>
  <c r="J110" i="21"/>
  <c r="I110" i="21"/>
  <c r="H110" i="21"/>
  <c r="G110" i="21"/>
  <c r="F110" i="21"/>
  <c r="K109" i="21"/>
  <c r="J109" i="21"/>
  <c r="I109" i="21"/>
  <c r="H109" i="21"/>
  <c r="G109" i="21"/>
  <c r="F109" i="21"/>
  <c r="K108" i="21"/>
  <c r="J108" i="21"/>
  <c r="I108" i="21"/>
  <c r="H108" i="21"/>
  <c r="G108" i="21"/>
  <c r="F108" i="21"/>
  <c r="K107" i="21"/>
  <c r="J107" i="21"/>
  <c r="I107" i="21"/>
  <c r="H107" i="21"/>
  <c r="G107" i="21"/>
  <c r="F107" i="21"/>
  <c r="K106" i="21"/>
  <c r="J106" i="21"/>
  <c r="I106" i="21"/>
  <c r="H106" i="21"/>
  <c r="G106" i="21"/>
  <c r="F106" i="21"/>
  <c r="K105" i="21"/>
  <c r="J105" i="21"/>
  <c r="I105" i="21"/>
  <c r="H105" i="21"/>
  <c r="G105" i="21"/>
  <c r="F105" i="21"/>
  <c r="K104" i="21"/>
  <c r="J104" i="21"/>
  <c r="I104" i="21"/>
  <c r="H104" i="21"/>
  <c r="G104" i="21"/>
  <c r="F104" i="21"/>
  <c r="K103" i="21"/>
  <c r="J103" i="21"/>
  <c r="I103" i="21"/>
  <c r="H103" i="21"/>
  <c r="G103" i="21"/>
  <c r="F103" i="21"/>
  <c r="K102" i="21"/>
  <c r="J102" i="21"/>
  <c r="I102" i="21"/>
  <c r="H102" i="21"/>
  <c r="G102" i="21"/>
  <c r="F102" i="21"/>
  <c r="K101" i="21"/>
  <c r="J101" i="21"/>
  <c r="I101" i="21"/>
  <c r="H101" i="21"/>
  <c r="G101" i="21"/>
  <c r="F101" i="21"/>
  <c r="K100" i="21"/>
  <c r="J100" i="21"/>
  <c r="I100" i="21"/>
  <c r="H100" i="21"/>
  <c r="G100" i="21"/>
  <c r="F100" i="21"/>
  <c r="K99" i="21"/>
  <c r="J99" i="21"/>
  <c r="I99" i="21"/>
  <c r="H99" i="21"/>
  <c r="G99" i="21"/>
  <c r="F99" i="21"/>
  <c r="K98" i="21"/>
  <c r="J98" i="21"/>
  <c r="I98" i="21"/>
  <c r="H98" i="21"/>
  <c r="G98" i="21"/>
  <c r="F98" i="21"/>
  <c r="K97" i="21"/>
  <c r="J97" i="21"/>
  <c r="I97" i="21"/>
  <c r="H97" i="21"/>
  <c r="G97" i="21"/>
  <c r="F97" i="21"/>
  <c r="K96" i="21"/>
  <c r="J96" i="21"/>
  <c r="I96" i="21"/>
  <c r="H96" i="21"/>
  <c r="G96" i="21"/>
  <c r="F96" i="21"/>
  <c r="K95" i="21"/>
  <c r="J95" i="21"/>
  <c r="I95" i="21"/>
  <c r="H95" i="21"/>
  <c r="G95" i="21"/>
  <c r="F95" i="21"/>
  <c r="K94" i="21"/>
  <c r="J94" i="21"/>
  <c r="I94" i="21"/>
  <c r="H94" i="21"/>
  <c r="G94" i="21"/>
  <c r="F94" i="21"/>
  <c r="K93" i="21"/>
  <c r="J93" i="21"/>
  <c r="I93" i="21"/>
  <c r="H93" i="21"/>
  <c r="G93" i="21"/>
  <c r="F93" i="21"/>
  <c r="K92" i="21"/>
  <c r="J92" i="21"/>
  <c r="I92" i="21"/>
  <c r="H92" i="21"/>
  <c r="G92" i="21"/>
  <c r="F92" i="21"/>
  <c r="K91" i="21"/>
  <c r="J91" i="21"/>
  <c r="I91" i="21"/>
  <c r="H91" i="21"/>
  <c r="G91" i="21"/>
  <c r="F91" i="21"/>
  <c r="K90" i="21"/>
  <c r="J90" i="21"/>
  <c r="I90" i="21"/>
  <c r="H90" i="21"/>
  <c r="G90" i="21"/>
  <c r="F90" i="21"/>
  <c r="K89" i="21"/>
  <c r="J89" i="21"/>
  <c r="I89" i="21"/>
  <c r="H89" i="21"/>
  <c r="G89" i="21"/>
  <c r="F89" i="21"/>
  <c r="K88" i="21"/>
  <c r="J88" i="21"/>
  <c r="I88" i="21"/>
  <c r="H88" i="21"/>
  <c r="G88" i="21"/>
  <c r="F88" i="21"/>
  <c r="K87" i="21"/>
  <c r="J87" i="21"/>
  <c r="I87" i="21"/>
  <c r="H87" i="21"/>
  <c r="G87" i="21"/>
  <c r="F87" i="21"/>
  <c r="K86" i="21"/>
  <c r="J86" i="21"/>
  <c r="I86" i="21"/>
  <c r="H86" i="21"/>
  <c r="G86" i="21"/>
  <c r="F86" i="21"/>
  <c r="K85" i="21"/>
  <c r="J85" i="21"/>
  <c r="I85" i="21"/>
  <c r="H85" i="21"/>
  <c r="G85" i="21"/>
  <c r="F85" i="21"/>
  <c r="K84" i="21"/>
  <c r="J84" i="21"/>
  <c r="I84" i="21"/>
  <c r="H84" i="21"/>
  <c r="G84" i="21"/>
  <c r="F84" i="21"/>
  <c r="K83" i="21"/>
  <c r="J83" i="21"/>
  <c r="I83" i="21"/>
  <c r="H83" i="21"/>
  <c r="G83" i="21"/>
  <c r="F83" i="21"/>
  <c r="K82" i="21"/>
  <c r="J82" i="21"/>
  <c r="I82" i="21"/>
  <c r="H82" i="21"/>
  <c r="G82" i="21"/>
  <c r="F82" i="21"/>
  <c r="K81" i="21"/>
  <c r="J81" i="21"/>
  <c r="I81" i="21"/>
  <c r="H81" i="21"/>
  <c r="G81" i="21"/>
  <c r="F81" i="21"/>
  <c r="K80" i="21"/>
  <c r="J80" i="21"/>
  <c r="I80" i="21"/>
  <c r="H80" i="21"/>
  <c r="G80" i="21"/>
  <c r="F80" i="21"/>
  <c r="K79" i="21"/>
  <c r="J79" i="21"/>
  <c r="I79" i="21"/>
  <c r="H79" i="21"/>
  <c r="G79" i="21"/>
  <c r="F79" i="21"/>
  <c r="K78" i="21"/>
  <c r="J78" i="21"/>
  <c r="I78" i="21"/>
  <c r="H78" i="21"/>
  <c r="G78" i="21"/>
  <c r="F78" i="21"/>
  <c r="K77" i="21"/>
  <c r="J77" i="21"/>
  <c r="I77" i="21"/>
  <c r="H77" i="21"/>
  <c r="G77" i="21"/>
  <c r="F77" i="21"/>
  <c r="K76" i="21"/>
  <c r="J76" i="21"/>
  <c r="I76" i="21"/>
  <c r="H76" i="21"/>
  <c r="G76" i="21"/>
  <c r="F76" i="21"/>
  <c r="K75" i="21"/>
  <c r="J75" i="21"/>
  <c r="I75" i="21"/>
  <c r="H75" i="21"/>
  <c r="G75" i="21"/>
  <c r="F75" i="21"/>
  <c r="K74" i="21"/>
  <c r="J74" i="21"/>
  <c r="I74" i="21"/>
  <c r="H74" i="21"/>
  <c r="G74" i="21"/>
  <c r="F74" i="21"/>
  <c r="K73" i="21"/>
  <c r="J73" i="21"/>
  <c r="I73" i="21"/>
  <c r="H73" i="21"/>
  <c r="G73" i="21"/>
  <c r="F73" i="21"/>
  <c r="K72" i="21"/>
  <c r="J72" i="21"/>
  <c r="I72" i="21"/>
  <c r="H72" i="21"/>
  <c r="G72" i="21"/>
  <c r="F72" i="21"/>
  <c r="K71" i="21"/>
  <c r="J71" i="21"/>
  <c r="I71" i="21"/>
  <c r="H71" i="21"/>
  <c r="G71" i="21"/>
  <c r="F71" i="21"/>
  <c r="K70" i="21"/>
  <c r="J70" i="21"/>
  <c r="I70" i="21"/>
  <c r="H70" i="21"/>
  <c r="G70" i="21"/>
  <c r="F70" i="21"/>
  <c r="K69" i="21"/>
  <c r="J69" i="21"/>
  <c r="I69" i="21"/>
  <c r="H69" i="21"/>
  <c r="G69" i="21"/>
  <c r="F69" i="21"/>
  <c r="K68" i="21"/>
  <c r="J68" i="21"/>
  <c r="I68" i="21"/>
  <c r="H68" i="21"/>
  <c r="G68" i="21"/>
  <c r="F68" i="21"/>
  <c r="K67" i="21"/>
  <c r="J67" i="21"/>
  <c r="I67" i="21"/>
  <c r="H67" i="21"/>
  <c r="G67" i="21"/>
  <c r="F67" i="21"/>
  <c r="K66" i="21"/>
  <c r="J66" i="21"/>
  <c r="I66" i="21"/>
  <c r="H66" i="21"/>
  <c r="G66" i="21"/>
  <c r="F66" i="21"/>
  <c r="K65" i="21"/>
  <c r="J65" i="21"/>
  <c r="I65" i="21"/>
  <c r="H65" i="21"/>
  <c r="G65" i="21"/>
  <c r="F65" i="21"/>
  <c r="K64" i="21"/>
  <c r="J64" i="21"/>
  <c r="I64" i="21"/>
  <c r="H64" i="21"/>
  <c r="G64" i="21"/>
  <c r="F64" i="21"/>
  <c r="K63" i="21"/>
  <c r="J63" i="21"/>
  <c r="I63" i="21"/>
  <c r="H63" i="21"/>
  <c r="G63" i="21"/>
  <c r="F63" i="21"/>
  <c r="K62" i="21"/>
  <c r="J62" i="21"/>
  <c r="I62" i="21"/>
  <c r="H62" i="21"/>
  <c r="G62" i="21"/>
  <c r="F62" i="21"/>
  <c r="K61" i="21"/>
  <c r="J61" i="21"/>
  <c r="I61" i="21"/>
  <c r="H61" i="21"/>
  <c r="G61" i="21"/>
  <c r="F61" i="21"/>
  <c r="K60" i="21"/>
  <c r="J60" i="21"/>
  <c r="I60" i="21"/>
  <c r="H60" i="21"/>
  <c r="G60" i="21"/>
  <c r="F60" i="21"/>
  <c r="K59" i="21"/>
  <c r="J59" i="21"/>
  <c r="I59" i="21"/>
  <c r="H59" i="21"/>
  <c r="G59" i="21"/>
  <c r="F59" i="21"/>
  <c r="K58" i="21"/>
  <c r="J58" i="21"/>
  <c r="I58" i="21"/>
  <c r="H58" i="21"/>
  <c r="G58" i="21"/>
  <c r="F58" i="21"/>
  <c r="K57" i="21"/>
  <c r="J57" i="21"/>
  <c r="I57" i="21"/>
  <c r="H57" i="21"/>
  <c r="G57" i="21"/>
  <c r="F57" i="21"/>
  <c r="K56" i="21"/>
  <c r="J56" i="21"/>
  <c r="I56" i="21"/>
  <c r="H56" i="21"/>
  <c r="G56" i="21"/>
  <c r="F56" i="21"/>
  <c r="K55" i="21"/>
  <c r="J55" i="21"/>
  <c r="I55" i="21"/>
  <c r="H55" i="21"/>
  <c r="G55" i="21"/>
  <c r="F55" i="21"/>
  <c r="K54" i="21"/>
  <c r="J54" i="21"/>
  <c r="I54" i="21"/>
  <c r="H54" i="21"/>
  <c r="G54" i="21"/>
  <c r="F54" i="21"/>
  <c r="K53" i="21"/>
  <c r="J53" i="21"/>
  <c r="I53" i="21"/>
  <c r="H53" i="21"/>
  <c r="G53" i="21"/>
  <c r="F53" i="21"/>
  <c r="K52" i="21"/>
  <c r="J52" i="21"/>
  <c r="I52" i="21"/>
  <c r="H52" i="21"/>
  <c r="G52" i="21"/>
  <c r="F52" i="21"/>
  <c r="K51" i="21"/>
  <c r="J51" i="21"/>
  <c r="I51" i="21"/>
  <c r="H51" i="21"/>
  <c r="G51" i="21"/>
  <c r="F51" i="21"/>
  <c r="K50" i="21"/>
  <c r="J50" i="21"/>
  <c r="I50" i="21"/>
  <c r="H50" i="21"/>
  <c r="G50" i="21"/>
  <c r="F50" i="21"/>
  <c r="K49" i="21"/>
  <c r="J49" i="21"/>
  <c r="I49" i="21"/>
  <c r="H49" i="21"/>
  <c r="G49" i="21"/>
  <c r="F49" i="21"/>
  <c r="K48" i="21"/>
  <c r="J48" i="21"/>
  <c r="I48" i="21"/>
  <c r="H48" i="21"/>
  <c r="G48" i="21"/>
  <c r="F48" i="21"/>
  <c r="K47" i="21"/>
  <c r="J47" i="21"/>
  <c r="I47" i="21"/>
  <c r="H47" i="21"/>
  <c r="G47" i="21"/>
  <c r="F47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G44" i="21"/>
  <c r="F44" i="21"/>
  <c r="K43" i="21"/>
  <c r="J43" i="21"/>
  <c r="I43" i="21"/>
  <c r="H43" i="21"/>
  <c r="G43" i="21"/>
  <c r="F43" i="21"/>
  <c r="K42" i="21"/>
  <c r="J42" i="21"/>
  <c r="I42" i="21"/>
  <c r="H42" i="21"/>
  <c r="G42" i="21"/>
  <c r="F42" i="21"/>
  <c r="K41" i="21"/>
  <c r="J41" i="21"/>
  <c r="I41" i="21"/>
  <c r="H41" i="21"/>
  <c r="G41" i="21"/>
  <c r="F41" i="21"/>
  <c r="K40" i="21"/>
  <c r="J40" i="21"/>
  <c r="I40" i="21"/>
  <c r="H40" i="21"/>
  <c r="G40" i="21"/>
  <c r="F40" i="21"/>
  <c r="K39" i="21"/>
  <c r="J39" i="21"/>
  <c r="I39" i="21"/>
  <c r="H39" i="21"/>
  <c r="G39" i="21"/>
  <c r="F39" i="21"/>
  <c r="K38" i="21"/>
  <c r="J38" i="21"/>
  <c r="I38" i="21"/>
  <c r="H38" i="21"/>
  <c r="G38" i="21"/>
  <c r="F38" i="21"/>
  <c r="K37" i="21"/>
  <c r="J37" i="21"/>
  <c r="I37" i="21"/>
  <c r="H37" i="21"/>
  <c r="G37" i="21"/>
  <c r="F37" i="21"/>
  <c r="K36" i="21"/>
  <c r="J36" i="21"/>
  <c r="I36" i="21"/>
  <c r="H36" i="21"/>
  <c r="G36" i="21"/>
  <c r="F36" i="21"/>
  <c r="K35" i="21"/>
  <c r="J35" i="21"/>
  <c r="I35" i="21"/>
  <c r="H35" i="21"/>
  <c r="G35" i="21"/>
  <c r="F35" i="21"/>
  <c r="K34" i="21"/>
  <c r="J34" i="21"/>
  <c r="I34" i="21"/>
  <c r="H34" i="21"/>
  <c r="G34" i="21"/>
  <c r="F34" i="21"/>
  <c r="K33" i="21"/>
  <c r="J33" i="21"/>
  <c r="I33" i="21"/>
  <c r="H33" i="21"/>
  <c r="G33" i="21"/>
  <c r="F33" i="21"/>
  <c r="K32" i="21"/>
  <c r="J32" i="21"/>
  <c r="I32" i="21"/>
  <c r="H32" i="21"/>
  <c r="G32" i="21"/>
  <c r="F32" i="21"/>
  <c r="K31" i="21"/>
  <c r="J31" i="21"/>
  <c r="I31" i="21"/>
  <c r="H31" i="21"/>
  <c r="G31" i="21"/>
  <c r="F31" i="21"/>
  <c r="K30" i="21"/>
  <c r="J30" i="21"/>
  <c r="I30" i="21"/>
  <c r="H30" i="21"/>
  <c r="G30" i="21"/>
  <c r="F30" i="21"/>
  <c r="K29" i="21"/>
  <c r="J29" i="21"/>
  <c r="I29" i="21"/>
  <c r="H29" i="21"/>
  <c r="G29" i="21"/>
  <c r="F29" i="21"/>
  <c r="K28" i="21"/>
  <c r="J28" i="21"/>
  <c r="I28" i="21"/>
  <c r="H28" i="21"/>
  <c r="G28" i="21"/>
  <c r="F28" i="21"/>
  <c r="K27" i="21"/>
  <c r="J27" i="21"/>
  <c r="I27" i="21"/>
  <c r="H27" i="21"/>
  <c r="G27" i="21"/>
  <c r="F27" i="21"/>
  <c r="K26" i="2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K10" i="21"/>
  <c r="J10" i="21"/>
  <c r="I10" i="21"/>
  <c r="H10" i="21"/>
  <c r="G10" i="21"/>
  <c r="F10" i="2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I5" i="21"/>
  <c r="H5" i="21"/>
  <c r="G5" i="21"/>
  <c r="E147" i="21"/>
  <c r="D147" i="21"/>
  <c r="C147" i="21"/>
  <c r="B147" i="21"/>
  <c r="E146" i="21"/>
  <c r="D146" i="21"/>
  <c r="C146" i="21"/>
  <c r="B146" i="21"/>
  <c r="E145" i="21"/>
  <c r="D145" i="21"/>
  <c r="C145" i="21"/>
  <c r="B145" i="21"/>
  <c r="E144" i="21"/>
  <c r="D144" i="21"/>
  <c r="C144" i="21"/>
  <c r="B144" i="21"/>
  <c r="E143" i="21"/>
  <c r="D143" i="21"/>
  <c r="C143" i="21"/>
  <c r="B143" i="21"/>
  <c r="E142" i="21"/>
  <c r="D142" i="21"/>
  <c r="C142" i="21"/>
  <c r="B142" i="21"/>
  <c r="E141" i="21"/>
  <c r="D141" i="21"/>
  <c r="C141" i="21"/>
  <c r="B141" i="21"/>
  <c r="E140" i="21"/>
  <c r="D140" i="21"/>
  <c r="C140" i="21"/>
  <c r="B140" i="21"/>
  <c r="E139" i="21"/>
  <c r="D139" i="21"/>
  <c r="C139" i="21"/>
  <c r="B139" i="21"/>
  <c r="E138" i="21"/>
  <c r="D138" i="21"/>
  <c r="C138" i="21"/>
  <c r="B138" i="21"/>
  <c r="E137" i="21"/>
  <c r="D137" i="21"/>
  <c r="C137" i="21"/>
  <c r="B137" i="21"/>
  <c r="E136" i="21"/>
  <c r="D136" i="21"/>
  <c r="C136" i="21"/>
  <c r="B136" i="21"/>
  <c r="E135" i="21"/>
  <c r="D135" i="21"/>
  <c r="C135" i="21"/>
  <c r="B135" i="21"/>
  <c r="E134" i="21"/>
  <c r="D134" i="21"/>
  <c r="C134" i="21"/>
  <c r="B134" i="21"/>
  <c r="E133" i="21"/>
  <c r="D133" i="21"/>
  <c r="C133" i="21"/>
  <c r="B133" i="21"/>
  <c r="E132" i="21"/>
  <c r="D132" i="21"/>
  <c r="C132" i="21"/>
  <c r="B132" i="21"/>
  <c r="E131" i="21"/>
  <c r="D131" i="21"/>
  <c r="C131" i="21"/>
  <c r="B131" i="21"/>
  <c r="E130" i="21"/>
  <c r="D130" i="21"/>
  <c r="C130" i="21"/>
  <c r="B130" i="21"/>
  <c r="E129" i="21"/>
  <c r="D129" i="21"/>
  <c r="C129" i="21"/>
  <c r="B129" i="21"/>
  <c r="E128" i="21"/>
  <c r="D128" i="21"/>
  <c r="C128" i="21"/>
  <c r="B128" i="21"/>
  <c r="E127" i="21"/>
  <c r="D127" i="21"/>
  <c r="C127" i="21"/>
  <c r="E126" i="21"/>
  <c r="D126" i="21"/>
  <c r="C126" i="21"/>
  <c r="B126" i="21"/>
  <c r="E125" i="21"/>
  <c r="D125" i="21"/>
  <c r="C125" i="21"/>
  <c r="B125" i="21"/>
  <c r="E124" i="21"/>
  <c r="D124" i="21"/>
  <c r="C124" i="21"/>
  <c r="B124" i="21"/>
  <c r="E123" i="21"/>
  <c r="D123" i="21"/>
  <c r="C123" i="21"/>
  <c r="B123" i="21"/>
  <c r="E122" i="21"/>
  <c r="D122" i="21"/>
  <c r="C122" i="21"/>
  <c r="B122" i="21"/>
  <c r="E121" i="21"/>
  <c r="D121" i="21"/>
  <c r="C121" i="21"/>
  <c r="B121" i="21"/>
  <c r="E120" i="21"/>
  <c r="D120" i="21"/>
  <c r="C120" i="21"/>
  <c r="B120" i="21"/>
  <c r="E119" i="21"/>
  <c r="D119" i="21"/>
  <c r="C119" i="21"/>
  <c r="B119" i="21"/>
  <c r="E118" i="21"/>
  <c r="D118" i="21"/>
  <c r="C118" i="21"/>
  <c r="B118" i="21"/>
  <c r="E117" i="21"/>
  <c r="D117" i="21"/>
  <c r="C117" i="21"/>
  <c r="B117" i="21"/>
  <c r="E116" i="21"/>
  <c r="D116" i="21"/>
  <c r="C116" i="21"/>
  <c r="B116" i="21"/>
  <c r="E115" i="21"/>
  <c r="D115" i="21"/>
  <c r="C115" i="21"/>
  <c r="B115" i="21"/>
  <c r="E114" i="21"/>
  <c r="D114" i="21"/>
  <c r="C114" i="21"/>
  <c r="B114" i="21"/>
  <c r="E113" i="21"/>
  <c r="D113" i="21"/>
  <c r="C113" i="21"/>
  <c r="B113" i="21"/>
  <c r="E112" i="21"/>
  <c r="D112" i="21"/>
  <c r="C112" i="21"/>
  <c r="B112" i="21"/>
  <c r="E111" i="21"/>
  <c r="D111" i="21"/>
  <c r="C111" i="21"/>
  <c r="B111" i="21"/>
  <c r="E110" i="21"/>
  <c r="D110" i="21"/>
  <c r="C110" i="21"/>
  <c r="B110" i="21"/>
  <c r="E109" i="21"/>
  <c r="D109" i="21"/>
  <c r="C109" i="21"/>
  <c r="B109" i="21"/>
  <c r="E108" i="21"/>
  <c r="D108" i="21"/>
  <c r="C108" i="21"/>
  <c r="B108" i="21"/>
  <c r="E107" i="21"/>
  <c r="D107" i="21"/>
  <c r="C107" i="21"/>
  <c r="B107" i="21"/>
  <c r="E106" i="21"/>
  <c r="D106" i="21"/>
  <c r="C106" i="21"/>
  <c r="B106" i="21"/>
  <c r="E105" i="21"/>
  <c r="D105" i="21"/>
  <c r="C105" i="21"/>
  <c r="B105" i="21"/>
  <c r="E104" i="21"/>
  <c r="D104" i="21"/>
  <c r="C104" i="21"/>
  <c r="B104" i="21"/>
  <c r="E103" i="21"/>
  <c r="D103" i="21"/>
  <c r="C103" i="21"/>
  <c r="B103" i="21"/>
  <c r="E102" i="21"/>
  <c r="D102" i="21"/>
  <c r="C102" i="21"/>
  <c r="B102" i="21"/>
  <c r="E101" i="21"/>
  <c r="D101" i="21"/>
  <c r="C101" i="21"/>
  <c r="B101" i="21"/>
  <c r="E100" i="21"/>
  <c r="D100" i="21"/>
  <c r="C100" i="21"/>
  <c r="B100" i="21"/>
  <c r="E99" i="21"/>
  <c r="D99" i="21"/>
  <c r="C99" i="21"/>
  <c r="E98" i="21"/>
  <c r="D98" i="21"/>
  <c r="C98" i="21"/>
  <c r="B98" i="21"/>
  <c r="E97" i="21"/>
  <c r="D97" i="21"/>
  <c r="C97" i="21"/>
  <c r="B97" i="21"/>
  <c r="E96" i="21"/>
  <c r="D96" i="21"/>
  <c r="C96" i="21"/>
  <c r="B96" i="21"/>
  <c r="E95" i="21"/>
  <c r="D95" i="21"/>
  <c r="C95" i="21"/>
  <c r="B95" i="21"/>
  <c r="E94" i="21"/>
  <c r="D94" i="21"/>
  <c r="C94" i="21"/>
  <c r="B94" i="21"/>
  <c r="E93" i="21"/>
  <c r="D93" i="21"/>
  <c r="C93" i="21"/>
  <c r="B93" i="21"/>
  <c r="E92" i="21"/>
  <c r="D92" i="21"/>
  <c r="C92" i="21"/>
  <c r="B92" i="21"/>
  <c r="E91" i="21"/>
  <c r="D91" i="21"/>
  <c r="C91" i="21"/>
  <c r="B91" i="21"/>
  <c r="E90" i="21"/>
  <c r="D90" i="21"/>
  <c r="C90" i="21"/>
  <c r="B90" i="21"/>
  <c r="E89" i="21"/>
  <c r="D89" i="21"/>
  <c r="C89" i="21"/>
  <c r="B89" i="21"/>
  <c r="E88" i="21"/>
  <c r="D88" i="21"/>
  <c r="C88" i="21"/>
  <c r="B88" i="21"/>
  <c r="E87" i="21"/>
  <c r="D87" i="21"/>
  <c r="C87" i="21"/>
  <c r="B87" i="21"/>
  <c r="E86" i="21"/>
  <c r="D86" i="21"/>
  <c r="C86" i="21"/>
  <c r="B86" i="21"/>
  <c r="E85" i="21"/>
  <c r="D85" i="21"/>
  <c r="C85" i="21"/>
  <c r="B85" i="21"/>
  <c r="E84" i="21"/>
  <c r="D84" i="21"/>
  <c r="C84" i="21"/>
  <c r="B84" i="21"/>
  <c r="E83" i="21"/>
  <c r="D83" i="21"/>
  <c r="C83" i="21"/>
  <c r="B83" i="21"/>
  <c r="E82" i="21"/>
  <c r="D82" i="21"/>
  <c r="C82" i="21"/>
  <c r="B82" i="21"/>
  <c r="E81" i="21"/>
  <c r="D81" i="21"/>
  <c r="C81" i="21"/>
  <c r="B81" i="21"/>
  <c r="E80" i="21"/>
  <c r="D80" i="21"/>
  <c r="C80" i="21"/>
  <c r="B80" i="21"/>
  <c r="E79" i="21"/>
  <c r="D79" i="21"/>
  <c r="C79" i="21"/>
  <c r="B79" i="21"/>
  <c r="E78" i="21"/>
  <c r="D78" i="21"/>
  <c r="C78" i="21"/>
  <c r="B78" i="21"/>
  <c r="E77" i="21"/>
  <c r="D77" i="21"/>
  <c r="C77" i="21"/>
  <c r="B77" i="21"/>
  <c r="E76" i="21"/>
  <c r="D76" i="21"/>
  <c r="C76" i="21"/>
  <c r="B76" i="21"/>
  <c r="E75" i="21"/>
  <c r="D75" i="21"/>
  <c r="C75" i="21"/>
  <c r="B75" i="21"/>
  <c r="E74" i="21"/>
  <c r="D74" i="21"/>
  <c r="C74" i="21"/>
  <c r="B74" i="21"/>
  <c r="E73" i="21"/>
  <c r="D73" i="21"/>
  <c r="C73" i="21"/>
  <c r="B73" i="21"/>
  <c r="E72" i="21"/>
  <c r="D72" i="21"/>
  <c r="C72" i="21"/>
  <c r="B72" i="21"/>
  <c r="E71" i="21"/>
  <c r="D71" i="21"/>
  <c r="C71" i="21"/>
  <c r="B71" i="21"/>
  <c r="E70" i="21"/>
  <c r="D70" i="21"/>
  <c r="C70" i="21"/>
  <c r="B70" i="21"/>
  <c r="E69" i="21"/>
  <c r="D69" i="21"/>
  <c r="C69" i="21"/>
  <c r="B69" i="21"/>
  <c r="E68" i="21"/>
  <c r="D68" i="21"/>
  <c r="C68" i="21"/>
  <c r="B68" i="21"/>
  <c r="E67" i="21"/>
  <c r="D67" i="21"/>
  <c r="C67" i="21"/>
  <c r="B67" i="21"/>
  <c r="E66" i="21"/>
  <c r="D66" i="21"/>
  <c r="C66" i="21"/>
  <c r="B66" i="21"/>
  <c r="E65" i="21"/>
  <c r="D65" i="21"/>
  <c r="C65" i="21"/>
  <c r="B65" i="21"/>
  <c r="E64" i="21"/>
  <c r="D64" i="21"/>
  <c r="C64" i="21"/>
  <c r="B64" i="21"/>
  <c r="E63" i="21"/>
  <c r="D63" i="21"/>
  <c r="C63" i="21"/>
  <c r="B63" i="21"/>
  <c r="E62" i="21"/>
  <c r="D62" i="21"/>
  <c r="C62" i="21"/>
  <c r="B62" i="21"/>
  <c r="E61" i="21"/>
  <c r="D61" i="21"/>
  <c r="C61" i="21"/>
  <c r="B61" i="21"/>
  <c r="E60" i="21"/>
  <c r="D60" i="21"/>
  <c r="C60" i="21"/>
  <c r="B60" i="21"/>
  <c r="E59" i="21"/>
  <c r="D59" i="21"/>
  <c r="C59" i="21"/>
  <c r="B59" i="21"/>
  <c r="E58" i="21"/>
  <c r="D58" i="21"/>
  <c r="C58" i="21"/>
  <c r="B58" i="21"/>
  <c r="E57" i="21"/>
  <c r="D57" i="21"/>
  <c r="C57" i="21"/>
  <c r="B57" i="21"/>
  <c r="E56" i="21"/>
  <c r="D56" i="21"/>
  <c r="C56" i="21"/>
  <c r="B56" i="21"/>
  <c r="E55" i="21"/>
  <c r="D55" i="21"/>
  <c r="C55" i="21"/>
  <c r="B55" i="21"/>
  <c r="E54" i="21"/>
  <c r="D54" i="21"/>
  <c r="C54" i="21"/>
  <c r="B54" i="21"/>
  <c r="E53" i="21"/>
  <c r="D53" i="21"/>
  <c r="C53" i="21"/>
  <c r="B53" i="21"/>
  <c r="E52" i="21"/>
  <c r="D52" i="21"/>
  <c r="C52" i="21"/>
  <c r="B52" i="21"/>
  <c r="E51" i="21"/>
  <c r="D51" i="21"/>
  <c r="C51" i="21"/>
  <c r="B51" i="21"/>
  <c r="E50" i="21"/>
  <c r="D50" i="21"/>
  <c r="C50" i="21"/>
  <c r="B50" i="21"/>
  <c r="E49" i="21"/>
  <c r="D49" i="21"/>
  <c r="C49" i="21"/>
  <c r="B49" i="21"/>
  <c r="E48" i="21"/>
  <c r="D48" i="21"/>
  <c r="C48" i="21"/>
  <c r="B48" i="21"/>
  <c r="E47" i="21"/>
  <c r="D47" i="21"/>
  <c r="C47" i="21"/>
  <c r="B47" i="21"/>
  <c r="E46" i="21"/>
  <c r="D46" i="21"/>
  <c r="C46" i="21"/>
  <c r="B46" i="21"/>
  <c r="E45" i="21"/>
  <c r="D45" i="21"/>
  <c r="C45" i="21"/>
  <c r="B45" i="21"/>
  <c r="E44" i="21"/>
  <c r="D44" i="21"/>
  <c r="C44" i="21"/>
  <c r="B44" i="21"/>
  <c r="E43" i="21"/>
  <c r="D43" i="21"/>
  <c r="C43" i="21"/>
  <c r="B43" i="21"/>
  <c r="E42" i="21"/>
  <c r="D42" i="21"/>
  <c r="C42" i="21"/>
  <c r="B42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F5" i="21"/>
  <c r="I69" i="20"/>
  <c r="K69" i="20"/>
  <c r="I68" i="20"/>
  <c r="K68" i="20"/>
  <c r="I67" i="20"/>
  <c r="K67" i="20"/>
  <c r="I66" i="20"/>
  <c r="K66" i="20"/>
  <c r="I65" i="20"/>
  <c r="K65" i="20"/>
  <c r="I64" i="20"/>
  <c r="K64" i="20"/>
  <c r="I63" i="20"/>
  <c r="K63" i="20"/>
  <c r="I62" i="20"/>
  <c r="K62" i="20"/>
  <c r="I61" i="20"/>
  <c r="K61" i="20"/>
  <c r="I60" i="20"/>
  <c r="K60" i="20"/>
  <c r="I59" i="20"/>
  <c r="K59" i="20"/>
  <c r="I58" i="20"/>
  <c r="K58" i="20"/>
  <c r="I57" i="20"/>
  <c r="K57" i="20"/>
  <c r="I56" i="20"/>
  <c r="K56" i="20"/>
  <c r="I55" i="20"/>
  <c r="K55" i="20"/>
  <c r="I54" i="20"/>
  <c r="K54" i="20"/>
  <c r="I53" i="20"/>
  <c r="K53" i="20"/>
  <c r="I52" i="20"/>
  <c r="K52" i="20"/>
  <c r="I51" i="20"/>
  <c r="K51" i="20"/>
  <c r="I50" i="20"/>
  <c r="K50" i="20"/>
  <c r="I49" i="20"/>
  <c r="K49" i="20"/>
  <c r="I48" i="20"/>
  <c r="K48" i="20"/>
  <c r="I47" i="20"/>
  <c r="K47" i="20"/>
  <c r="I46" i="20"/>
  <c r="K46" i="20"/>
  <c r="I45" i="20"/>
  <c r="K45" i="20"/>
  <c r="I44" i="20"/>
  <c r="K44" i="20"/>
  <c r="I43" i="20"/>
  <c r="K43" i="20"/>
  <c r="I42" i="20"/>
  <c r="K42" i="20"/>
  <c r="I41" i="20"/>
  <c r="K41" i="20"/>
  <c r="I40" i="20"/>
  <c r="K40" i="20"/>
  <c r="I39" i="20"/>
  <c r="K39" i="20"/>
  <c r="I38" i="20"/>
  <c r="K38" i="20"/>
  <c r="I37" i="20"/>
  <c r="K37" i="20"/>
  <c r="I36" i="20"/>
  <c r="K36" i="20"/>
  <c r="I35" i="20"/>
  <c r="K35" i="20"/>
  <c r="I34" i="20"/>
  <c r="K34" i="20"/>
  <c r="I33" i="20"/>
  <c r="K33" i="20"/>
  <c r="I32" i="20"/>
  <c r="K32" i="20"/>
  <c r="I31" i="20"/>
  <c r="K31" i="20"/>
  <c r="I30" i="20"/>
  <c r="K30" i="20"/>
  <c r="I29" i="20"/>
  <c r="K29" i="20"/>
  <c r="I28" i="20"/>
  <c r="K28" i="20"/>
  <c r="I27" i="20"/>
  <c r="K27" i="20"/>
  <c r="I26" i="20"/>
  <c r="K26" i="20"/>
  <c r="I25" i="20"/>
  <c r="K25" i="20"/>
  <c r="I24" i="20"/>
  <c r="K24" i="20"/>
  <c r="I23" i="20"/>
  <c r="K23" i="20"/>
  <c r="I22" i="20"/>
  <c r="K22" i="20"/>
  <c r="I21" i="20"/>
  <c r="K21" i="20"/>
  <c r="I20" i="20"/>
  <c r="K20" i="20"/>
  <c r="I19" i="20"/>
  <c r="K19" i="20"/>
  <c r="I18" i="20"/>
  <c r="K18" i="20"/>
  <c r="I17" i="20"/>
  <c r="K17" i="20"/>
  <c r="I16" i="20"/>
  <c r="K16" i="20"/>
  <c r="I15" i="20"/>
  <c r="K15" i="20"/>
  <c r="I14" i="20"/>
  <c r="K14" i="20"/>
  <c r="I13" i="20"/>
  <c r="K13" i="20"/>
  <c r="I12" i="20"/>
  <c r="K12" i="20"/>
  <c r="I11" i="20"/>
  <c r="K11" i="20"/>
  <c r="I10" i="20"/>
  <c r="K10" i="20"/>
  <c r="I9" i="20"/>
  <c r="K9" i="20"/>
  <c r="I8" i="20"/>
  <c r="K8" i="20"/>
  <c r="I7" i="20"/>
  <c r="K7" i="20"/>
  <c r="I6" i="20"/>
  <c r="I5" i="20"/>
  <c r="K6" i="20"/>
  <c r="K5" i="20"/>
  <c r="J145" i="20"/>
  <c r="K145" i="20"/>
  <c r="J144" i="20"/>
  <c r="K144" i="20"/>
  <c r="J143" i="20"/>
  <c r="K143" i="20"/>
  <c r="J142" i="20"/>
  <c r="K142" i="20"/>
  <c r="J141" i="20"/>
  <c r="K141" i="20"/>
  <c r="J140" i="20"/>
  <c r="K140" i="20"/>
  <c r="J139" i="20"/>
  <c r="K139" i="20"/>
  <c r="J138" i="20"/>
  <c r="K138" i="20"/>
  <c r="J137" i="20"/>
  <c r="K137" i="20"/>
  <c r="J136" i="20"/>
  <c r="K136" i="20"/>
  <c r="J135" i="20"/>
  <c r="K135" i="20"/>
  <c r="J134" i="20"/>
  <c r="K134" i="20"/>
  <c r="J133" i="20"/>
  <c r="K133" i="20"/>
  <c r="J132" i="20"/>
  <c r="K132" i="20"/>
  <c r="J131" i="20"/>
  <c r="K131" i="20"/>
  <c r="J130" i="20"/>
  <c r="K130" i="20"/>
  <c r="J129" i="20"/>
  <c r="K129" i="20"/>
  <c r="J128" i="20"/>
  <c r="K128" i="20"/>
  <c r="J127" i="20"/>
  <c r="K127" i="20"/>
  <c r="J126" i="20"/>
  <c r="K126" i="20"/>
  <c r="J125" i="20"/>
  <c r="K125" i="20"/>
  <c r="J124" i="20"/>
  <c r="K124" i="20"/>
  <c r="J123" i="20"/>
  <c r="K123" i="20"/>
  <c r="J122" i="20"/>
  <c r="K122" i="20"/>
  <c r="J121" i="20"/>
  <c r="K121" i="20"/>
  <c r="J120" i="20"/>
  <c r="K120" i="20"/>
  <c r="J119" i="20"/>
  <c r="K119" i="20"/>
  <c r="J118" i="20"/>
  <c r="K118" i="20"/>
  <c r="J117" i="20"/>
  <c r="K117" i="20"/>
  <c r="J116" i="20"/>
  <c r="K116" i="20"/>
  <c r="J115" i="20"/>
  <c r="K115" i="20"/>
  <c r="J114" i="20"/>
  <c r="K114" i="20"/>
  <c r="J113" i="20"/>
  <c r="K113" i="20"/>
  <c r="J112" i="20"/>
  <c r="K112" i="20"/>
  <c r="J111" i="20"/>
  <c r="K111" i="20"/>
  <c r="J110" i="20"/>
  <c r="K110" i="20"/>
  <c r="J109" i="20"/>
  <c r="K109" i="20"/>
  <c r="J108" i="20"/>
  <c r="K108" i="20"/>
  <c r="J107" i="20"/>
  <c r="K107" i="20"/>
  <c r="J106" i="20"/>
  <c r="K106" i="20"/>
  <c r="J105" i="20"/>
  <c r="K105" i="20"/>
  <c r="J104" i="20"/>
  <c r="K104" i="20"/>
  <c r="J103" i="20"/>
  <c r="K103" i="20"/>
  <c r="J102" i="20"/>
  <c r="K102" i="20"/>
  <c r="J101" i="20"/>
  <c r="K101" i="20"/>
  <c r="J100" i="20"/>
  <c r="K100" i="20"/>
  <c r="J99" i="20"/>
  <c r="K99" i="20"/>
  <c r="J98" i="20"/>
  <c r="K98" i="20"/>
  <c r="J97" i="20"/>
  <c r="K97" i="20"/>
  <c r="J96" i="20"/>
  <c r="K96" i="20"/>
  <c r="J95" i="20"/>
  <c r="K95" i="20"/>
  <c r="J94" i="20"/>
  <c r="K94" i="20"/>
  <c r="J93" i="20"/>
  <c r="K93" i="20"/>
  <c r="J92" i="20"/>
  <c r="K92" i="20"/>
  <c r="J91" i="20"/>
  <c r="K91" i="20"/>
  <c r="J90" i="20"/>
  <c r="K90" i="20"/>
  <c r="J89" i="20"/>
  <c r="K89" i="20"/>
  <c r="J88" i="20"/>
  <c r="K88" i="20"/>
  <c r="J87" i="20"/>
  <c r="K87" i="20"/>
  <c r="J86" i="20"/>
  <c r="K86" i="20"/>
  <c r="J85" i="20"/>
  <c r="K85" i="20"/>
  <c r="J84" i="20"/>
  <c r="K84" i="20"/>
  <c r="J83" i="20"/>
  <c r="K83" i="20"/>
  <c r="J82" i="20"/>
  <c r="K82" i="20"/>
  <c r="J81" i="20"/>
  <c r="K81" i="20"/>
  <c r="J80" i="20"/>
  <c r="K80" i="20"/>
  <c r="J79" i="20"/>
  <c r="K79" i="20"/>
  <c r="J78" i="20"/>
  <c r="K78" i="20"/>
  <c r="J77" i="20"/>
  <c r="K77" i="20"/>
  <c r="J76" i="20"/>
  <c r="K76" i="20"/>
  <c r="J75" i="20"/>
  <c r="K75" i="20"/>
  <c r="J74" i="20"/>
  <c r="K74" i="20"/>
  <c r="J73" i="20"/>
  <c r="J71" i="20"/>
  <c r="J72" i="20"/>
  <c r="K73" i="20"/>
  <c r="K72" i="20"/>
  <c r="K71" i="20"/>
  <c r="J70" i="20"/>
  <c r="K70" i="20"/>
  <c r="K147" i="20"/>
  <c r="J147" i="20"/>
  <c r="I147" i="20"/>
  <c r="H147" i="20"/>
  <c r="G147" i="20"/>
  <c r="F147" i="20"/>
  <c r="K146" i="20"/>
  <c r="J146" i="20"/>
  <c r="I146" i="20"/>
  <c r="H146" i="20"/>
  <c r="G146" i="20"/>
  <c r="F146" i="20"/>
  <c r="I145" i="20"/>
  <c r="H145" i="20"/>
  <c r="G145" i="20"/>
  <c r="F145" i="20"/>
  <c r="I144" i="20"/>
  <c r="H144" i="20"/>
  <c r="G144" i="20"/>
  <c r="F144" i="20"/>
  <c r="I143" i="20"/>
  <c r="H143" i="20"/>
  <c r="G143" i="20"/>
  <c r="F143" i="20"/>
  <c r="I142" i="20"/>
  <c r="H142" i="20"/>
  <c r="G142" i="20"/>
  <c r="F142" i="20"/>
  <c r="I141" i="20"/>
  <c r="H141" i="20"/>
  <c r="G141" i="20"/>
  <c r="F141" i="20"/>
  <c r="I140" i="20"/>
  <c r="H140" i="20"/>
  <c r="G140" i="20"/>
  <c r="F140" i="20"/>
  <c r="I139" i="20"/>
  <c r="H139" i="20"/>
  <c r="G139" i="20"/>
  <c r="F139" i="20"/>
  <c r="I138" i="20"/>
  <c r="H138" i="20"/>
  <c r="G138" i="20"/>
  <c r="F138" i="20"/>
  <c r="I137" i="20"/>
  <c r="H137" i="20"/>
  <c r="G137" i="20"/>
  <c r="F137" i="20"/>
  <c r="I136" i="20"/>
  <c r="H136" i="20"/>
  <c r="G136" i="20"/>
  <c r="F136" i="20"/>
  <c r="I135" i="20"/>
  <c r="H135" i="20"/>
  <c r="G135" i="20"/>
  <c r="F135" i="20"/>
  <c r="I134" i="20"/>
  <c r="H134" i="20"/>
  <c r="G134" i="20"/>
  <c r="F134" i="20"/>
  <c r="I133" i="20"/>
  <c r="H133" i="20"/>
  <c r="G133" i="20"/>
  <c r="F133" i="20"/>
  <c r="I132" i="20"/>
  <c r="H132" i="20"/>
  <c r="G132" i="20"/>
  <c r="F132" i="20"/>
  <c r="I131" i="20"/>
  <c r="H131" i="20"/>
  <c r="G131" i="20"/>
  <c r="F131" i="20"/>
  <c r="I130" i="20"/>
  <c r="H130" i="20"/>
  <c r="G130" i="20"/>
  <c r="F130" i="20"/>
  <c r="I129" i="20"/>
  <c r="H129" i="20"/>
  <c r="G129" i="20"/>
  <c r="F129" i="20"/>
  <c r="I128" i="20"/>
  <c r="H128" i="20"/>
  <c r="G128" i="20"/>
  <c r="F128" i="20"/>
  <c r="I127" i="20"/>
  <c r="H127" i="20"/>
  <c r="G127" i="20"/>
  <c r="F127" i="20"/>
  <c r="I126" i="20"/>
  <c r="H126" i="20"/>
  <c r="G126" i="20"/>
  <c r="F126" i="20"/>
  <c r="I125" i="20"/>
  <c r="H125" i="20"/>
  <c r="G125" i="20"/>
  <c r="F125" i="20"/>
  <c r="I124" i="20"/>
  <c r="H124" i="20"/>
  <c r="G124" i="20"/>
  <c r="F124" i="20"/>
  <c r="I123" i="20"/>
  <c r="H123" i="20"/>
  <c r="G123" i="20"/>
  <c r="F123" i="20"/>
  <c r="I122" i="20"/>
  <c r="H122" i="20"/>
  <c r="G122" i="20"/>
  <c r="F122" i="20"/>
  <c r="I121" i="20"/>
  <c r="H121" i="20"/>
  <c r="G121" i="20"/>
  <c r="F121" i="20"/>
  <c r="I120" i="20"/>
  <c r="H120" i="20"/>
  <c r="G120" i="20"/>
  <c r="F120" i="20"/>
  <c r="I119" i="20"/>
  <c r="H119" i="20"/>
  <c r="G119" i="20"/>
  <c r="F119" i="20"/>
  <c r="I118" i="20"/>
  <c r="H118" i="20"/>
  <c r="G118" i="20"/>
  <c r="F118" i="20"/>
  <c r="I117" i="20"/>
  <c r="H117" i="20"/>
  <c r="G117" i="20"/>
  <c r="F117" i="20"/>
  <c r="I116" i="20"/>
  <c r="H116" i="20"/>
  <c r="G116" i="20"/>
  <c r="F116" i="20"/>
  <c r="I115" i="20"/>
  <c r="H115" i="20"/>
  <c r="G115" i="20"/>
  <c r="F115" i="20"/>
  <c r="I114" i="20"/>
  <c r="H114" i="20"/>
  <c r="G114" i="20"/>
  <c r="F114" i="20"/>
  <c r="I113" i="20"/>
  <c r="H113" i="20"/>
  <c r="G113" i="20"/>
  <c r="F113" i="20"/>
  <c r="I112" i="20"/>
  <c r="H112" i="20"/>
  <c r="G112" i="20"/>
  <c r="F112" i="20"/>
  <c r="I111" i="20"/>
  <c r="H111" i="20"/>
  <c r="G111" i="20"/>
  <c r="F111" i="20"/>
  <c r="I110" i="20"/>
  <c r="H110" i="20"/>
  <c r="G110" i="20"/>
  <c r="F110" i="20"/>
  <c r="I109" i="20"/>
  <c r="H109" i="20"/>
  <c r="G109" i="20"/>
  <c r="F109" i="20"/>
  <c r="I108" i="20"/>
  <c r="H108" i="20"/>
  <c r="G108" i="20"/>
  <c r="F108" i="20"/>
  <c r="I107" i="20"/>
  <c r="H107" i="20"/>
  <c r="G107" i="20"/>
  <c r="F107" i="20"/>
  <c r="I106" i="20"/>
  <c r="H106" i="20"/>
  <c r="G106" i="20"/>
  <c r="F106" i="20"/>
  <c r="I105" i="20"/>
  <c r="H105" i="20"/>
  <c r="G105" i="20"/>
  <c r="F105" i="20"/>
  <c r="I104" i="20"/>
  <c r="H104" i="20"/>
  <c r="G104" i="20"/>
  <c r="F104" i="20"/>
  <c r="I103" i="20"/>
  <c r="H103" i="20"/>
  <c r="G103" i="20"/>
  <c r="F103" i="20"/>
  <c r="I102" i="20"/>
  <c r="H102" i="20"/>
  <c r="G102" i="20"/>
  <c r="F102" i="20"/>
  <c r="I101" i="20"/>
  <c r="H101" i="20"/>
  <c r="G101" i="20"/>
  <c r="F101" i="20"/>
  <c r="I100" i="20"/>
  <c r="H100" i="20"/>
  <c r="G100" i="20"/>
  <c r="F100" i="20"/>
  <c r="I99" i="20"/>
  <c r="H99" i="20"/>
  <c r="G99" i="20"/>
  <c r="F99" i="20"/>
  <c r="I98" i="20"/>
  <c r="H98" i="20"/>
  <c r="G98" i="20"/>
  <c r="F98" i="20"/>
  <c r="I97" i="20"/>
  <c r="H97" i="20"/>
  <c r="G97" i="20"/>
  <c r="F97" i="20"/>
  <c r="I96" i="20"/>
  <c r="H96" i="20"/>
  <c r="G96" i="20"/>
  <c r="F96" i="20"/>
  <c r="I95" i="20"/>
  <c r="H95" i="20"/>
  <c r="G95" i="20"/>
  <c r="F95" i="20"/>
  <c r="I94" i="20"/>
  <c r="H94" i="20"/>
  <c r="G94" i="20"/>
  <c r="F94" i="20"/>
  <c r="I93" i="20"/>
  <c r="H93" i="20"/>
  <c r="G93" i="20"/>
  <c r="F93" i="20"/>
  <c r="I92" i="20"/>
  <c r="H92" i="20"/>
  <c r="G92" i="20"/>
  <c r="F92" i="20"/>
  <c r="I91" i="20"/>
  <c r="H91" i="20"/>
  <c r="G91" i="20"/>
  <c r="F91" i="20"/>
  <c r="I90" i="20"/>
  <c r="H90" i="20"/>
  <c r="G90" i="20"/>
  <c r="F90" i="20"/>
  <c r="I89" i="20"/>
  <c r="H89" i="20"/>
  <c r="G89" i="20"/>
  <c r="F89" i="20"/>
  <c r="I88" i="20"/>
  <c r="H88" i="20"/>
  <c r="G88" i="20"/>
  <c r="F88" i="20"/>
  <c r="I87" i="20"/>
  <c r="H87" i="20"/>
  <c r="G87" i="20"/>
  <c r="F87" i="20"/>
  <c r="I86" i="20"/>
  <c r="H86" i="20"/>
  <c r="G86" i="20"/>
  <c r="F86" i="20"/>
  <c r="I85" i="20"/>
  <c r="H85" i="20"/>
  <c r="G85" i="20"/>
  <c r="F85" i="20"/>
  <c r="I84" i="20"/>
  <c r="H84" i="20"/>
  <c r="G84" i="20"/>
  <c r="F84" i="20"/>
  <c r="I83" i="20"/>
  <c r="H83" i="20"/>
  <c r="G83" i="20"/>
  <c r="F83" i="20"/>
  <c r="I82" i="20"/>
  <c r="H82" i="20"/>
  <c r="G82" i="20"/>
  <c r="F82" i="20"/>
  <c r="I81" i="20"/>
  <c r="H81" i="20"/>
  <c r="G81" i="20"/>
  <c r="F81" i="20"/>
  <c r="I80" i="20"/>
  <c r="H80" i="20"/>
  <c r="G80" i="20"/>
  <c r="F80" i="20"/>
  <c r="I79" i="20"/>
  <c r="H79" i="20"/>
  <c r="G79" i="20"/>
  <c r="F79" i="20"/>
  <c r="I78" i="20"/>
  <c r="H78" i="20"/>
  <c r="G78" i="20"/>
  <c r="F78" i="20"/>
  <c r="I77" i="20"/>
  <c r="H77" i="20"/>
  <c r="G77" i="20"/>
  <c r="F77" i="20"/>
  <c r="I76" i="20"/>
  <c r="H76" i="20"/>
  <c r="G76" i="20"/>
  <c r="F76" i="20"/>
  <c r="I75" i="20"/>
  <c r="H75" i="20"/>
  <c r="G75" i="20"/>
  <c r="F75" i="20"/>
  <c r="I74" i="20"/>
  <c r="H74" i="20"/>
  <c r="G74" i="20"/>
  <c r="F74" i="20"/>
  <c r="I73" i="20"/>
  <c r="H73" i="20"/>
  <c r="G73" i="20"/>
  <c r="F73" i="20"/>
  <c r="I72" i="20"/>
  <c r="H72" i="20"/>
  <c r="G72" i="20"/>
  <c r="F72" i="20"/>
  <c r="I71" i="20"/>
  <c r="H71" i="20"/>
  <c r="G71" i="20"/>
  <c r="F71" i="20"/>
  <c r="I70" i="20"/>
  <c r="H70" i="20"/>
  <c r="G70" i="20"/>
  <c r="F70" i="20"/>
  <c r="J69" i="20"/>
  <c r="H69" i="20"/>
  <c r="G69" i="20"/>
  <c r="F69" i="20"/>
  <c r="J68" i="20"/>
  <c r="H68" i="20"/>
  <c r="G68" i="20"/>
  <c r="F68" i="20"/>
  <c r="J67" i="20"/>
  <c r="H67" i="20"/>
  <c r="G67" i="20"/>
  <c r="F67" i="20"/>
  <c r="J66" i="20"/>
  <c r="H66" i="20"/>
  <c r="G66" i="20"/>
  <c r="F66" i="20"/>
  <c r="J65" i="20"/>
  <c r="H65" i="20"/>
  <c r="G65" i="20"/>
  <c r="F65" i="20"/>
  <c r="J64" i="20"/>
  <c r="H64" i="20"/>
  <c r="G64" i="20"/>
  <c r="F64" i="20"/>
  <c r="J63" i="20"/>
  <c r="H63" i="20"/>
  <c r="G63" i="20"/>
  <c r="F63" i="20"/>
  <c r="J62" i="20"/>
  <c r="H62" i="20"/>
  <c r="G62" i="20"/>
  <c r="F62" i="20"/>
  <c r="J61" i="20"/>
  <c r="H61" i="20"/>
  <c r="G61" i="20"/>
  <c r="F61" i="20"/>
  <c r="J60" i="20"/>
  <c r="H60" i="20"/>
  <c r="G60" i="20"/>
  <c r="F60" i="20"/>
  <c r="J59" i="20"/>
  <c r="H59" i="20"/>
  <c r="G59" i="20"/>
  <c r="F59" i="20"/>
  <c r="J58" i="20"/>
  <c r="H58" i="20"/>
  <c r="G58" i="20"/>
  <c r="F58" i="20"/>
  <c r="J57" i="20"/>
  <c r="H57" i="20"/>
  <c r="G57" i="20"/>
  <c r="F57" i="20"/>
  <c r="J56" i="20"/>
  <c r="H56" i="20"/>
  <c r="G56" i="20"/>
  <c r="F56" i="20"/>
  <c r="J55" i="20"/>
  <c r="H55" i="20"/>
  <c r="G55" i="20"/>
  <c r="F55" i="20"/>
  <c r="J54" i="20"/>
  <c r="H54" i="20"/>
  <c r="G54" i="20"/>
  <c r="F54" i="20"/>
  <c r="J53" i="20"/>
  <c r="H53" i="20"/>
  <c r="G53" i="20"/>
  <c r="F53" i="20"/>
  <c r="J52" i="20"/>
  <c r="H52" i="20"/>
  <c r="G52" i="20"/>
  <c r="F52" i="20"/>
  <c r="J51" i="20"/>
  <c r="H51" i="20"/>
  <c r="G51" i="20"/>
  <c r="F51" i="20"/>
  <c r="J50" i="20"/>
  <c r="H50" i="20"/>
  <c r="G50" i="20"/>
  <c r="F50" i="20"/>
  <c r="J49" i="20"/>
  <c r="H49" i="20"/>
  <c r="G49" i="20"/>
  <c r="F49" i="20"/>
  <c r="J48" i="20"/>
  <c r="H48" i="20"/>
  <c r="G48" i="20"/>
  <c r="F48" i="20"/>
  <c r="J47" i="20"/>
  <c r="H47" i="20"/>
  <c r="G47" i="20"/>
  <c r="F47" i="20"/>
  <c r="J46" i="20"/>
  <c r="H46" i="20"/>
  <c r="G46" i="20"/>
  <c r="F46" i="20"/>
  <c r="J45" i="20"/>
  <c r="H45" i="20"/>
  <c r="G45" i="20"/>
  <c r="F45" i="20"/>
  <c r="J44" i="20"/>
  <c r="H44" i="20"/>
  <c r="G44" i="20"/>
  <c r="F44" i="20"/>
  <c r="J43" i="20"/>
  <c r="H43" i="20"/>
  <c r="G43" i="20"/>
  <c r="F43" i="20"/>
  <c r="J42" i="20"/>
  <c r="H42" i="20"/>
  <c r="G42" i="20"/>
  <c r="F42" i="20"/>
  <c r="J41" i="20"/>
  <c r="H41" i="20"/>
  <c r="G41" i="20"/>
  <c r="F41" i="20"/>
  <c r="J40" i="20"/>
  <c r="H40" i="20"/>
  <c r="G40" i="20"/>
  <c r="F40" i="20"/>
  <c r="J39" i="20"/>
  <c r="H39" i="20"/>
  <c r="G39" i="20"/>
  <c r="F39" i="20"/>
  <c r="J38" i="20"/>
  <c r="H38" i="20"/>
  <c r="G38" i="20"/>
  <c r="F38" i="20"/>
  <c r="J37" i="20"/>
  <c r="H37" i="20"/>
  <c r="G37" i="20"/>
  <c r="F37" i="20"/>
  <c r="J36" i="20"/>
  <c r="H36" i="20"/>
  <c r="G36" i="20"/>
  <c r="F36" i="20"/>
  <c r="J35" i="20"/>
  <c r="H35" i="20"/>
  <c r="G35" i="20"/>
  <c r="F35" i="20"/>
  <c r="J34" i="20"/>
  <c r="H34" i="20"/>
  <c r="G34" i="20"/>
  <c r="F34" i="20"/>
  <c r="J33" i="20"/>
  <c r="H33" i="20"/>
  <c r="G33" i="20"/>
  <c r="F33" i="20"/>
  <c r="J32" i="20"/>
  <c r="H32" i="20"/>
  <c r="G32" i="20"/>
  <c r="F32" i="20"/>
  <c r="J31" i="20"/>
  <c r="H31" i="20"/>
  <c r="G31" i="20"/>
  <c r="F31" i="20"/>
  <c r="J30" i="20"/>
  <c r="H30" i="20"/>
  <c r="G30" i="20"/>
  <c r="F30" i="20"/>
  <c r="J29" i="20"/>
  <c r="H29" i="20"/>
  <c r="G29" i="20"/>
  <c r="F29" i="20"/>
  <c r="J28" i="20"/>
  <c r="H28" i="20"/>
  <c r="G28" i="20"/>
  <c r="F28" i="20"/>
  <c r="J27" i="20"/>
  <c r="H27" i="20"/>
  <c r="G27" i="20"/>
  <c r="F27" i="20"/>
  <c r="J26" i="20"/>
  <c r="H26" i="20"/>
  <c r="G26" i="20"/>
  <c r="F26" i="20"/>
  <c r="J25" i="20"/>
  <c r="H25" i="20"/>
  <c r="G25" i="20"/>
  <c r="F25" i="20"/>
  <c r="J24" i="20"/>
  <c r="H24" i="20"/>
  <c r="G24" i="20"/>
  <c r="F24" i="20"/>
  <c r="J23" i="20"/>
  <c r="H23" i="20"/>
  <c r="G23" i="20"/>
  <c r="F23" i="20"/>
  <c r="J22" i="20"/>
  <c r="H22" i="20"/>
  <c r="G22" i="20"/>
  <c r="F22" i="20"/>
  <c r="J21" i="20"/>
  <c r="H21" i="20"/>
  <c r="G21" i="20"/>
  <c r="F21" i="20"/>
  <c r="J20" i="20"/>
  <c r="H20" i="20"/>
  <c r="G20" i="20"/>
  <c r="F20" i="20"/>
  <c r="J19" i="20"/>
  <c r="H19" i="20"/>
  <c r="G19" i="20"/>
  <c r="F19" i="20"/>
  <c r="J18" i="20"/>
  <c r="H18" i="20"/>
  <c r="G18" i="20"/>
  <c r="F18" i="20"/>
  <c r="J17" i="20"/>
  <c r="H17" i="20"/>
  <c r="G17" i="20"/>
  <c r="F17" i="20"/>
  <c r="J16" i="20"/>
  <c r="H16" i="20"/>
  <c r="G16" i="20"/>
  <c r="F16" i="20"/>
  <c r="J15" i="20"/>
  <c r="H15" i="20"/>
  <c r="G15" i="20"/>
  <c r="F15" i="20"/>
  <c r="J14" i="20"/>
  <c r="H14" i="20"/>
  <c r="G14" i="20"/>
  <c r="F14" i="20"/>
  <c r="J13" i="20"/>
  <c r="H13" i="20"/>
  <c r="G13" i="20"/>
  <c r="F13" i="20"/>
  <c r="J12" i="20"/>
  <c r="H12" i="20"/>
  <c r="G12" i="20"/>
  <c r="F12" i="20"/>
  <c r="J11" i="20"/>
  <c r="H11" i="20"/>
  <c r="G11" i="20"/>
  <c r="F11" i="20"/>
  <c r="J10" i="20"/>
  <c r="H10" i="20"/>
  <c r="G10" i="20"/>
  <c r="F10" i="20"/>
  <c r="J9" i="20"/>
  <c r="H9" i="20"/>
  <c r="G9" i="20"/>
  <c r="F9" i="20"/>
  <c r="J8" i="20"/>
  <c r="H8" i="20"/>
  <c r="G8" i="20"/>
  <c r="F8" i="20"/>
  <c r="J7" i="20"/>
  <c r="H7" i="20"/>
  <c r="G7" i="20"/>
  <c r="F7" i="20"/>
  <c r="J6" i="20"/>
  <c r="H6" i="20"/>
  <c r="G6" i="20"/>
  <c r="F6" i="20"/>
  <c r="J5" i="20"/>
  <c r="H5" i="20"/>
  <c r="G5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E143" i="20"/>
  <c r="D143" i="20"/>
  <c r="C143" i="20"/>
  <c r="B143" i="20"/>
  <c r="E142" i="20"/>
  <c r="D142" i="20"/>
  <c r="C142" i="20"/>
  <c r="B142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E136" i="20"/>
  <c r="D136" i="20"/>
  <c r="C136" i="20"/>
  <c r="B136" i="20"/>
  <c r="E135" i="20"/>
  <c r="D135" i="20"/>
  <c r="C135" i="20"/>
  <c r="B135" i="20"/>
  <c r="E134" i="20"/>
  <c r="D134" i="20"/>
  <c r="C134" i="20"/>
  <c r="B134" i="20"/>
  <c r="E133" i="20"/>
  <c r="D133" i="20"/>
  <c r="C133" i="20"/>
  <c r="B133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E128" i="20"/>
  <c r="D128" i="20"/>
  <c r="C128" i="20"/>
  <c r="B128" i="20"/>
  <c r="E127" i="20"/>
  <c r="D127" i="20"/>
  <c r="C127" i="20"/>
  <c r="E126" i="20"/>
  <c r="D126" i="20"/>
  <c r="C126" i="20"/>
  <c r="B126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E122" i="20"/>
  <c r="D122" i="20"/>
  <c r="C122" i="20"/>
  <c r="B122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E117" i="20"/>
  <c r="D117" i="20"/>
  <c r="C117" i="20"/>
  <c r="B117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E113" i="20"/>
  <c r="D113" i="20"/>
  <c r="C113" i="20"/>
  <c r="B113" i="20"/>
  <c r="E112" i="20"/>
  <c r="D112" i="20"/>
  <c r="C112" i="20"/>
  <c r="B112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E107" i="20"/>
  <c r="D107" i="20"/>
  <c r="C107" i="20"/>
  <c r="B107" i="20"/>
  <c r="E106" i="20"/>
  <c r="D106" i="20"/>
  <c r="C106" i="20"/>
  <c r="B106" i="20"/>
  <c r="E105" i="20"/>
  <c r="D105" i="20"/>
  <c r="C105" i="20"/>
  <c r="B105" i="20"/>
  <c r="E104" i="20"/>
  <c r="D104" i="20"/>
  <c r="C104" i="20"/>
  <c r="B104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E100" i="20"/>
  <c r="D100" i="20"/>
  <c r="C100" i="20"/>
  <c r="B100" i="20"/>
  <c r="E99" i="20"/>
  <c r="D99" i="20"/>
  <c r="C99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E95" i="20"/>
  <c r="D95" i="20"/>
  <c r="C95" i="20"/>
  <c r="B95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E88" i="20"/>
  <c r="D88" i="20"/>
  <c r="C88" i="20"/>
  <c r="B88" i="20"/>
  <c r="E87" i="20"/>
  <c r="D87" i="20"/>
  <c r="C87" i="20"/>
  <c r="B87" i="20"/>
  <c r="E86" i="20"/>
  <c r="D86" i="20"/>
  <c r="C86" i="20"/>
  <c r="B86" i="20"/>
  <c r="E85" i="20"/>
  <c r="D85" i="20"/>
  <c r="C85" i="20"/>
  <c r="B85" i="20"/>
  <c r="E84" i="20"/>
  <c r="D84" i="20"/>
  <c r="C84" i="20"/>
  <c r="B84" i="20"/>
  <c r="E83" i="20"/>
  <c r="D83" i="20"/>
  <c r="C83" i="20"/>
  <c r="B83" i="20"/>
  <c r="E82" i="20"/>
  <c r="D82" i="20"/>
  <c r="C82" i="20"/>
  <c r="B82" i="20"/>
  <c r="E81" i="20"/>
  <c r="D81" i="20"/>
  <c r="C81" i="20"/>
  <c r="B81" i="20"/>
  <c r="E80" i="20"/>
  <c r="D80" i="20"/>
  <c r="C80" i="20"/>
  <c r="B80" i="20"/>
  <c r="E79" i="20"/>
  <c r="D79" i="20"/>
  <c r="C79" i="20"/>
  <c r="B79" i="20"/>
  <c r="E78" i="20"/>
  <c r="D78" i="20"/>
  <c r="C78" i="20"/>
  <c r="B78" i="20"/>
  <c r="E77" i="20"/>
  <c r="D77" i="20"/>
  <c r="C77" i="20"/>
  <c r="B77" i="20"/>
  <c r="E76" i="20"/>
  <c r="D76" i="20"/>
  <c r="C76" i="20"/>
  <c r="B76" i="20"/>
  <c r="E75" i="20"/>
  <c r="D75" i="20"/>
  <c r="C75" i="20"/>
  <c r="B75" i="20"/>
  <c r="E74" i="20"/>
  <c r="D74" i="20"/>
  <c r="C74" i="20"/>
  <c r="B74" i="20"/>
  <c r="E73" i="20"/>
  <c r="D73" i="20"/>
  <c r="C73" i="20"/>
  <c r="B73" i="20"/>
  <c r="E72" i="20"/>
  <c r="D72" i="20"/>
  <c r="C72" i="20"/>
  <c r="B72" i="20"/>
  <c r="E71" i="20"/>
  <c r="D71" i="20"/>
  <c r="C71" i="20"/>
  <c r="B71" i="20"/>
  <c r="E70" i="20"/>
  <c r="D70" i="20"/>
  <c r="C70" i="20"/>
  <c r="B70" i="20"/>
  <c r="E69" i="20"/>
  <c r="D69" i="20"/>
  <c r="C69" i="20"/>
  <c r="B69" i="20"/>
  <c r="E68" i="20"/>
  <c r="D68" i="20"/>
  <c r="C68" i="20"/>
  <c r="B68" i="20"/>
  <c r="E67" i="20"/>
  <c r="D67" i="20"/>
  <c r="C67" i="20"/>
  <c r="B67" i="20"/>
  <c r="E66" i="20"/>
  <c r="D66" i="20"/>
  <c r="C66" i="20"/>
  <c r="B66" i="20"/>
  <c r="E65" i="20"/>
  <c r="D65" i="20"/>
  <c r="C65" i="20"/>
  <c r="B65" i="20"/>
  <c r="E64" i="20"/>
  <c r="D64" i="20"/>
  <c r="C64" i="20"/>
  <c r="B64" i="20"/>
  <c r="E63" i="20"/>
  <c r="D63" i="20"/>
  <c r="C63" i="20"/>
  <c r="B63" i="20"/>
  <c r="E62" i="20"/>
  <c r="D62" i="20"/>
  <c r="C62" i="20"/>
  <c r="B62" i="20"/>
  <c r="E61" i="20"/>
  <c r="D61" i="20"/>
  <c r="C61" i="20"/>
  <c r="B61" i="20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D48" i="20"/>
  <c r="C48" i="20"/>
  <c r="B48" i="20"/>
  <c r="E47" i="20"/>
  <c r="D47" i="20"/>
  <c r="C47" i="20"/>
  <c r="B47" i="20"/>
  <c r="E46" i="20"/>
  <c r="D46" i="20"/>
  <c r="C46" i="20"/>
  <c r="B46" i="20"/>
  <c r="E45" i="20"/>
  <c r="D45" i="20"/>
  <c r="C45" i="20"/>
  <c r="B45" i="20"/>
  <c r="E44" i="20"/>
  <c r="D44" i="20"/>
  <c r="C44" i="20"/>
  <c r="B44" i="20"/>
  <c r="E43" i="20"/>
  <c r="D43" i="20"/>
  <c r="C43" i="20"/>
  <c r="B43" i="20"/>
  <c r="E42" i="20"/>
  <c r="D42" i="20"/>
  <c r="C42" i="20"/>
  <c r="B42" i="20"/>
  <c r="E41" i="20"/>
  <c r="D41" i="20"/>
  <c r="C41" i="20"/>
  <c r="B41" i="20"/>
  <c r="E40" i="20"/>
  <c r="D40" i="20"/>
  <c r="C40" i="20"/>
  <c r="B40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E34" i="20"/>
  <c r="D34" i="20"/>
  <c r="C34" i="20"/>
  <c r="B34" i="20"/>
  <c r="E33" i="20"/>
  <c r="D33" i="20"/>
  <c r="C33" i="20"/>
  <c r="B33" i="20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F5" i="20"/>
  <c r="J72" i="23"/>
  <c r="J104" i="23"/>
  <c r="J108" i="23"/>
  <c r="J109" i="23"/>
  <c r="J112" i="23"/>
  <c r="J113" i="23"/>
  <c r="J117" i="23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46" i="23"/>
  <c r="J146" i="23"/>
  <c r="I146" i="23"/>
  <c r="H146" i="23"/>
  <c r="G146" i="23"/>
  <c r="F146" i="23"/>
  <c r="K144" i="23"/>
  <c r="J144" i="23"/>
  <c r="I144" i="23"/>
  <c r="H144" i="23"/>
  <c r="G144" i="23"/>
  <c r="F144" i="23"/>
  <c r="I143" i="23"/>
  <c r="H143" i="23"/>
  <c r="G143" i="23"/>
  <c r="F143" i="23"/>
  <c r="I142" i="23"/>
  <c r="H142" i="23"/>
  <c r="G142" i="23"/>
  <c r="F142" i="23"/>
  <c r="I141" i="23"/>
  <c r="H141" i="23"/>
  <c r="G141" i="23"/>
  <c r="F141" i="23"/>
  <c r="I140" i="23"/>
  <c r="H140" i="23"/>
  <c r="G140" i="23"/>
  <c r="F140" i="23"/>
  <c r="I139" i="23"/>
  <c r="H139" i="23"/>
  <c r="G139" i="23"/>
  <c r="F139" i="23"/>
  <c r="I135" i="23"/>
  <c r="I123" i="23"/>
  <c r="I128" i="23"/>
  <c r="I131" i="23"/>
  <c r="H135" i="23"/>
  <c r="G135" i="23"/>
  <c r="G123" i="23"/>
  <c r="G128" i="23"/>
  <c r="G131" i="23"/>
  <c r="G134" i="23"/>
  <c r="F135" i="23"/>
  <c r="H134" i="23"/>
  <c r="F134" i="23"/>
  <c r="H131" i="23"/>
  <c r="F131" i="23"/>
  <c r="H128" i="23"/>
  <c r="F128" i="23"/>
  <c r="H123" i="23"/>
  <c r="F123" i="23"/>
  <c r="K117" i="23"/>
  <c r="I117" i="23"/>
  <c r="H117" i="23"/>
  <c r="G117" i="23"/>
  <c r="F117" i="23"/>
  <c r="K113" i="23"/>
  <c r="I113" i="23"/>
  <c r="H113" i="23"/>
  <c r="G113" i="23"/>
  <c r="F113" i="23"/>
  <c r="K112" i="23"/>
  <c r="I112" i="23"/>
  <c r="H112" i="23"/>
  <c r="G112" i="23"/>
  <c r="F112" i="23"/>
  <c r="K111" i="23"/>
  <c r="I111" i="23"/>
  <c r="H111" i="23"/>
  <c r="G111" i="23"/>
  <c r="F111" i="23"/>
  <c r="I110" i="23"/>
  <c r="H110" i="23"/>
  <c r="G110" i="23"/>
  <c r="F110" i="23"/>
  <c r="K109" i="23"/>
  <c r="I109" i="23"/>
  <c r="H109" i="23"/>
  <c r="G109" i="23"/>
  <c r="F109" i="23"/>
  <c r="K108" i="23"/>
  <c r="I108" i="23"/>
  <c r="H108" i="23"/>
  <c r="G108" i="23"/>
  <c r="F108" i="23"/>
  <c r="I107" i="23"/>
  <c r="H107" i="23"/>
  <c r="G107" i="23"/>
  <c r="F107" i="23"/>
  <c r="I106" i="23"/>
  <c r="H106" i="23"/>
  <c r="G106" i="23"/>
  <c r="F106" i="23"/>
  <c r="I105" i="23"/>
  <c r="H105" i="23"/>
  <c r="G105" i="23"/>
  <c r="F105" i="23"/>
  <c r="K104" i="23"/>
  <c r="I104" i="23"/>
  <c r="H104" i="23"/>
  <c r="G104" i="23"/>
  <c r="F104" i="23"/>
  <c r="K103" i="23"/>
  <c r="I103" i="23"/>
  <c r="H103" i="23"/>
  <c r="G103" i="23"/>
  <c r="F103" i="23"/>
  <c r="K102" i="23"/>
  <c r="I102" i="23"/>
  <c r="H102" i="23"/>
  <c r="G102" i="23"/>
  <c r="F102" i="23"/>
  <c r="I98" i="23"/>
  <c r="H98" i="23"/>
  <c r="G98" i="23"/>
  <c r="F98" i="23"/>
  <c r="I89" i="23"/>
  <c r="H89" i="23"/>
  <c r="G89" i="23"/>
  <c r="F89" i="23"/>
  <c r="I87" i="23"/>
  <c r="H87" i="23"/>
  <c r="G87" i="23"/>
  <c r="F87" i="23"/>
  <c r="I83" i="23"/>
  <c r="H83" i="23"/>
  <c r="G83" i="23"/>
  <c r="F83" i="23"/>
  <c r="H75" i="23"/>
  <c r="G75" i="23"/>
  <c r="F75" i="23"/>
  <c r="K72" i="23"/>
  <c r="I72" i="23"/>
  <c r="H72" i="23"/>
  <c r="G72" i="23"/>
  <c r="F72" i="23"/>
  <c r="H71" i="23"/>
  <c r="G71" i="23"/>
  <c r="F71" i="23"/>
  <c r="K70" i="23"/>
  <c r="J70" i="23"/>
  <c r="I70" i="23"/>
  <c r="H70" i="23"/>
  <c r="G70" i="23"/>
  <c r="F70" i="23"/>
  <c r="H69" i="23"/>
  <c r="G69" i="23"/>
  <c r="F69" i="23"/>
  <c r="H68" i="23"/>
  <c r="G68" i="23"/>
  <c r="F68" i="23"/>
  <c r="H67" i="23"/>
  <c r="G67" i="23"/>
  <c r="F67" i="23"/>
  <c r="H66" i="23"/>
  <c r="G66" i="23"/>
  <c r="F66" i="23"/>
  <c r="H65" i="23"/>
  <c r="G65" i="23"/>
  <c r="F65" i="23"/>
  <c r="K64" i="23"/>
  <c r="J64" i="23"/>
  <c r="I64" i="23"/>
  <c r="I54" i="23"/>
  <c r="H64" i="23"/>
  <c r="G64" i="23"/>
  <c r="F64" i="23"/>
  <c r="H63" i="23"/>
  <c r="G63" i="23"/>
  <c r="F63" i="23"/>
  <c r="H62" i="23"/>
  <c r="G62" i="23"/>
  <c r="F62" i="23"/>
  <c r="H61" i="23"/>
  <c r="G61" i="23"/>
  <c r="F61" i="23"/>
  <c r="H60" i="23"/>
  <c r="G60" i="23"/>
  <c r="F60" i="23"/>
  <c r="H59" i="23"/>
  <c r="G59" i="23"/>
  <c r="F59" i="23"/>
  <c r="H58" i="23"/>
  <c r="G58" i="23"/>
  <c r="F58" i="23"/>
  <c r="H57" i="23"/>
  <c r="G57" i="23"/>
  <c r="F57" i="23"/>
  <c r="H56" i="23"/>
  <c r="G56" i="23"/>
  <c r="F56" i="23"/>
  <c r="H55" i="23"/>
  <c r="G55" i="23"/>
  <c r="F55" i="23"/>
  <c r="K54" i="23"/>
  <c r="J54" i="23"/>
  <c r="H54" i="23"/>
  <c r="G54" i="23"/>
  <c r="F54" i="23"/>
  <c r="H53" i="23"/>
  <c r="G53" i="23"/>
  <c r="F53" i="23"/>
  <c r="H52" i="23"/>
  <c r="G52" i="23"/>
  <c r="F52" i="23"/>
  <c r="H51" i="23"/>
  <c r="G51" i="23"/>
  <c r="F51" i="23"/>
  <c r="H50" i="23"/>
  <c r="G50" i="23"/>
  <c r="F50" i="23"/>
  <c r="H48" i="23"/>
  <c r="G48" i="23"/>
  <c r="F48" i="23"/>
  <c r="H46" i="23"/>
  <c r="G46" i="23"/>
  <c r="F46" i="23"/>
  <c r="H45" i="23"/>
  <c r="G45" i="23"/>
  <c r="F45" i="23"/>
  <c r="H44" i="23"/>
  <c r="G44" i="23"/>
  <c r="F44" i="23"/>
  <c r="H43" i="23"/>
  <c r="G43" i="23"/>
  <c r="F43" i="23"/>
  <c r="H42" i="23"/>
  <c r="G42" i="23"/>
  <c r="F42" i="23"/>
  <c r="H41" i="23"/>
  <c r="G41" i="23"/>
  <c r="F41" i="23"/>
  <c r="H40" i="23"/>
  <c r="G40" i="23"/>
  <c r="F40" i="23"/>
  <c r="H38" i="23"/>
  <c r="G38" i="23"/>
  <c r="F38" i="23"/>
  <c r="H37" i="23"/>
  <c r="G37" i="23"/>
  <c r="F37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0" i="23"/>
  <c r="G30" i="23"/>
  <c r="F30" i="23"/>
  <c r="H29" i="23"/>
  <c r="G29" i="23"/>
  <c r="F29" i="23"/>
  <c r="H28" i="23"/>
  <c r="G28" i="23"/>
  <c r="F28" i="23"/>
  <c r="H25" i="23"/>
  <c r="G25" i="23"/>
  <c r="F25" i="23"/>
  <c r="H24" i="23"/>
  <c r="G24" i="23"/>
  <c r="F24" i="23"/>
  <c r="H21" i="23"/>
  <c r="G21" i="23"/>
  <c r="F21" i="23"/>
  <c r="H20" i="23"/>
  <c r="G20" i="23"/>
  <c r="F20" i="23"/>
  <c r="H19" i="23"/>
  <c r="G19" i="23"/>
  <c r="F19" i="23"/>
  <c r="H17" i="23"/>
  <c r="G17" i="23"/>
  <c r="F17" i="23"/>
  <c r="H15" i="23"/>
  <c r="G15" i="23"/>
  <c r="F15" i="23"/>
  <c r="H13" i="23"/>
  <c r="G13" i="23"/>
  <c r="F13" i="23"/>
  <c r="H12" i="23"/>
  <c r="G12" i="23"/>
  <c r="F12" i="23"/>
  <c r="H11" i="23"/>
  <c r="G11" i="23"/>
  <c r="F11" i="23"/>
  <c r="H9" i="23"/>
  <c r="G9" i="23"/>
  <c r="F9" i="23"/>
  <c r="H8" i="23"/>
  <c r="G8" i="23"/>
  <c r="G5" i="23"/>
  <c r="F8" i="23"/>
  <c r="H5" i="23"/>
  <c r="E147" i="23"/>
  <c r="D147" i="23"/>
  <c r="C147" i="23"/>
  <c r="B147" i="23"/>
  <c r="E146" i="23"/>
  <c r="D146" i="23"/>
  <c r="C146" i="23"/>
  <c r="B146" i="23"/>
  <c r="E145" i="23"/>
  <c r="D145" i="23"/>
  <c r="C145" i="23"/>
  <c r="B145" i="23"/>
  <c r="E144" i="23"/>
  <c r="D144" i="23"/>
  <c r="C144" i="23"/>
  <c r="B144" i="23"/>
  <c r="E143" i="23"/>
  <c r="D143" i="23"/>
  <c r="C143" i="23"/>
  <c r="B143" i="23"/>
  <c r="E142" i="23"/>
  <c r="D142" i="23"/>
  <c r="C142" i="23"/>
  <c r="B142" i="23"/>
  <c r="E141" i="23"/>
  <c r="D141" i="23"/>
  <c r="C141" i="23"/>
  <c r="B141" i="23"/>
  <c r="E140" i="23"/>
  <c r="D140" i="23"/>
  <c r="C140" i="23"/>
  <c r="B140" i="23"/>
  <c r="E139" i="23"/>
  <c r="D139" i="23"/>
  <c r="C139" i="23"/>
  <c r="B139" i="23"/>
  <c r="E138" i="23"/>
  <c r="D138" i="23"/>
  <c r="C138" i="23"/>
  <c r="B138" i="23"/>
  <c r="E137" i="23"/>
  <c r="D137" i="23"/>
  <c r="C137" i="23"/>
  <c r="B137" i="23"/>
  <c r="E136" i="23"/>
  <c r="D136" i="23"/>
  <c r="C136" i="23"/>
  <c r="B136" i="23"/>
  <c r="E135" i="23"/>
  <c r="D135" i="23"/>
  <c r="C135" i="23"/>
  <c r="B135" i="23"/>
  <c r="E134" i="23"/>
  <c r="D134" i="23"/>
  <c r="C134" i="23"/>
  <c r="B134" i="23"/>
  <c r="E133" i="23"/>
  <c r="D133" i="23"/>
  <c r="C133" i="23"/>
  <c r="B133" i="23"/>
  <c r="E132" i="23"/>
  <c r="D132" i="23"/>
  <c r="C132" i="23"/>
  <c r="B132" i="23"/>
  <c r="E131" i="23"/>
  <c r="D131" i="23"/>
  <c r="C131" i="23"/>
  <c r="B131" i="23"/>
  <c r="E130" i="23"/>
  <c r="D130" i="23"/>
  <c r="C130" i="23"/>
  <c r="B130" i="23"/>
  <c r="E129" i="23"/>
  <c r="D129" i="23"/>
  <c r="C129" i="23"/>
  <c r="B129" i="23"/>
  <c r="E128" i="23"/>
  <c r="D128" i="23"/>
  <c r="C128" i="23"/>
  <c r="B128" i="23"/>
  <c r="E127" i="23"/>
  <c r="D127" i="23"/>
  <c r="C127" i="23"/>
  <c r="E126" i="23"/>
  <c r="D126" i="23"/>
  <c r="C126" i="23"/>
  <c r="B126" i="23"/>
  <c r="E125" i="23"/>
  <c r="D125" i="23"/>
  <c r="C125" i="23"/>
  <c r="B125" i="23"/>
  <c r="E124" i="23"/>
  <c r="D124" i="23"/>
  <c r="C124" i="23"/>
  <c r="B124" i="23"/>
  <c r="E123" i="23"/>
  <c r="D123" i="23"/>
  <c r="C123" i="23"/>
  <c r="B123" i="23"/>
  <c r="E122" i="23"/>
  <c r="D122" i="23"/>
  <c r="C122" i="23"/>
  <c r="B122" i="23"/>
  <c r="E121" i="23"/>
  <c r="D121" i="23"/>
  <c r="C121" i="23"/>
  <c r="B121" i="23"/>
  <c r="E120" i="23"/>
  <c r="D120" i="23"/>
  <c r="C120" i="23"/>
  <c r="B120" i="23"/>
  <c r="E119" i="23"/>
  <c r="D119" i="23"/>
  <c r="C119" i="23"/>
  <c r="B119" i="23"/>
  <c r="E118" i="23"/>
  <c r="D118" i="23"/>
  <c r="C118" i="23"/>
  <c r="B118" i="23"/>
  <c r="E117" i="23"/>
  <c r="D117" i="23"/>
  <c r="C117" i="23"/>
  <c r="B117" i="23"/>
  <c r="E116" i="23"/>
  <c r="D116" i="23"/>
  <c r="C116" i="23"/>
  <c r="B116" i="23"/>
  <c r="E115" i="23"/>
  <c r="D115" i="23"/>
  <c r="C115" i="23"/>
  <c r="B115" i="23"/>
  <c r="E114" i="23"/>
  <c r="D114" i="23"/>
  <c r="C114" i="23"/>
  <c r="B114" i="23"/>
  <c r="E113" i="23"/>
  <c r="D113" i="23"/>
  <c r="C113" i="23"/>
  <c r="B113" i="23"/>
  <c r="E112" i="23"/>
  <c r="D112" i="23"/>
  <c r="C112" i="23"/>
  <c r="B112" i="23"/>
  <c r="E111" i="23"/>
  <c r="D111" i="23"/>
  <c r="C111" i="23"/>
  <c r="B111" i="23"/>
  <c r="E110" i="23"/>
  <c r="D110" i="23"/>
  <c r="C110" i="23"/>
  <c r="B110" i="23"/>
  <c r="E109" i="23"/>
  <c r="D109" i="23"/>
  <c r="C109" i="23"/>
  <c r="B109" i="23"/>
  <c r="E108" i="23"/>
  <c r="D108" i="23"/>
  <c r="C108" i="23"/>
  <c r="B108" i="23"/>
  <c r="E107" i="23"/>
  <c r="D107" i="23"/>
  <c r="C107" i="23"/>
  <c r="B107" i="23"/>
  <c r="E106" i="23"/>
  <c r="D106" i="23"/>
  <c r="C106" i="23"/>
  <c r="B106" i="23"/>
  <c r="E105" i="23"/>
  <c r="D105" i="23"/>
  <c r="C105" i="23"/>
  <c r="B105" i="23"/>
  <c r="E104" i="23"/>
  <c r="D104" i="23"/>
  <c r="C104" i="23"/>
  <c r="B104" i="23"/>
  <c r="E103" i="23"/>
  <c r="D103" i="23"/>
  <c r="C103" i="23"/>
  <c r="B103" i="23"/>
  <c r="E102" i="23"/>
  <c r="D102" i="23"/>
  <c r="C102" i="23"/>
  <c r="B102" i="23"/>
  <c r="E101" i="23"/>
  <c r="D101" i="23"/>
  <c r="C101" i="23"/>
  <c r="B101" i="23"/>
  <c r="E100" i="23"/>
  <c r="D100" i="23"/>
  <c r="C100" i="23"/>
  <c r="B100" i="23"/>
  <c r="E99" i="23"/>
  <c r="D99" i="23"/>
  <c r="C99" i="23"/>
  <c r="E98" i="23"/>
  <c r="D98" i="23"/>
  <c r="C98" i="23"/>
  <c r="B98" i="23"/>
  <c r="E97" i="23"/>
  <c r="D97" i="23"/>
  <c r="C97" i="23"/>
  <c r="B97" i="23"/>
  <c r="E96" i="23"/>
  <c r="D96" i="23"/>
  <c r="C96" i="23"/>
  <c r="B96" i="23"/>
  <c r="E95" i="23"/>
  <c r="D95" i="23"/>
  <c r="C95" i="23"/>
  <c r="B95" i="23"/>
  <c r="E94" i="23"/>
  <c r="D94" i="23"/>
  <c r="C94" i="23"/>
  <c r="B94" i="23"/>
  <c r="E93" i="23"/>
  <c r="D93" i="23"/>
  <c r="C93" i="23"/>
  <c r="B9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E86" i="23"/>
  <c r="D86" i="23"/>
  <c r="C86" i="23"/>
  <c r="B86" i="23"/>
  <c r="E85" i="23"/>
  <c r="D85" i="23"/>
  <c r="C85" i="23"/>
  <c r="B85" i="23"/>
  <c r="E84" i="23"/>
  <c r="D84" i="23"/>
  <c r="C84" i="23"/>
  <c r="B84" i="23"/>
  <c r="E83" i="23"/>
  <c r="D83" i="23"/>
  <c r="C83" i="23"/>
  <c r="B83" i="23"/>
  <c r="E82" i="23"/>
  <c r="D82" i="23"/>
  <c r="C82" i="23"/>
  <c r="B82" i="23"/>
  <c r="E81" i="23"/>
  <c r="D81" i="23"/>
  <c r="C81" i="23"/>
  <c r="B81" i="23"/>
  <c r="E80" i="23"/>
  <c r="D80" i="23"/>
  <c r="C80" i="23"/>
  <c r="B80" i="23"/>
  <c r="E79" i="23"/>
  <c r="D79" i="23"/>
  <c r="C79" i="23"/>
  <c r="B79" i="23"/>
  <c r="E78" i="23"/>
  <c r="D78" i="23"/>
  <c r="C78" i="23"/>
  <c r="B78" i="23"/>
  <c r="E77" i="23"/>
  <c r="D77" i="23"/>
  <c r="C77" i="23"/>
  <c r="B77" i="23"/>
  <c r="E76" i="23"/>
  <c r="D76" i="23"/>
  <c r="C76" i="23"/>
  <c r="B76" i="23"/>
  <c r="E75" i="23"/>
  <c r="D75" i="23"/>
  <c r="C75" i="23"/>
  <c r="B75" i="23"/>
  <c r="E74" i="23"/>
  <c r="D74" i="23"/>
  <c r="C74" i="23"/>
  <c r="B74" i="23"/>
  <c r="E73" i="23"/>
  <c r="D73" i="23"/>
  <c r="C73" i="23"/>
  <c r="B73" i="23"/>
  <c r="E72" i="23"/>
  <c r="D72" i="23"/>
  <c r="C72" i="23"/>
  <c r="B72" i="23"/>
  <c r="E71" i="23"/>
  <c r="D71" i="23"/>
  <c r="C71" i="23"/>
  <c r="B71" i="23"/>
  <c r="E70" i="23"/>
  <c r="D70" i="23"/>
  <c r="C70" i="23"/>
  <c r="B70" i="23"/>
  <c r="E69" i="23"/>
  <c r="D69" i="23"/>
  <c r="C69" i="23"/>
  <c r="B69" i="23"/>
  <c r="E68" i="23"/>
  <c r="D68" i="23"/>
  <c r="C68" i="23"/>
  <c r="B68" i="23"/>
  <c r="E67" i="23"/>
  <c r="D67" i="23"/>
  <c r="C67" i="23"/>
  <c r="B67" i="23"/>
  <c r="E66" i="23"/>
  <c r="D66" i="23"/>
  <c r="C66" i="23"/>
  <c r="B66" i="23"/>
  <c r="E65" i="23"/>
  <c r="D65" i="23"/>
  <c r="C65" i="23"/>
  <c r="B65" i="23"/>
  <c r="E64" i="23"/>
  <c r="D64" i="23"/>
  <c r="C64" i="23"/>
  <c r="B64" i="23"/>
  <c r="E63" i="23"/>
  <c r="D63" i="23"/>
  <c r="C63" i="23"/>
  <c r="B63" i="23"/>
  <c r="E62" i="23"/>
  <c r="D62" i="23"/>
  <c r="C62" i="23"/>
  <c r="B62" i="23"/>
  <c r="E61" i="23"/>
  <c r="D61" i="23"/>
  <c r="C61" i="23"/>
  <c r="B61" i="23"/>
  <c r="E60" i="23"/>
  <c r="D60" i="23"/>
  <c r="C60" i="23"/>
  <c r="B60" i="23"/>
  <c r="E59" i="23"/>
  <c r="D59" i="23"/>
  <c r="C59" i="23"/>
  <c r="B59" i="23"/>
  <c r="E58" i="23"/>
  <c r="D58" i="23"/>
  <c r="C58" i="23"/>
  <c r="B58" i="23"/>
  <c r="E57" i="23"/>
  <c r="D57" i="23"/>
  <c r="C57" i="23"/>
  <c r="B57" i="23"/>
  <c r="E56" i="23"/>
  <c r="D56" i="23"/>
  <c r="C56" i="23"/>
  <c r="B56" i="23"/>
  <c r="E55" i="23"/>
  <c r="D55" i="23"/>
  <c r="C55" i="23"/>
  <c r="B55" i="23"/>
  <c r="E54" i="23"/>
  <c r="D54" i="23"/>
  <c r="C54" i="23"/>
  <c r="B54" i="23"/>
  <c r="E53" i="23"/>
  <c r="D53" i="23"/>
  <c r="C53" i="23"/>
  <c r="B53" i="23"/>
  <c r="E52" i="23"/>
  <c r="D52" i="23"/>
  <c r="C52" i="23"/>
  <c r="B52" i="23"/>
  <c r="E51" i="23"/>
  <c r="D51" i="23"/>
  <c r="C51" i="23"/>
  <c r="B51" i="23"/>
  <c r="E50" i="23"/>
  <c r="D50" i="23"/>
  <c r="C50" i="23"/>
  <c r="B50" i="23"/>
  <c r="E49" i="23"/>
  <c r="D49" i="23"/>
  <c r="C49" i="23"/>
  <c r="B49" i="23"/>
  <c r="E48" i="23"/>
  <c r="D48" i="23"/>
  <c r="C48" i="23"/>
  <c r="B48" i="23"/>
  <c r="E47" i="23"/>
  <c r="D47" i="23"/>
  <c r="C47" i="23"/>
  <c r="B47" i="23"/>
  <c r="E46" i="23"/>
  <c r="D46" i="23"/>
  <c r="C46" i="23"/>
  <c r="B46" i="23"/>
  <c r="E45" i="23"/>
  <c r="D45" i="23"/>
  <c r="C45" i="23"/>
  <c r="B45" i="23"/>
  <c r="E44" i="23"/>
  <c r="D44" i="23"/>
  <c r="C44" i="23"/>
  <c r="B44" i="23"/>
  <c r="E43" i="23"/>
  <c r="D43" i="23"/>
  <c r="C43" i="23"/>
  <c r="B43" i="23"/>
  <c r="E42" i="23"/>
  <c r="D42" i="23"/>
  <c r="C42" i="23"/>
  <c r="B42" i="23"/>
  <c r="E41" i="23"/>
  <c r="D41" i="23"/>
  <c r="C41" i="23"/>
  <c r="B41" i="23"/>
  <c r="E40" i="23"/>
  <c r="D40" i="23"/>
  <c r="C40" i="23"/>
  <c r="B40" i="23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E9" i="23"/>
  <c r="D9" i="23"/>
  <c r="C9" i="23"/>
  <c r="B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F5" i="23"/>
  <c r="K147" i="22"/>
  <c r="J147" i="22"/>
  <c r="I147" i="22"/>
  <c r="H147" i="22"/>
  <c r="G147" i="22"/>
  <c r="F147" i="22"/>
  <c r="K146" i="22"/>
  <c r="J146" i="22"/>
  <c r="I146" i="22"/>
  <c r="H146" i="22"/>
  <c r="G146" i="22"/>
  <c r="F146" i="22"/>
  <c r="K145" i="22"/>
  <c r="J145" i="22"/>
  <c r="I145" i="22"/>
  <c r="H145" i="22"/>
  <c r="G145" i="22"/>
  <c r="F145" i="22"/>
  <c r="K144" i="22"/>
  <c r="J144" i="22"/>
  <c r="I144" i="22"/>
  <c r="H144" i="22"/>
  <c r="G144" i="22"/>
  <c r="F144" i="22"/>
  <c r="K143" i="22"/>
  <c r="J143" i="22"/>
  <c r="I143" i="22"/>
  <c r="H143" i="22"/>
  <c r="G143" i="22"/>
  <c r="F143" i="22"/>
  <c r="K142" i="22"/>
  <c r="J142" i="22"/>
  <c r="I142" i="22"/>
  <c r="H142" i="22"/>
  <c r="G142" i="22"/>
  <c r="F142" i="22"/>
  <c r="K141" i="22"/>
  <c r="J141" i="22"/>
  <c r="I141" i="22"/>
  <c r="H141" i="22"/>
  <c r="G141" i="22"/>
  <c r="F141" i="22"/>
  <c r="K140" i="22"/>
  <c r="J140" i="22"/>
  <c r="I140" i="22"/>
  <c r="H140" i="22"/>
  <c r="G140" i="22"/>
  <c r="F140" i="22"/>
  <c r="K139" i="22"/>
  <c r="J139" i="22"/>
  <c r="I139" i="22"/>
  <c r="H139" i="22"/>
  <c r="G139" i="22"/>
  <c r="F139" i="22"/>
  <c r="K138" i="22"/>
  <c r="J138" i="22"/>
  <c r="I138" i="22"/>
  <c r="H138" i="22"/>
  <c r="G138" i="22"/>
  <c r="F138" i="22"/>
  <c r="K137" i="22"/>
  <c r="J137" i="22"/>
  <c r="I137" i="22"/>
  <c r="H137" i="22"/>
  <c r="G137" i="22"/>
  <c r="F137" i="22"/>
  <c r="K136" i="22"/>
  <c r="J136" i="22"/>
  <c r="I136" i="22"/>
  <c r="H136" i="22"/>
  <c r="G136" i="22"/>
  <c r="F136" i="22"/>
  <c r="K135" i="22"/>
  <c r="J135" i="22"/>
  <c r="I135" i="22"/>
  <c r="H135" i="22"/>
  <c r="G135" i="22"/>
  <c r="F135" i="22"/>
  <c r="K134" i="22"/>
  <c r="J134" i="22"/>
  <c r="I134" i="22"/>
  <c r="H134" i="22"/>
  <c r="G134" i="22"/>
  <c r="F134" i="22"/>
  <c r="K133" i="22"/>
  <c r="J133" i="22"/>
  <c r="I133" i="22"/>
  <c r="H133" i="22"/>
  <c r="G133" i="22"/>
  <c r="F133" i="22"/>
  <c r="K132" i="22"/>
  <c r="J132" i="22"/>
  <c r="I132" i="22"/>
  <c r="H132" i="22"/>
  <c r="G132" i="22"/>
  <c r="F132" i="22"/>
  <c r="K131" i="22"/>
  <c r="J131" i="22"/>
  <c r="I131" i="22"/>
  <c r="H131" i="22"/>
  <c r="G131" i="22"/>
  <c r="F131" i="22"/>
  <c r="K130" i="22"/>
  <c r="J130" i="22"/>
  <c r="I130" i="22"/>
  <c r="H130" i="22"/>
  <c r="G130" i="22"/>
  <c r="F130" i="22"/>
  <c r="K129" i="22"/>
  <c r="J129" i="22"/>
  <c r="I129" i="22"/>
  <c r="H129" i="22"/>
  <c r="G129" i="22"/>
  <c r="F129" i="22"/>
  <c r="K128" i="22"/>
  <c r="J128" i="22"/>
  <c r="I128" i="22"/>
  <c r="H128" i="22"/>
  <c r="G128" i="22"/>
  <c r="F128" i="22"/>
  <c r="K127" i="22"/>
  <c r="J127" i="22"/>
  <c r="I127" i="22"/>
  <c r="H127" i="22"/>
  <c r="G127" i="22"/>
  <c r="F127" i="22"/>
  <c r="K126" i="22"/>
  <c r="J126" i="22"/>
  <c r="I126" i="22"/>
  <c r="H126" i="22"/>
  <c r="G126" i="22"/>
  <c r="F126" i="22"/>
  <c r="K125" i="22"/>
  <c r="J125" i="22"/>
  <c r="I125" i="22"/>
  <c r="H125" i="22"/>
  <c r="G125" i="22"/>
  <c r="F125" i="22"/>
  <c r="K124" i="22"/>
  <c r="J124" i="22"/>
  <c r="I124" i="22"/>
  <c r="H124" i="22"/>
  <c r="G124" i="22"/>
  <c r="F124" i="22"/>
  <c r="K123" i="22"/>
  <c r="J123" i="22"/>
  <c r="I123" i="22"/>
  <c r="H123" i="22"/>
  <c r="G123" i="22"/>
  <c r="F123" i="22"/>
  <c r="K122" i="22"/>
  <c r="J122" i="22"/>
  <c r="I122" i="22"/>
  <c r="H122" i="22"/>
  <c r="G122" i="22"/>
  <c r="F122" i="22"/>
  <c r="K121" i="22"/>
  <c r="J121" i="22"/>
  <c r="I121" i="22"/>
  <c r="H121" i="22"/>
  <c r="G121" i="22"/>
  <c r="F121" i="22"/>
  <c r="K120" i="22"/>
  <c r="J120" i="22"/>
  <c r="I120" i="22"/>
  <c r="H120" i="22"/>
  <c r="G120" i="22"/>
  <c r="F120" i="22"/>
  <c r="K119" i="22"/>
  <c r="J119" i="22"/>
  <c r="I119" i="22"/>
  <c r="H119" i="22"/>
  <c r="G119" i="22"/>
  <c r="F119" i="22"/>
  <c r="K118" i="22"/>
  <c r="J118" i="22"/>
  <c r="I118" i="22"/>
  <c r="H118" i="22"/>
  <c r="G118" i="22"/>
  <c r="F118" i="22"/>
  <c r="K117" i="22"/>
  <c r="J117" i="22"/>
  <c r="I117" i="22"/>
  <c r="H117" i="22"/>
  <c r="G117" i="22"/>
  <c r="F117" i="22"/>
  <c r="K116" i="22"/>
  <c r="J116" i="22"/>
  <c r="I116" i="22"/>
  <c r="H116" i="22"/>
  <c r="G116" i="22"/>
  <c r="F116" i="22"/>
  <c r="K115" i="22"/>
  <c r="J115" i="22"/>
  <c r="I115" i="22"/>
  <c r="H115" i="22"/>
  <c r="G115" i="22"/>
  <c r="F115" i="22"/>
  <c r="K114" i="22"/>
  <c r="J114" i="22"/>
  <c r="I114" i="22"/>
  <c r="H114" i="22"/>
  <c r="G114" i="22"/>
  <c r="F114" i="22"/>
  <c r="K113" i="22"/>
  <c r="J113" i="22"/>
  <c r="I113" i="22"/>
  <c r="H113" i="22"/>
  <c r="G113" i="22"/>
  <c r="F113" i="22"/>
  <c r="K112" i="22"/>
  <c r="J112" i="22"/>
  <c r="I112" i="22"/>
  <c r="H112" i="22"/>
  <c r="G112" i="22"/>
  <c r="F112" i="22"/>
  <c r="K111" i="22"/>
  <c r="J111" i="22"/>
  <c r="I111" i="22"/>
  <c r="H111" i="22"/>
  <c r="G111" i="22"/>
  <c r="F111" i="22"/>
  <c r="K110" i="22"/>
  <c r="J110" i="22"/>
  <c r="I110" i="22"/>
  <c r="H110" i="22"/>
  <c r="G110" i="22"/>
  <c r="F110" i="22"/>
  <c r="K109" i="22"/>
  <c r="J109" i="22"/>
  <c r="I109" i="22"/>
  <c r="H109" i="22"/>
  <c r="G109" i="22"/>
  <c r="F109" i="22"/>
  <c r="K108" i="22"/>
  <c r="J108" i="22"/>
  <c r="I108" i="22"/>
  <c r="H108" i="22"/>
  <c r="G108" i="22"/>
  <c r="F108" i="22"/>
  <c r="K107" i="22"/>
  <c r="J107" i="22"/>
  <c r="I107" i="22"/>
  <c r="H107" i="22"/>
  <c r="G107" i="22"/>
  <c r="F107" i="22"/>
  <c r="K106" i="22"/>
  <c r="J106" i="22"/>
  <c r="I106" i="22"/>
  <c r="H106" i="22"/>
  <c r="G106" i="22"/>
  <c r="F106" i="22"/>
  <c r="K105" i="22"/>
  <c r="J105" i="22"/>
  <c r="I105" i="22"/>
  <c r="H105" i="22"/>
  <c r="G105" i="22"/>
  <c r="F105" i="22"/>
  <c r="K104" i="22"/>
  <c r="J104" i="22"/>
  <c r="I104" i="22"/>
  <c r="H104" i="22"/>
  <c r="G104" i="22"/>
  <c r="F104" i="22"/>
  <c r="K103" i="22"/>
  <c r="J103" i="22"/>
  <c r="I103" i="22"/>
  <c r="H103" i="22"/>
  <c r="G103" i="22"/>
  <c r="F103" i="22"/>
  <c r="K102" i="22"/>
  <c r="J102" i="22"/>
  <c r="I102" i="22"/>
  <c r="H102" i="22"/>
  <c r="G102" i="22"/>
  <c r="F102" i="22"/>
  <c r="K101" i="22"/>
  <c r="J101" i="22"/>
  <c r="I101" i="22"/>
  <c r="H101" i="22"/>
  <c r="G101" i="22"/>
  <c r="F101" i="22"/>
  <c r="K100" i="22"/>
  <c r="J100" i="22"/>
  <c r="I100" i="22"/>
  <c r="H100" i="22"/>
  <c r="G100" i="22"/>
  <c r="F100" i="22"/>
  <c r="K99" i="22"/>
  <c r="J99" i="22"/>
  <c r="I99" i="22"/>
  <c r="H99" i="22"/>
  <c r="G99" i="22"/>
  <c r="F99" i="22"/>
  <c r="K98" i="22"/>
  <c r="J98" i="22"/>
  <c r="I98" i="22"/>
  <c r="H98" i="22"/>
  <c r="G98" i="22"/>
  <c r="F98" i="22"/>
  <c r="K97" i="22"/>
  <c r="J97" i="22"/>
  <c r="I97" i="22"/>
  <c r="H97" i="22"/>
  <c r="G97" i="22"/>
  <c r="F97" i="22"/>
  <c r="K96" i="22"/>
  <c r="J96" i="22"/>
  <c r="I96" i="22"/>
  <c r="H96" i="22"/>
  <c r="G96" i="22"/>
  <c r="F96" i="22"/>
  <c r="K95" i="22"/>
  <c r="J95" i="22"/>
  <c r="I95" i="22"/>
  <c r="H95" i="22"/>
  <c r="G95" i="22"/>
  <c r="F95" i="22"/>
  <c r="K94" i="22"/>
  <c r="J94" i="22"/>
  <c r="I94" i="22"/>
  <c r="H94" i="22"/>
  <c r="G94" i="22"/>
  <c r="F94" i="22"/>
  <c r="K93" i="22"/>
  <c r="J93" i="22"/>
  <c r="I93" i="22"/>
  <c r="H93" i="22"/>
  <c r="G93" i="22"/>
  <c r="F93" i="22"/>
  <c r="K92" i="22"/>
  <c r="J92" i="22"/>
  <c r="I92" i="22"/>
  <c r="H92" i="22"/>
  <c r="G92" i="22"/>
  <c r="F92" i="22"/>
  <c r="K91" i="22"/>
  <c r="J91" i="22"/>
  <c r="I91" i="22"/>
  <c r="H91" i="22"/>
  <c r="G91" i="22"/>
  <c r="F91" i="22"/>
  <c r="K90" i="22"/>
  <c r="J90" i="22"/>
  <c r="I90" i="22"/>
  <c r="H90" i="22"/>
  <c r="G90" i="22"/>
  <c r="F90" i="22"/>
  <c r="K89" i="22"/>
  <c r="J89" i="22"/>
  <c r="I89" i="22"/>
  <c r="H89" i="22"/>
  <c r="G89" i="22"/>
  <c r="F89" i="22"/>
  <c r="K88" i="22"/>
  <c r="J88" i="22"/>
  <c r="I88" i="22"/>
  <c r="H88" i="22"/>
  <c r="G88" i="22"/>
  <c r="F88" i="22"/>
  <c r="K87" i="22"/>
  <c r="J87" i="22"/>
  <c r="I87" i="22"/>
  <c r="H87" i="22"/>
  <c r="G87" i="22"/>
  <c r="F87" i="22"/>
  <c r="K86" i="22"/>
  <c r="J86" i="22"/>
  <c r="I86" i="22"/>
  <c r="H86" i="22"/>
  <c r="G86" i="22"/>
  <c r="F86" i="22"/>
  <c r="K85" i="22"/>
  <c r="J85" i="22"/>
  <c r="I85" i="22"/>
  <c r="H85" i="22"/>
  <c r="G85" i="22"/>
  <c r="F85" i="22"/>
  <c r="K84" i="22"/>
  <c r="J84" i="22"/>
  <c r="I84" i="22"/>
  <c r="H84" i="22"/>
  <c r="G84" i="22"/>
  <c r="F84" i="22"/>
  <c r="K83" i="22"/>
  <c r="J83" i="22"/>
  <c r="I83" i="22"/>
  <c r="H83" i="22"/>
  <c r="G83" i="22"/>
  <c r="F83" i="22"/>
  <c r="K82" i="22"/>
  <c r="J82" i="22"/>
  <c r="I82" i="22"/>
  <c r="H82" i="22"/>
  <c r="G82" i="22"/>
  <c r="F82" i="22"/>
  <c r="K81" i="22"/>
  <c r="J81" i="22"/>
  <c r="I81" i="22"/>
  <c r="H81" i="22"/>
  <c r="G81" i="22"/>
  <c r="F81" i="22"/>
  <c r="K80" i="22"/>
  <c r="J80" i="22"/>
  <c r="I80" i="22"/>
  <c r="H80" i="22"/>
  <c r="G80" i="22"/>
  <c r="F80" i="22"/>
  <c r="K79" i="22"/>
  <c r="J79" i="22"/>
  <c r="I79" i="22"/>
  <c r="H79" i="22"/>
  <c r="G79" i="22"/>
  <c r="F79" i="22"/>
  <c r="K78" i="22"/>
  <c r="J78" i="22"/>
  <c r="I78" i="22"/>
  <c r="H78" i="22"/>
  <c r="G78" i="22"/>
  <c r="F78" i="22"/>
  <c r="K77" i="22"/>
  <c r="J77" i="22"/>
  <c r="I77" i="22"/>
  <c r="H77" i="22"/>
  <c r="G77" i="22"/>
  <c r="F77" i="22"/>
  <c r="K76" i="22"/>
  <c r="J76" i="22"/>
  <c r="I76" i="22"/>
  <c r="H76" i="22"/>
  <c r="G76" i="22"/>
  <c r="F76" i="22"/>
  <c r="K75" i="22"/>
  <c r="J75" i="22"/>
  <c r="I75" i="22"/>
  <c r="H75" i="22"/>
  <c r="G75" i="22"/>
  <c r="F75" i="22"/>
  <c r="K74" i="22"/>
  <c r="J74" i="22"/>
  <c r="I74" i="22"/>
  <c r="H74" i="22"/>
  <c r="G74" i="22"/>
  <c r="F74" i="22"/>
  <c r="K73" i="22"/>
  <c r="J73" i="22"/>
  <c r="I73" i="22"/>
  <c r="H73" i="22"/>
  <c r="G73" i="22"/>
  <c r="F73" i="22"/>
  <c r="K72" i="22"/>
  <c r="J72" i="22"/>
  <c r="I72" i="22"/>
  <c r="H72" i="22"/>
  <c r="G72" i="22"/>
  <c r="F72" i="22"/>
  <c r="K71" i="22"/>
  <c r="J71" i="22"/>
  <c r="I71" i="22"/>
  <c r="H71" i="22"/>
  <c r="G71" i="22"/>
  <c r="F71" i="22"/>
  <c r="K70" i="22"/>
  <c r="J70" i="22"/>
  <c r="I70" i="22"/>
  <c r="H70" i="22"/>
  <c r="G70" i="22"/>
  <c r="F70" i="22"/>
  <c r="K69" i="22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7" i="22"/>
  <c r="J57" i="22"/>
  <c r="I57" i="22"/>
  <c r="H57" i="22"/>
  <c r="G57" i="22"/>
  <c r="F57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E147" i="22"/>
  <c r="D147" i="22"/>
  <c r="C147" i="22"/>
  <c r="B147" i="22"/>
  <c r="E146" i="22"/>
  <c r="D146" i="22"/>
  <c r="C146" i="22"/>
  <c r="B146" i="22"/>
  <c r="E145" i="22"/>
  <c r="D145" i="22"/>
  <c r="C145" i="22"/>
  <c r="B145" i="22"/>
  <c r="E144" i="22"/>
  <c r="D144" i="22"/>
  <c r="C144" i="22"/>
  <c r="B144" i="22"/>
  <c r="E143" i="22"/>
  <c r="D143" i="22"/>
  <c r="C143" i="22"/>
  <c r="B143" i="22"/>
  <c r="E142" i="22"/>
  <c r="D142" i="22"/>
  <c r="C142" i="22"/>
  <c r="B142" i="22"/>
  <c r="E141" i="22"/>
  <c r="D141" i="22"/>
  <c r="C141" i="22"/>
  <c r="B141" i="22"/>
  <c r="E140" i="22"/>
  <c r="D140" i="22"/>
  <c r="C140" i="22"/>
  <c r="B140" i="22"/>
  <c r="E139" i="22"/>
  <c r="D139" i="22"/>
  <c r="C139" i="22"/>
  <c r="B139" i="22"/>
  <c r="E138" i="22"/>
  <c r="D138" i="22"/>
  <c r="C138" i="22"/>
  <c r="B138" i="22"/>
  <c r="E137" i="22"/>
  <c r="D137" i="22"/>
  <c r="C137" i="22"/>
  <c r="B137" i="22"/>
  <c r="E136" i="22"/>
  <c r="D136" i="22"/>
  <c r="C136" i="22"/>
  <c r="B136" i="22"/>
  <c r="E135" i="22"/>
  <c r="D135" i="22"/>
  <c r="C135" i="22"/>
  <c r="B135" i="22"/>
  <c r="E134" i="22"/>
  <c r="D134" i="22"/>
  <c r="C134" i="22"/>
  <c r="B134" i="22"/>
  <c r="E133" i="22"/>
  <c r="D133" i="22"/>
  <c r="C133" i="22"/>
  <c r="B133" i="22"/>
  <c r="E132" i="22"/>
  <c r="D132" i="22"/>
  <c r="C132" i="22"/>
  <c r="B132" i="22"/>
  <c r="E131" i="22"/>
  <c r="D131" i="22"/>
  <c r="C131" i="22"/>
  <c r="B131" i="22"/>
  <c r="E130" i="22"/>
  <c r="D130" i="22"/>
  <c r="C130" i="22"/>
  <c r="B130" i="22"/>
  <c r="E129" i="22"/>
  <c r="D129" i="22"/>
  <c r="C129" i="22"/>
  <c r="B129" i="22"/>
  <c r="E128" i="22"/>
  <c r="D128" i="22"/>
  <c r="C128" i="22"/>
  <c r="B128" i="22"/>
  <c r="E127" i="22"/>
  <c r="D127" i="22"/>
  <c r="C127" i="22"/>
  <c r="E126" i="22"/>
  <c r="D126" i="22"/>
  <c r="C126" i="22"/>
  <c r="B126" i="22"/>
  <c r="E125" i="22"/>
  <c r="D125" i="22"/>
  <c r="C125" i="22"/>
  <c r="B125" i="22"/>
  <c r="E124" i="22"/>
  <c r="D124" i="22"/>
  <c r="C124" i="22"/>
  <c r="B124" i="22"/>
  <c r="E123" i="22"/>
  <c r="D123" i="22"/>
  <c r="C123" i="22"/>
  <c r="B123" i="22"/>
  <c r="E122" i="22"/>
  <c r="D122" i="22"/>
  <c r="C122" i="22"/>
  <c r="B122" i="22"/>
  <c r="E121" i="22"/>
  <c r="D121" i="22"/>
  <c r="C121" i="22"/>
  <c r="B121" i="22"/>
  <c r="E120" i="22"/>
  <c r="D120" i="22"/>
  <c r="C120" i="22"/>
  <c r="B120" i="22"/>
  <c r="E119" i="22"/>
  <c r="D119" i="22"/>
  <c r="C119" i="22"/>
  <c r="B119" i="22"/>
  <c r="E118" i="22"/>
  <c r="D118" i="22"/>
  <c r="C118" i="22"/>
  <c r="B118" i="22"/>
  <c r="E117" i="22"/>
  <c r="D117" i="22"/>
  <c r="C117" i="22"/>
  <c r="B117" i="22"/>
  <c r="E116" i="22"/>
  <c r="D116" i="22"/>
  <c r="C116" i="22"/>
  <c r="B116" i="22"/>
  <c r="E115" i="22"/>
  <c r="D115" i="22"/>
  <c r="C115" i="22"/>
  <c r="B115" i="22"/>
  <c r="E114" i="22"/>
  <c r="D114" i="22"/>
  <c r="C114" i="22"/>
  <c r="B114" i="22"/>
  <c r="E113" i="22"/>
  <c r="D113" i="22"/>
  <c r="C113" i="22"/>
  <c r="B113" i="22"/>
  <c r="E112" i="22"/>
  <c r="D112" i="22"/>
  <c r="C112" i="22"/>
  <c r="B112" i="22"/>
  <c r="E111" i="22"/>
  <c r="D111" i="22"/>
  <c r="C111" i="22"/>
  <c r="B111" i="22"/>
  <c r="E110" i="22"/>
  <c r="D110" i="22"/>
  <c r="C110" i="22"/>
  <c r="B110" i="22"/>
  <c r="E109" i="22"/>
  <c r="D109" i="22"/>
  <c r="C109" i="22"/>
  <c r="B109" i="22"/>
  <c r="E108" i="22"/>
  <c r="D108" i="22"/>
  <c r="C108" i="22"/>
  <c r="B108" i="22"/>
  <c r="E107" i="22"/>
  <c r="D107" i="22"/>
  <c r="C107" i="22"/>
  <c r="B107" i="22"/>
  <c r="E106" i="22"/>
  <c r="D106" i="22"/>
  <c r="C106" i="22"/>
  <c r="B106" i="22"/>
  <c r="E105" i="22"/>
  <c r="D105" i="22"/>
  <c r="C105" i="22"/>
  <c r="B105" i="22"/>
  <c r="E104" i="22"/>
  <c r="D104" i="22"/>
  <c r="C104" i="22"/>
  <c r="B104" i="22"/>
  <c r="E103" i="22"/>
  <c r="D103" i="22"/>
  <c r="C103" i="22"/>
  <c r="B103" i="22"/>
  <c r="E102" i="22"/>
  <c r="D102" i="22"/>
  <c r="C102" i="22"/>
  <c r="B102" i="22"/>
  <c r="E101" i="22"/>
  <c r="D101" i="22"/>
  <c r="C101" i="22"/>
  <c r="B101" i="22"/>
  <c r="E100" i="22"/>
  <c r="D100" i="22"/>
  <c r="C100" i="22"/>
  <c r="B100" i="22"/>
  <c r="E99" i="22"/>
  <c r="D99" i="22"/>
  <c r="C99" i="22"/>
  <c r="E98" i="22"/>
  <c r="D98" i="22"/>
  <c r="C98" i="22"/>
  <c r="B98" i="22"/>
  <c r="E97" i="22"/>
  <c r="D97" i="22"/>
  <c r="C97" i="22"/>
  <c r="B97" i="22"/>
  <c r="E96" i="22"/>
  <c r="D96" i="22"/>
  <c r="C96" i="22"/>
  <c r="B96" i="22"/>
  <c r="E95" i="22"/>
  <c r="D95" i="22"/>
  <c r="C95" i="22"/>
  <c r="B95" i="22"/>
  <c r="E94" i="22"/>
  <c r="D94" i="22"/>
  <c r="C94" i="22"/>
  <c r="B94" i="22"/>
  <c r="E93" i="22"/>
  <c r="D93" i="22"/>
  <c r="C93" i="22"/>
  <c r="B93" i="22"/>
  <c r="E92" i="22"/>
  <c r="D92" i="22"/>
  <c r="C92" i="22"/>
  <c r="B92" i="22"/>
  <c r="E91" i="22"/>
  <c r="D91" i="22"/>
  <c r="C91" i="22"/>
  <c r="B91" i="22"/>
  <c r="E90" i="22"/>
  <c r="D90" i="22"/>
  <c r="C90" i="22"/>
  <c r="B90" i="22"/>
  <c r="E89" i="22"/>
  <c r="D89" i="22"/>
  <c r="C89" i="22"/>
  <c r="B89" i="22"/>
  <c r="E88" i="22"/>
  <c r="D88" i="22"/>
  <c r="C88" i="22"/>
  <c r="B88" i="22"/>
  <c r="E87" i="22"/>
  <c r="D87" i="22"/>
  <c r="C87" i="22"/>
  <c r="B87" i="22"/>
  <c r="E86" i="22"/>
  <c r="D86" i="22"/>
  <c r="C86" i="22"/>
  <c r="B86" i="22"/>
  <c r="E85" i="22"/>
  <c r="D85" i="22"/>
  <c r="C85" i="22"/>
  <c r="B85" i="22"/>
  <c r="E84" i="22"/>
  <c r="D84" i="22"/>
  <c r="C84" i="22"/>
  <c r="B84" i="22"/>
  <c r="E83" i="22"/>
  <c r="D83" i="22"/>
  <c r="C83" i="22"/>
  <c r="B83" i="22"/>
  <c r="E82" i="22"/>
  <c r="D82" i="22"/>
  <c r="C82" i="22"/>
  <c r="B82" i="22"/>
  <c r="E81" i="22"/>
  <c r="D81" i="22"/>
  <c r="C81" i="22"/>
  <c r="B81" i="22"/>
  <c r="E80" i="22"/>
  <c r="D80" i="22"/>
  <c r="C80" i="22"/>
  <c r="B80" i="22"/>
  <c r="E79" i="22"/>
  <c r="D79" i="22"/>
  <c r="C79" i="22"/>
  <c r="B79" i="22"/>
  <c r="E78" i="22"/>
  <c r="D78" i="22"/>
  <c r="C78" i="22"/>
  <c r="B78" i="22"/>
  <c r="E77" i="22"/>
  <c r="D77" i="22"/>
  <c r="C77" i="22"/>
  <c r="B77" i="22"/>
  <c r="E76" i="22"/>
  <c r="D76" i="22"/>
  <c r="C76" i="22"/>
  <c r="B76" i="22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E69" i="22"/>
  <c r="D69" i="22"/>
  <c r="C69" i="22"/>
  <c r="B69" i="22"/>
  <c r="E68" i="22"/>
  <c r="D68" i="22"/>
  <c r="C68" i="22"/>
  <c r="B68" i="22"/>
  <c r="E67" i="22"/>
  <c r="D67" i="22"/>
  <c r="C67" i="22"/>
  <c r="B67" i="22"/>
  <c r="E66" i="22"/>
  <c r="D66" i="22"/>
  <c r="C66" i="22"/>
  <c r="B66" i="22"/>
  <c r="E65" i="22"/>
  <c r="D65" i="22"/>
  <c r="C65" i="22"/>
  <c r="B65" i="22"/>
  <c r="E64" i="22"/>
  <c r="D64" i="22"/>
  <c r="C64" i="22"/>
  <c r="B64" i="22"/>
  <c r="E63" i="22"/>
  <c r="D63" i="22"/>
  <c r="C63" i="22"/>
  <c r="B63" i="22"/>
  <c r="E62" i="22"/>
  <c r="D62" i="22"/>
  <c r="C62" i="22"/>
  <c r="B62" i="22"/>
  <c r="E61" i="22"/>
  <c r="D61" i="22"/>
  <c r="C61" i="22"/>
  <c r="B61" i="22"/>
  <c r="E60" i="22"/>
  <c r="D60" i="22"/>
  <c r="C60" i="22"/>
  <c r="B60" i="22"/>
  <c r="E59" i="22"/>
  <c r="D59" i="22"/>
  <c r="C59" i="22"/>
  <c r="B59" i="22"/>
  <c r="E58" i="22"/>
  <c r="D58" i="22"/>
  <c r="C58" i="22"/>
  <c r="B58" i="22"/>
  <c r="E57" i="22"/>
  <c r="D57" i="22"/>
  <c r="C57" i="22"/>
  <c r="B57" i="22"/>
  <c r="E56" i="22"/>
  <c r="D56" i="22"/>
  <c r="C56" i="22"/>
  <c r="B56" i="22"/>
  <c r="E55" i="22"/>
  <c r="D55" i="22"/>
  <c r="C55" i="22"/>
  <c r="B55" i="22"/>
  <c r="E54" i="22"/>
  <c r="D54" i="22"/>
  <c r="C54" i="22"/>
  <c r="B54" i="22"/>
  <c r="E53" i="22"/>
  <c r="D53" i="22"/>
  <c r="C53" i="22"/>
  <c r="B53" i="22"/>
  <c r="E52" i="22"/>
  <c r="D52" i="22"/>
  <c r="C52" i="22"/>
  <c r="B52" i="22"/>
  <c r="E51" i="22"/>
  <c r="D51" i="22"/>
  <c r="C51" i="22"/>
  <c r="B51" i="22"/>
  <c r="E50" i="22"/>
  <c r="D50" i="22"/>
  <c r="C50" i="22"/>
  <c r="B50" i="22"/>
  <c r="E49" i="22"/>
  <c r="D49" i="22"/>
  <c r="C49" i="22"/>
  <c r="B49" i="22"/>
  <c r="E48" i="22"/>
  <c r="D48" i="22"/>
  <c r="C48" i="22"/>
  <c r="B48" i="22"/>
  <c r="E47" i="22"/>
  <c r="D47" i="22"/>
  <c r="C47" i="22"/>
  <c r="B47" i="22"/>
  <c r="E46" i="22"/>
  <c r="D46" i="22"/>
  <c r="C46" i="22"/>
  <c r="B46" i="22"/>
  <c r="E45" i="22"/>
  <c r="D45" i="22"/>
  <c r="C45" i="22"/>
  <c r="B45" i="22"/>
  <c r="E44" i="22"/>
  <c r="D44" i="22"/>
  <c r="C44" i="22"/>
  <c r="B44" i="22"/>
  <c r="E43" i="22"/>
  <c r="D43" i="22"/>
  <c r="C43" i="22"/>
  <c r="B43" i="22"/>
  <c r="E42" i="22"/>
  <c r="D42" i="22"/>
  <c r="C42" i="22"/>
  <c r="B42" i="22"/>
  <c r="E41" i="22"/>
  <c r="D41" i="22"/>
  <c r="C41" i="22"/>
  <c r="B41" i="22"/>
  <c r="E40" i="22"/>
  <c r="D40" i="22"/>
  <c r="C40" i="22"/>
  <c r="B40" i="22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F5" i="22"/>
  <c r="K147" i="24"/>
  <c r="K146" i="24"/>
  <c r="K144" i="24"/>
  <c r="K117" i="24"/>
  <c r="K113" i="24"/>
  <c r="K112" i="24"/>
  <c r="K111" i="24"/>
  <c r="K109" i="24"/>
  <c r="K108" i="24"/>
  <c r="K104" i="24"/>
  <c r="K103" i="24"/>
  <c r="K102" i="24"/>
  <c r="K72" i="24"/>
  <c r="K70" i="24"/>
  <c r="K64" i="24"/>
  <c r="K54" i="24"/>
  <c r="J147" i="24"/>
  <c r="I147" i="24"/>
  <c r="H147" i="24"/>
  <c r="G147" i="24"/>
  <c r="F147" i="24"/>
  <c r="J146" i="24"/>
  <c r="I146" i="24"/>
  <c r="H146" i="24"/>
  <c r="G146" i="24"/>
  <c r="F146" i="24"/>
  <c r="J144" i="24"/>
  <c r="I144" i="24"/>
  <c r="H144" i="24"/>
  <c r="G144" i="24"/>
  <c r="F144" i="24"/>
  <c r="I143" i="24"/>
  <c r="H143" i="24"/>
  <c r="H143" i="25" s="1"/>
  <c r="G143" i="24"/>
  <c r="F143" i="24"/>
  <c r="I142" i="24"/>
  <c r="H142" i="24"/>
  <c r="G142" i="24"/>
  <c r="F142" i="24"/>
  <c r="I141" i="24"/>
  <c r="H141" i="24"/>
  <c r="G141" i="24"/>
  <c r="F141" i="24"/>
  <c r="I140" i="24"/>
  <c r="H140" i="24"/>
  <c r="G140" i="24"/>
  <c r="F140" i="24"/>
  <c r="I139" i="24"/>
  <c r="H139" i="24"/>
  <c r="G139" i="24"/>
  <c r="F139" i="24"/>
  <c r="I135" i="24"/>
  <c r="H135" i="24"/>
  <c r="G135" i="24"/>
  <c r="F135" i="24"/>
  <c r="H134" i="24"/>
  <c r="G134" i="24"/>
  <c r="F134" i="24"/>
  <c r="I131" i="24"/>
  <c r="H131" i="24"/>
  <c r="G131" i="24"/>
  <c r="F131" i="24"/>
  <c r="I128" i="24"/>
  <c r="H128" i="24"/>
  <c r="G128" i="24"/>
  <c r="F128" i="24"/>
  <c r="I123" i="24"/>
  <c r="H123" i="24"/>
  <c r="G123" i="24"/>
  <c r="F123" i="24"/>
  <c r="J117" i="24"/>
  <c r="I117" i="24"/>
  <c r="H117" i="24"/>
  <c r="H117" i="25" s="1"/>
  <c r="G117" i="24"/>
  <c r="F117" i="24"/>
  <c r="J113" i="24"/>
  <c r="I113" i="24"/>
  <c r="H113" i="24"/>
  <c r="G113" i="24"/>
  <c r="F113" i="24"/>
  <c r="J112" i="24"/>
  <c r="I112" i="24"/>
  <c r="H112" i="24"/>
  <c r="G112" i="24"/>
  <c r="F112" i="24"/>
  <c r="I111" i="24"/>
  <c r="H111" i="24"/>
  <c r="G111" i="24"/>
  <c r="F111" i="24"/>
  <c r="I110" i="24"/>
  <c r="H110" i="24"/>
  <c r="G110" i="24"/>
  <c r="F110" i="24"/>
  <c r="J109" i="24"/>
  <c r="I109" i="24"/>
  <c r="H109" i="24"/>
  <c r="G109" i="24"/>
  <c r="F109" i="24"/>
  <c r="J108" i="24"/>
  <c r="I108" i="24"/>
  <c r="H108" i="24"/>
  <c r="G108" i="24"/>
  <c r="F108" i="24"/>
  <c r="I107" i="24"/>
  <c r="H107" i="24"/>
  <c r="G107" i="24"/>
  <c r="F107" i="24"/>
  <c r="I106" i="24"/>
  <c r="H106" i="24"/>
  <c r="G106" i="24"/>
  <c r="F106" i="24"/>
  <c r="I105" i="24"/>
  <c r="H105" i="24"/>
  <c r="G105" i="24"/>
  <c r="F105" i="24"/>
  <c r="J104" i="24"/>
  <c r="I104" i="24"/>
  <c r="H104" i="24"/>
  <c r="G104" i="24"/>
  <c r="F104" i="24"/>
  <c r="I103" i="24"/>
  <c r="H103" i="24"/>
  <c r="G103" i="24"/>
  <c r="F103" i="24"/>
  <c r="I102" i="24"/>
  <c r="H102" i="24"/>
  <c r="G102" i="24"/>
  <c r="F102" i="24"/>
  <c r="I98" i="24"/>
  <c r="H98" i="24"/>
  <c r="G98" i="24"/>
  <c r="F98" i="24"/>
  <c r="I89" i="24"/>
  <c r="H89" i="24"/>
  <c r="G89" i="24"/>
  <c r="F89" i="24"/>
  <c r="I87" i="24"/>
  <c r="H87" i="24"/>
  <c r="G87" i="24"/>
  <c r="F87" i="24"/>
  <c r="I83" i="24"/>
  <c r="H83" i="24"/>
  <c r="G83" i="24"/>
  <c r="F83" i="24"/>
  <c r="H75" i="24"/>
  <c r="G75" i="24"/>
  <c r="F75" i="24"/>
  <c r="J72" i="24"/>
  <c r="I72" i="24"/>
  <c r="H72" i="24"/>
  <c r="G72" i="24"/>
  <c r="F72" i="24"/>
  <c r="H71" i="24"/>
  <c r="G71" i="24"/>
  <c r="F71" i="24"/>
  <c r="J70" i="24"/>
  <c r="I70" i="24"/>
  <c r="H70" i="24"/>
  <c r="G70" i="24"/>
  <c r="F70" i="24"/>
  <c r="H69" i="24"/>
  <c r="G69" i="24"/>
  <c r="F69" i="24"/>
  <c r="H68" i="24"/>
  <c r="G68" i="24"/>
  <c r="F68" i="24"/>
  <c r="H67" i="24"/>
  <c r="G67" i="24"/>
  <c r="F67" i="24"/>
  <c r="H66" i="24"/>
  <c r="G66" i="24"/>
  <c r="F66" i="24"/>
  <c r="H65" i="24"/>
  <c r="G65" i="24"/>
  <c r="F65" i="24"/>
  <c r="J64" i="24"/>
  <c r="I64" i="24"/>
  <c r="H64" i="24"/>
  <c r="G64" i="24"/>
  <c r="F64" i="24"/>
  <c r="H63" i="24"/>
  <c r="G63" i="24"/>
  <c r="F63" i="24"/>
  <c r="H62" i="24"/>
  <c r="G62" i="24"/>
  <c r="F62" i="24"/>
  <c r="H61" i="24"/>
  <c r="G61" i="24"/>
  <c r="F61" i="24"/>
  <c r="H60" i="24"/>
  <c r="G60" i="24"/>
  <c r="F60" i="24"/>
  <c r="H59" i="24"/>
  <c r="G59" i="24"/>
  <c r="F59" i="24"/>
  <c r="H58" i="24"/>
  <c r="G58" i="24"/>
  <c r="F58" i="24"/>
  <c r="H57" i="24"/>
  <c r="G57" i="24"/>
  <c r="F57" i="24"/>
  <c r="H56" i="24"/>
  <c r="G56" i="24"/>
  <c r="F56" i="24"/>
  <c r="H55" i="24"/>
  <c r="G55" i="24"/>
  <c r="F55" i="24"/>
  <c r="J54" i="24"/>
  <c r="I54" i="24"/>
  <c r="H54" i="24"/>
  <c r="G54" i="24"/>
  <c r="F54" i="24"/>
  <c r="H53" i="24"/>
  <c r="G53" i="24"/>
  <c r="F53" i="24"/>
  <c r="H52" i="24"/>
  <c r="G52" i="24"/>
  <c r="F52" i="24"/>
  <c r="H51" i="24"/>
  <c r="G51" i="24"/>
  <c r="F51" i="24"/>
  <c r="H50" i="24"/>
  <c r="G50" i="24"/>
  <c r="F50" i="24"/>
  <c r="H48" i="24"/>
  <c r="G48" i="24"/>
  <c r="F48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0" i="24"/>
  <c r="G30" i="24"/>
  <c r="F30" i="24"/>
  <c r="H29" i="24"/>
  <c r="G29" i="24"/>
  <c r="F29" i="24"/>
  <c r="H28" i="24"/>
  <c r="G28" i="24"/>
  <c r="F28" i="24"/>
  <c r="H25" i="24"/>
  <c r="G25" i="24"/>
  <c r="F25" i="24"/>
  <c r="H24" i="24"/>
  <c r="G24" i="24"/>
  <c r="F24" i="24"/>
  <c r="H21" i="24"/>
  <c r="G21" i="24"/>
  <c r="F21" i="24"/>
  <c r="H20" i="24"/>
  <c r="G20" i="24"/>
  <c r="F20" i="24"/>
  <c r="H19" i="24"/>
  <c r="G19" i="24"/>
  <c r="F19" i="24"/>
  <c r="H17" i="24"/>
  <c r="G17" i="24"/>
  <c r="F17" i="24"/>
  <c r="H15" i="24"/>
  <c r="G15" i="24"/>
  <c r="F15" i="24"/>
  <c r="H13" i="24"/>
  <c r="G13" i="24"/>
  <c r="F13" i="24"/>
  <c r="H12" i="24"/>
  <c r="G12" i="24"/>
  <c r="F12" i="24"/>
  <c r="H11" i="24"/>
  <c r="G11" i="24"/>
  <c r="F11" i="24"/>
  <c r="H9" i="24"/>
  <c r="G9" i="24"/>
  <c r="F9" i="24"/>
  <c r="H8" i="24"/>
  <c r="G8" i="24"/>
  <c r="F8" i="24"/>
  <c r="H5" i="24"/>
  <c r="G5" i="24"/>
  <c r="E147" i="24"/>
  <c r="D147" i="24"/>
  <c r="C147" i="24"/>
  <c r="B147" i="24"/>
  <c r="E146" i="24"/>
  <c r="D146" i="24"/>
  <c r="C146" i="24"/>
  <c r="B146" i="24"/>
  <c r="E145" i="24"/>
  <c r="D145" i="24"/>
  <c r="C145" i="24"/>
  <c r="B145" i="24"/>
  <c r="E144" i="24"/>
  <c r="D144" i="24"/>
  <c r="C144" i="24"/>
  <c r="B144" i="24"/>
  <c r="E143" i="24"/>
  <c r="D143" i="24"/>
  <c r="C143" i="24"/>
  <c r="B143" i="24"/>
  <c r="E142" i="24"/>
  <c r="D142" i="24"/>
  <c r="C142" i="24"/>
  <c r="B142" i="24"/>
  <c r="E141" i="24"/>
  <c r="D141" i="24"/>
  <c r="C141" i="24"/>
  <c r="B141" i="24"/>
  <c r="E140" i="24"/>
  <c r="D140" i="24"/>
  <c r="C140" i="24"/>
  <c r="B140" i="24"/>
  <c r="E139" i="24"/>
  <c r="D139" i="24"/>
  <c r="C139" i="24"/>
  <c r="B139" i="24"/>
  <c r="E138" i="24"/>
  <c r="D138" i="24"/>
  <c r="C138" i="24"/>
  <c r="B138" i="24"/>
  <c r="E137" i="24"/>
  <c r="D137" i="24"/>
  <c r="C137" i="24"/>
  <c r="B137" i="24"/>
  <c r="E136" i="24"/>
  <c r="D136" i="24"/>
  <c r="C136" i="24"/>
  <c r="B136" i="24"/>
  <c r="E135" i="24"/>
  <c r="D135" i="24"/>
  <c r="C135" i="24"/>
  <c r="B135" i="24"/>
  <c r="E134" i="24"/>
  <c r="D134" i="24"/>
  <c r="C134" i="24"/>
  <c r="B134" i="24"/>
  <c r="E133" i="24"/>
  <c r="D133" i="24"/>
  <c r="C133" i="24"/>
  <c r="B133" i="24"/>
  <c r="E132" i="24"/>
  <c r="D132" i="24"/>
  <c r="C132" i="24"/>
  <c r="B132" i="24"/>
  <c r="E131" i="24"/>
  <c r="D131" i="24"/>
  <c r="C131" i="24"/>
  <c r="B131" i="24"/>
  <c r="E130" i="24"/>
  <c r="D130" i="24"/>
  <c r="C130" i="24"/>
  <c r="B130" i="24"/>
  <c r="E129" i="24"/>
  <c r="D129" i="24"/>
  <c r="C129" i="24"/>
  <c r="B129" i="24"/>
  <c r="E128" i="24"/>
  <c r="D128" i="24"/>
  <c r="C128" i="24"/>
  <c r="B128" i="24"/>
  <c r="E127" i="24"/>
  <c r="D127" i="24"/>
  <c r="C127" i="24"/>
  <c r="E126" i="24"/>
  <c r="D126" i="24"/>
  <c r="C126" i="24"/>
  <c r="B126" i="24"/>
  <c r="E125" i="24"/>
  <c r="D125" i="24"/>
  <c r="C125" i="24"/>
  <c r="B125" i="24"/>
  <c r="E124" i="24"/>
  <c r="D124" i="24"/>
  <c r="C124" i="24"/>
  <c r="B124" i="24"/>
  <c r="E123" i="24"/>
  <c r="D123" i="24"/>
  <c r="C123" i="24"/>
  <c r="B123" i="24"/>
  <c r="E122" i="24"/>
  <c r="D122" i="24"/>
  <c r="C122" i="24"/>
  <c r="B122" i="24"/>
  <c r="E121" i="24"/>
  <c r="D121" i="24"/>
  <c r="C121" i="24"/>
  <c r="B121" i="24"/>
  <c r="E120" i="24"/>
  <c r="D120" i="24"/>
  <c r="C120" i="24"/>
  <c r="B120" i="24"/>
  <c r="E119" i="24"/>
  <c r="D119" i="24"/>
  <c r="C119" i="24"/>
  <c r="E118" i="24"/>
  <c r="D118" i="24"/>
  <c r="C118" i="24"/>
  <c r="B118" i="24"/>
  <c r="E117" i="24"/>
  <c r="D117" i="24"/>
  <c r="C117" i="24"/>
  <c r="B117" i="24"/>
  <c r="E116" i="24"/>
  <c r="D116" i="24"/>
  <c r="C116" i="24"/>
  <c r="B116" i="24"/>
  <c r="E115" i="24"/>
  <c r="D115" i="24"/>
  <c r="C115" i="24"/>
  <c r="B115" i="24"/>
  <c r="E114" i="24"/>
  <c r="D114" i="24"/>
  <c r="C114" i="24"/>
  <c r="B114" i="24"/>
  <c r="E113" i="24"/>
  <c r="D113" i="24"/>
  <c r="C113" i="24"/>
  <c r="B113" i="24"/>
  <c r="E112" i="24"/>
  <c r="D112" i="24"/>
  <c r="C112" i="24"/>
  <c r="B112" i="24"/>
  <c r="E111" i="24"/>
  <c r="D111" i="24"/>
  <c r="C111" i="24"/>
  <c r="B111" i="24"/>
  <c r="E110" i="24"/>
  <c r="D110" i="24"/>
  <c r="C110" i="24"/>
  <c r="B110" i="24"/>
  <c r="E109" i="24"/>
  <c r="D109" i="24"/>
  <c r="C109" i="24"/>
  <c r="B109" i="24"/>
  <c r="E108" i="24"/>
  <c r="D108" i="24"/>
  <c r="C108" i="24"/>
  <c r="B108" i="24"/>
  <c r="E107" i="24"/>
  <c r="D107" i="24"/>
  <c r="C107" i="24"/>
  <c r="B107" i="24"/>
  <c r="E106" i="24"/>
  <c r="D106" i="24"/>
  <c r="C106" i="24"/>
  <c r="B106" i="24"/>
  <c r="E105" i="24"/>
  <c r="D105" i="24"/>
  <c r="C105" i="24"/>
  <c r="B105" i="24"/>
  <c r="E104" i="24"/>
  <c r="D104" i="24"/>
  <c r="C104" i="24"/>
  <c r="B104" i="24"/>
  <c r="E103" i="24"/>
  <c r="D103" i="24"/>
  <c r="C103" i="24"/>
  <c r="B103" i="24"/>
  <c r="E102" i="24"/>
  <c r="D102" i="24"/>
  <c r="C102" i="24"/>
  <c r="B102" i="24"/>
  <c r="E101" i="24"/>
  <c r="D101" i="24"/>
  <c r="C101" i="24"/>
  <c r="B101" i="24"/>
  <c r="E100" i="24"/>
  <c r="D100" i="24"/>
  <c r="C100" i="24"/>
  <c r="B100" i="24"/>
  <c r="E99" i="24"/>
  <c r="D99" i="24"/>
  <c r="C99" i="24"/>
  <c r="E98" i="24"/>
  <c r="D98" i="24"/>
  <c r="C98" i="24"/>
  <c r="B98" i="24"/>
  <c r="E97" i="24"/>
  <c r="D97" i="24"/>
  <c r="C97" i="24"/>
  <c r="B97" i="24"/>
  <c r="E96" i="24"/>
  <c r="D96" i="24"/>
  <c r="C96" i="24"/>
  <c r="B96" i="24"/>
  <c r="E95" i="24"/>
  <c r="D95" i="24"/>
  <c r="C95" i="24"/>
  <c r="B95" i="24"/>
  <c r="E94" i="24"/>
  <c r="D94" i="24"/>
  <c r="C94" i="24"/>
  <c r="B94" i="24"/>
  <c r="E93" i="24"/>
  <c r="D93" i="24"/>
  <c r="C93" i="24"/>
  <c r="B93" i="24"/>
  <c r="E92" i="24"/>
  <c r="D92" i="24"/>
  <c r="C92" i="24"/>
  <c r="B92" i="24"/>
  <c r="E91" i="24"/>
  <c r="D91" i="24"/>
  <c r="C91" i="24"/>
  <c r="B91" i="24"/>
  <c r="E90" i="24"/>
  <c r="D90" i="24"/>
  <c r="C90" i="24"/>
  <c r="B90" i="24"/>
  <c r="E89" i="24"/>
  <c r="D89" i="24"/>
  <c r="C89" i="24"/>
  <c r="B89" i="24"/>
  <c r="E88" i="24"/>
  <c r="D88" i="24"/>
  <c r="C88" i="24"/>
  <c r="B88" i="24"/>
  <c r="E87" i="24"/>
  <c r="D87" i="24"/>
  <c r="C87" i="24"/>
  <c r="B87" i="24"/>
  <c r="E86" i="24"/>
  <c r="D86" i="24"/>
  <c r="C86" i="24"/>
  <c r="B86" i="24"/>
  <c r="E85" i="24"/>
  <c r="D85" i="24"/>
  <c r="C85" i="24"/>
  <c r="B85" i="24"/>
  <c r="E84" i="24"/>
  <c r="D84" i="24"/>
  <c r="C84" i="24"/>
  <c r="B84" i="24"/>
  <c r="E83" i="24"/>
  <c r="D83" i="24"/>
  <c r="C83" i="24"/>
  <c r="B83" i="24"/>
  <c r="E82" i="24"/>
  <c r="D82" i="24"/>
  <c r="C82" i="24"/>
  <c r="B82" i="24"/>
  <c r="E81" i="24"/>
  <c r="D81" i="24"/>
  <c r="C81" i="24"/>
  <c r="B81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D74" i="24"/>
  <c r="C74" i="24"/>
  <c r="B74" i="24"/>
  <c r="E73" i="24"/>
  <c r="D73" i="24"/>
  <c r="C73" i="24"/>
  <c r="B73" i="24"/>
  <c r="E72" i="24"/>
  <c r="D72" i="24"/>
  <c r="C72" i="24"/>
  <c r="B72" i="24"/>
  <c r="E71" i="24"/>
  <c r="D71" i="24"/>
  <c r="C71" i="24"/>
  <c r="B71" i="24"/>
  <c r="E70" i="24"/>
  <c r="D70" i="24"/>
  <c r="C70" i="24"/>
  <c r="B70" i="24"/>
  <c r="E69" i="24"/>
  <c r="D69" i="24"/>
  <c r="C69" i="24"/>
  <c r="B69" i="24"/>
  <c r="E68" i="24"/>
  <c r="D68" i="24"/>
  <c r="C68" i="24"/>
  <c r="B68" i="24"/>
  <c r="E67" i="24"/>
  <c r="D67" i="24"/>
  <c r="C67" i="24"/>
  <c r="B67" i="24"/>
  <c r="E66" i="24"/>
  <c r="D66" i="24"/>
  <c r="C66" i="24"/>
  <c r="B66" i="24"/>
  <c r="E65" i="24"/>
  <c r="D65" i="24"/>
  <c r="C65" i="24"/>
  <c r="B65" i="24"/>
  <c r="E64" i="24"/>
  <c r="D64" i="24"/>
  <c r="C64" i="24"/>
  <c r="B64" i="24"/>
  <c r="E63" i="24"/>
  <c r="D63" i="24"/>
  <c r="C63" i="24"/>
  <c r="B63" i="24"/>
  <c r="E62" i="24"/>
  <c r="D62" i="24"/>
  <c r="C62" i="24"/>
  <c r="B62" i="24"/>
  <c r="E61" i="24"/>
  <c r="D61" i="24"/>
  <c r="C61" i="24"/>
  <c r="B61" i="24"/>
  <c r="E60" i="24"/>
  <c r="D60" i="24"/>
  <c r="C60" i="24"/>
  <c r="B60" i="24"/>
  <c r="E59" i="24"/>
  <c r="D59" i="24"/>
  <c r="C59" i="24"/>
  <c r="B59" i="24"/>
  <c r="E58" i="24"/>
  <c r="D58" i="24"/>
  <c r="C58" i="24"/>
  <c r="B58" i="24"/>
  <c r="E57" i="24"/>
  <c r="D57" i="24"/>
  <c r="C57" i="24"/>
  <c r="B57" i="24"/>
  <c r="E56" i="24"/>
  <c r="D56" i="24"/>
  <c r="C56" i="24"/>
  <c r="B56" i="24"/>
  <c r="E55" i="24"/>
  <c r="D55" i="24"/>
  <c r="C55" i="24"/>
  <c r="B55" i="24"/>
  <c r="E54" i="24"/>
  <c r="D54" i="24"/>
  <c r="C54" i="24"/>
  <c r="B54" i="24"/>
  <c r="E53" i="24"/>
  <c r="D53" i="24"/>
  <c r="C53" i="24"/>
  <c r="B53" i="24"/>
  <c r="E52" i="24"/>
  <c r="D52" i="24"/>
  <c r="C52" i="24"/>
  <c r="B52" i="24"/>
  <c r="E51" i="24"/>
  <c r="D51" i="24"/>
  <c r="C51" i="24"/>
  <c r="B51" i="24"/>
  <c r="E50" i="24"/>
  <c r="D50" i="24"/>
  <c r="C50" i="24"/>
  <c r="B50" i="24"/>
  <c r="E49" i="24"/>
  <c r="D49" i="24"/>
  <c r="C49" i="24"/>
  <c r="B49" i="24"/>
  <c r="E48" i="24"/>
  <c r="D48" i="24"/>
  <c r="C48" i="24"/>
  <c r="B48" i="24"/>
  <c r="E47" i="24"/>
  <c r="D47" i="24"/>
  <c r="C47" i="24"/>
  <c r="B47" i="24"/>
  <c r="E46" i="24"/>
  <c r="D46" i="24"/>
  <c r="C46" i="24"/>
  <c r="B46" i="24"/>
  <c r="E45" i="24"/>
  <c r="D45" i="24"/>
  <c r="C45" i="24"/>
  <c r="B45" i="24"/>
  <c r="E44" i="24"/>
  <c r="D44" i="24"/>
  <c r="C44" i="24"/>
  <c r="B44" i="24"/>
  <c r="E43" i="24"/>
  <c r="D43" i="24"/>
  <c r="C43" i="24"/>
  <c r="B43" i="24"/>
  <c r="E42" i="24"/>
  <c r="D42" i="24"/>
  <c r="C42" i="24"/>
  <c r="B42" i="24"/>
  <c r="E41" i="24"/>
  <c r="D41" i="24"/>
  <c r="C41" i="24"/>
  <c r="B41" i="24"/>
  <c r="E40" i="24"/>
  <c r="D40" i="24"/>
  <c r="C40" i="24"/>
  <c r="B40" i="24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F5" i="2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I115" i="25"/>
  <c r="F10" i="3"/>
  <c r="H14" i="3"/>
  <c r="I133" i="25"/>
  <c r="G19" i="11"/>
  <c r="C19" i="11"/>
  <c r="L16" i="3"/>
  <c r="H11" i="25"/>
  <c r="E13" i="7"/>
  <c r="I13" i="25"/>
  <c r="F6" i="4"/>
  <c r="G16" i="3"/>
  <c r="C22" i="12"/>
  <c r="C21" i="8" s="1"/>
  <c r="F25" i="25"/>
  <c r="H65" i="25"/>
  <c r="F107" i="25"/>
  <c r="F14" i="4"/>
  <c r="F37" i="25"/>
  <c r="F73" i="25"/>
  <c r="K16" i="3"/>
  <c r="E13" i="5"/>
  <c r="R13" i="5"/>
  <c r="H15" i="25"/>
  <c r="H41" i="25"/>
  <c r="C13" i="8"/>
  <c r="C13" i="5"/>
  <c r="R13" i="7"/>
  <c r="D13" i="7"/>
  <c r="I8" i="3"/>
  <c r="L19" i="11"/>
  <c r="P5" i="7"/>
  <c r="E16" i="3"/>
  <c r="N13" i="5"/>
  <c r="N13" i="8"/>
  <c r="F113" i="25"/>
  <c r="G113" i="25"/>
  <c r="G115" i="25"/>
  <c r="G71" i="25"/>
  <c r="O5" i="7"/>
  <c r="G59" i="25"/>
  <c r="G13" i="7"/>
  <c r="J8" i="3"/>
  <c r="G141" i="25"/>
  <c r="I141" i="25"/>
  <c r="G13" i="5"/>
  <c r="Q13" i="5"/>
  <c r="D6" i="4"/>
  <c r="D22" i="4" s="1"/>
  <c r="D16" i="3"/>
  <c r="F89" i="25"/>
  <c r="I10" i="3"/>
  <c r="H27" i="10"/>
  <c r="R4" i="5"/>
  <c r="C5" i="7"/>
  <c r="Q11" i="11"/>
  <c r="G23" i="25"/>
  <c r="G109" i="25"/>
  <c r="G111" i="25"/>
  <c r="F16" i="3"/>
  <c r="K14" i="3"/>
  <c r="H23" i="10"/>
  <c r="H29" i="10"/>
  <c r="D13" i="5"/>
  <c r="O13" i="5"/>
  <c r="D8" i="3"/>
  <c r="L8" i="3"/>
  <c r="H28" i="9"/>
  <c r="F101" i="25"/>
  <c r="I111" i="25"/>
  <c r="H14" i="4"/>
  <c r="F8" i="2" s="1"/>
  <c r="L10" i="3"/>
  <c r="F8" i="3"/>
  <c r="J14" i="3"/>
  <c r="F71" i="25" l="1"/>
  <c r="G75" i="25"/>
  <c r="F29" i="25"/>
  <c r="G37" i="25"/>
  <c r="F61" i="25"/>
  <c r="H131" i="25"/>
  <c r="G89" i="25"/>
  <c r="F65" i="25"/>
  <c r="H17" i="25"/>
  <c r="G61" i="25"/>
  <c r="G67" i="25"/>
  <c r="G73" i="25"/>
  <c r="F21" i="25"/>
  <c r="G7" i="25"/>
  <c r="G154" i="20"/>
  <c r="G159" i="20" s="1"/>
  <c r="F153" i="17"/>
  <c r="F160" i="17" s="1"/>
  <c r="J153" i="14"/>
  <c r="J160" i="14" s="1"/>
  <c r="K118" i="19"/>
  <c r="G124" i="19"/>
  <c r="F32" i="19"/>
  <c r="F135" i="19"/>
  <c r="G131" i="25"/>
  <c r="K77" i="19"/>
  <c r="G143" i="25"/>
  <c r="G153" i="23"/>
  <c r="G160" i="23" s="1"/>
  <c r="F153" i="21"/>
  <c r="F160" i="21" s="1"/>
  <c r="G153" i="18"/>
  <c r="G160" i="18" s="1"/>
  <c r="I119" i="19"/>
  <c r="I110" i="19"/>
  <c r="H62" i="19"/>
  <c r="I23" i="25"/>
  <c r="F15" i="25"/>
  <c r="H112" i="19"/>
  <c r="F53" i="25"/>
  <c r="G83" i="25"/>
  <c r="G41" i="25"/>
  <c r="F83" i="25"/>
  <c r="H87" i="25"/>
  <c r="F57" i="25"/>
  <c r="G87" i="25"/>
  <c r="H75" i="25"/>
  <c r="H45" i="25"/>
  <c r="F59" i="25"/>
  <c r="H83" i="25"/>
  <c r="I102" i="19"/>
  <c r="H63" i="25"/>
  <c r="H19" i="25"/>
  <c r="G69" i="25"/>
  <c r="F45" i="25"/>
  <c r="G35" i="25"/>
  <c r="G31" i="25"/>
  <c r="F63" i="25"/>
  <c r="F51" i="25"/>
  <c r="H53" i="25"/>
  <c r="G17" i="25"/>
  <c r="H57" i="25"/>
  <c r="I87" i="25"/>
  <c r="H31" i="25"/>
  <c r="F43" i="25"/>
  <c r="F11" i="25"/>
  <c r="F19" i="25"/>
  <c r="J129" i="25"/>
  <c r="J121" i="25"/>
  <c r="J110" i="25"/>
  <c r="I67" i="25"/>
  <c r="K95" i="25"/>
  <c r="K91" i="25"/>
  <c r="K69" i="25"/>
  <c r="K17" i="25"/>
  <c r="H55" i="25"/>
  <c r="G13" i="25"/>
  <c r="H51" i="25"/>
  <c r="G106" i="19"/>
  <c r="G43" i="25"/>
  <c r="F67" i="25"/>
  <c r="H29" i="25"/>
  <c r="G55" i="25"/>
  <c r="I116" i="19"/>
  <c r="F7" i="25"/>
  <c r="H106" i="19"/>
  <c r="F13" i="25"/>
  <c r="G33" i="25"/>
  <c r="F35" i="25"/>
  <c r="H9" i="25"/>
  <c r="F9" i="25"/>
  <c r="G25" i="25"/>
  <c r="F106" i="19"/>
  <c r="F23" i="25"/>
  <c r="H21" i="25"/>
  <c r="F69" i="25"/>
  <c r="F33" i="25"/>
  <c r="G95" i="25"/>
  <c r="K7" i="25"/>
  <c r="H49" i="25"/>
  <c r="G47" i="25"/>
  <c r="J142" i="19"/>
  <c r="G28" i="19"/>
  <c r="J139" i="25"/>
  <c r="G98" i="25"/>
  <c r="I134" i="19"/>
  <c r="F94" i="25"/>
  <c r="I98" i="25"/>
  <c r="G5" i="25"/>
  <c r="G97" i="25"/>
  <c r="H39" i="25"/>
  <c r="I97" i="25"/>
  <c r="H131" i="19"/>
  <c r="I33" i="25"/>
  <c r="K137" i="25"/>
  <c r="K66" i="25"/>
  <c r="K103" i="19"/>
  <c r="F154" i="20"/>
  <c r="F159" i="20" s="1"/>
  <c r="H94" i="19"/>
  <c r="J143" i="19"/>
  <c r="J147" i="19"/>
  <c r="F131" i="19"/>
  <c r="G153" i="17"/>
  <c r="G160" i="17" s="1"/>
  <c r="J138" i="25"/>
  <c r="K125" i="25"/>
  <c r="I49" i="19"/>
  <c r="F134" i="19"/>
  <c r="F95" i="25"/>
  <c r="F121" i="25"/>
  <c r="G77" i="25"/>
  <c r="H97" i="25"/>
  <c r="G127" i="25"/>
  <c r="F131" i="25"/>
  <c r="G135" i="25"/>
  <c r="I143" i="25"/>
  <c r="I107" i="19"/>
  <c r="F115" i="19"/>
  <c r="H105" i="19"/>
  <c r="G105" i="19"/>
  <c r="G109" i="19"/>
  <c r="G117" i="19"/>
  <c r="J152" i="15"/>
  <c r="J157" i="15" s="1"/>
  <c r="H152" i="22"/>
  <c r="H159" i="22" s="1"/>
  <c r="K153" i="23"/>
  <c r="K160" i="23" s="1"/>
  <c r="J115" i="19"/>
  <c r="J105" i="19"/>
  <c r="K152" i="20"/>
  <c r="K158" i="20" s="1"/>
  <c r="F154" i="21"/>
  <c r="F159" i="21" s="1"/>
  <c r="I99" i="19"/>
  <c r="K119" i="19"/>
  <c r="I115" i="19"/>
  <c r="K9" i="19"/>
  <c r="F101" i="19"/>
  <c r="F111" i="19"/>
  <c r="H153" i="23"/>
  <c r="H160" i="23" s="1"/>
  <c r="G154" i="21"/>
  <c r="G159" i="21" s="1"/>
  <c r="G153" i="21"/>
  <c r="G160" i="21" s="1"/>
  <c r="H153" i="18"/>
  <c r="H160" i="18" s="1"/>
  <c r="G159" i="17"/>
  <c r="K153" i="14"/>
  <c r="K160" i="14" s="1"/>
  <c r="K152" i="15"/>
  <c r="K157" i="15" s="1"/>
  <c r="K151" i="15"/>
  <c r="K158" i="15" s="1"/>
  <c r="J153" i="21"/>
  <c r="J160" i="21" s="1"/>
  <c r="K111" i="19"/>
  <c r="F107" i="19"/>
  <c r="J107" i="19"/>
  <c r="I152" i="22"/>
  <c r="I159" i="22" s="1"/>
  <c r="I153" i="20"/>
  <c r="I160" i="20" s="1"/>
  <c r="K153" i="21"/>
  <c r="K160" i="21" s="1"/>
  <c r="I151" i="16"/>
  <c r="I158" i="16" s="1"/>
  <c r="G121" i="19"/>
  <c r="K153" i="17"/>
  <c r="K160" i="17" s="1"/>
  <c r="G153" i="14"/>
  <c r="G160" i="14" s="1"/>
  <c r="G151" i="15"/>
  <c r="G158" i="15" s="1"/>
  <c r="J99" i="25"/>
  <c r="J56" i="25"/>
  <c r="I26" i="25"/>
  <c r="K140" i="25"/>
  <c r="H117" i="19"/>
  <c r="F153" i="14"/>
  <c r="F160" i="14" s="1"/>
  <c r="H115" i="19"/>
  <c r="K105" i="19"/>
  <c r="G115" i="19"/>
  <c r="F105" i="19"/>
  <c r="K101" i="19"/>
  <c r="H72" i="25"/>
  <c r="K151" i="20"/>
  <c r="F125" i="19"/>
  <c r="K154" i="14"/>
  <c r="K159" i="14" s="1"/>
  <c r="H153" i="20"/>
  <c r="H160" i="20" s="1"/>
  <c r="K153" i="18"/>
  <c r="K160" i="18" s="1"/>
  <c r="H151" i="16"/>
  <c r="H158" i="16" s="1"/>
  <c r="J125" i="19"/>
  <c r="J153" i="17"/>
  <c r="J160" i="17" s="1"/>
  <c r="F151" i="15"/>
  <c r="F158" i="15" s="1"/>
  <c r="H101" i="19"/>
  <c r="H144" i="19"/>
  <c r="G67" i="19"/>
  <c r="F72" i="25"/>
  <c r="J109" i="19"/>
  <c r="R17" i="5"/>
  <c r="F154" i="17"/>
  <c r="F159" i="17" s="1"/>
  <c r="I13" i="19"/>
  <c r="I144" i="19"/>
  <c r="F21" i="4"/>
  <c r="J135" i="19"/>
  <c r="F88" i="25"/>
  <c r="G99" i="25"/>
  <c r="I135" i="25"/>
  <c r="F141" i="25"/>
  <c r="H142" i="25"/>
  <c r="H59" i="19"/>
  <c r="I89" i="19"/>
  <c r="F153" i="22"/>
  <c r="F158" i="22" s="1"/>
  <c r="F152" i="22"/>
  <c r="F159" i="22" s="1"/>
  <c r="I153" i="23"/>
  <c r="I160" i="23" s="1"/>
  <c r="F153" i="20"/>
  <c r="F160" i="20" s="1"/>
  <c r="H154" i="21"/>
  <c r="H159" i="21" s="1"/>
  <c r="H153" i="21"/>
  <c r="H160" i="21" s="1"/>
  <c r="I153" i="18"/>
  <c r="I160" i="18" s="1"/>
  <c r="F151" i="16"/>
  <c r="F158" i="16" s="1"/>
  <c r="H154" i="17"/>
  <c r="H159" i="17" s="1"/>
  <c r="H153" i="17"/>
  <c r="H160" i="17" s="1"/>
  <c r="H133" i="25"/>
  <c r="J41" i="19"/>
  <c r="I141" i="19"/>
  <c r="H127" i="25"/>
  <c r="J51" i="19"/>
  <c r="I131" i="25"/>
  <c r="K24" i="19"/>
  <c r="G9" i="19"/>
  <c r="G153" i="22"/>
  <c r="G158" i="22" s="1"/>
  <c r="G152" i="22"/>
  <c r="G159" i="22" s="1"/>
  <c r="J153" i="23"/>
  <c r="J160" i="23" s="1"/>
  <c r="G153" i="20"/>
  <c r="G160" i="20" s="1"/>
  <c r="I154" i="21"/>
  <c r="I159" i="21" s="1"/>
  <c r="I153" i="21"/>
  <c r="I160" i="21" s="1"/>
  <c r="J153" i="18"/>
  <c r="J160" i="18" s="1"/>
  <c r="G151" i="16"/>
  <c r="G158" i="16" s="1"/>
  <c r="I154" i="17"/>
  <c r="I159" i="17" s="1"/>
  <c r="I153" i="17"/>
  <c r="I160" i="17" s="1"/>
  <c r="H153" i="22"/>
  <c r="H158" i="22" s="1"/>
  <c r="H154" i="20"/>
  <c r="H159" i="20" s="1"/>
  <c r="J154" i="17"/>
  <c r="J159" i="17" s="1"/>
  <c r="F152" i="15"/>
  <c r="F157" i="15" s="1"/>
  <c r="J67" i="19"/>
  <c r="H25" i="19"/>
  <c r="I31" i="19"/>
  <c r="F8" i="19"/>
  <c r="K35" i="19"/>
  <c r="I153" i="22"/>
  <c r="I158" i="22" s="1"/>
  <c r="I154" i="20"/>
  <c r="I159" i="20" s="1"/>
  <c r="K154" i="21"/>
  <c r="K159" i="21" s="1"/>
  <c r="G152" i="16"/>
  <c r="G157" i="16" s="1"/>
  <c r="G154" i="14"/>
  <c r="G159" i="14" s="1"/>
  <c r="G152" i="15"/>
  <c r="G157" i="15" s="1"/>
  <c r="G36" i="19"/>
  <c r="F139" i="25"/>
  <c r="I147" i="19"/>
  <c r="K38" i="19"/>
  <c r="F143" i="25"/>
  <c r="I29" i="19"/>
  <c r="G31" i="19"/>
  <c r="J153" i="22"/>
  <c r="J158" i="22" s="1"/>
  <c r="J152" i="22"/>
  <c r="J159" i="22" s="1"/>
  <c r="J153" i="20"/>
  <c r="J160" i="20" s="1"/>
  <c r="K154" i="20"/>
  <c r="K159" i="20" s="1"/>
  <c r="H152" i="16"/>
  <c r="H157" i="16" s="1"/>
  <c r="J151" i="16"/>
  <c r="J158" i="16" s="1"/>
  <c r="J86" i="19"/>
  <c r="K76" i="19"/>
  <c r="H154" i="14"/>
  <c r="H159" i="14" s="1"/>
  <c r="H153" i="14"/>
  <c r="H160" i="14" s="1"/>
  <c r="H152" i="15"/>
  <c r="H157" i="15" s="1"/>
  <c r="H151" i="15"/>
  <c r="H158" i="15" s="1"/>
  <c r="J154" i="21"/>
  <c r="J159" i="21" s="1"/>
  <c r="F152" i="16"/>
  <c r="F157" i="16" s="1"/>
  <c r="F154" i="14"/>
  <c r="F159" i="14" s="1"/>
  <c r="I9" i="19"/>
  <c r="G69" i="19"/>
  <c r="K154" i="17"/>
  <c r="K159" i="17" s="1"/>
  <c r="F29" i="19"/>
  <c r="I127" i="25"/>
  <c r="K142" i="19"/>
  <c r="K153" i="22"/>
  <c r="K158" i="22" s="1"/>
  <c r="K152" i="22"/>
  <c r="K159" i="22" s="1"/>
  <c r="F153" i="23"/>
  <c r="F160" i="23" s="1"/>
  <c r="K153" i="20"/>
  <c r="K160" i="20" s="1"/>
  <c r="J154" i="20"/>
  <c r="J159" i="20" s="1"/>
  <c r="F153" i="18"/>
  <c r="F160" i="18" s="1"/>
  <c r="I152" i="16"/>
  <c r="I157" i="16" s="1"/>
  <c r="K151" i="16"/>
  <c r="K158" i="16" s="1"/>
  <c r="I154" i="14"/>
  <c r="I159" i="14" s="1"/>
  <c r="I153" i="14"/>
  <c r="I160" i="14" s="1"/>
  <c r="I152" i="15"/>
  <c r="I157" i="15" s="1"/>
  <c r="I151" i="15"/>
  <c r="I158" i="15" s="1"/>
  <c r="G129" i="25"/>
  <c r="G153" i="24"/>
  <c r="G160" i="24" s="1"/>
  <c r="I153" i="24"/>
  <c r="I160" i="24" s="1"/>
  <c r="J152" i="16"/>
  <c r="J157" i="16" s="1"/>
  <c r="K154" i="18"/>
  <c r="K159" i="18" s="1"/>
  <c r="J154" i="14"/>
  <c r="J159" i="14" s="1"/>
  <c r="J154" i="23"/>
  <c r="J159" i="23" s="1"/>
  <c r="K154" i="23"/>
  <c r="K159" i="23" s="1"/>
  <c r="F154" i="23"/>
  <c r="F159" i="23" s="1"/>
  <c r="G154" i="23"/>
  <c r="G159" i="23" s="1"/>
  <c r="H154" i="23"/>
  <c r="H159" i="23" s="1"/>
  <c r="I154" i="23"/>
  <c r="I159" i="23" s="1"/>
  <c r="I118" i="19"/>
  <c r="I154" i="18"/>
  <c r="I159" i="18" s="1"/>
  <c r="F153" i="24"/>
  <c r="F160" i="24" s="1"/>
  <c r="H153" i="24"/>
  <c r="H160" i="24" s="1"/>
  <c r="J153" i="24"/>
  <c r="J160" i="24" s="1"/>
  <c r="K153" i="24"/>
  <c r="K160" i="24" s="1"/>
  <c r="K152" i="16"/>
  <c r="K157" i="16" s="1"/>
  <c r="J154" i="18"/>
  <c r="J159" i="18" s="1"/>
  <c r="F154" i="18"/>
  <c r="F159" i="18" s="1"/>
  <c r="G154" i="18"/>
  <c r="G159" i="18" s="1"/>
  <c r="H154" i="18"/>
  <c r="H159" i="18" s="1"/>
  <c r="J154" i="24"/>
  <c r="J159" i="24" s="1"/>
  <c r="K154" i="24"/>
  <c r="K159" i="24" s="1"/>
  <c r="F154" i="24"/>
  <c r="F159" i="24" s="1"/>
  <c r="G154" i="24"/>
  <c r="G159" i="24" s="1"/>
  <c r="H154" i="24"/>
  <c r="H159" i="24" s="1"/>
  <c r="I154" i="24"/>
  <c r="I159" i="24" s="1"/>
  <c r="H93" i="25"/>
  <c r="S8" i="5"/>
  <c r="S24" i="5" s="1"/>
  <c r="K124" i="19"/>
  <c r="G131" i="19"/>
  <c r="H90" i="25"/>
  <c r="F127" i="25"/>
  <c r="G134" i="25"/>
  <c r="H146" i="25"/>
  <c r="H147" i="25"/>
  <c r="K127" i="19"/>
  <c r="K134" i="19"/>
  <c r="I146" i="19"/>
  <c r="F124" i="25"/>
  <c r="J137" i="25"/>
  <c r="J125" i="25"/>
  <c r="J103" i="25"/>
  <c r="J95" i="25"/>
  <c r="J91" i="25"/>
  <c r="J83" i="25"/>
  <c r="J79" i="25"/>
  <c r="J75" i="25"/>
  <c r="J31" i="25"/>
  <c r="J20" i="25"/>
  <c r="J19" i="25"/>
  <c r="I19" i="25"/>
  <c r="I34" i="25"/>
  <c r="I42" i="25"/>
  <c r="I45" i="25"/>
  <c r="I46" i="25"/>
  <c r="I11" i="25"/>
  <c r="I15" i="25"/>
  <c r="K145" i="25"/>
  <c r="K133" i="25"/>
  <c r="K128" i="25"/>
  <c r="K124" i="25"/>
  <c r="K121" i="25"/>
  <c r="K106" i="25"/>
  <c r="K99" i="25"/>
  <c r="K92" i="25"/>
  <c r="K71" i="25"/>
  <c r="K60" i="25"/>
  <c r="K126" i="19"/>
  <c r="G27" i="19"/>
  <c r="I77" i="19"/>
  <c r="I145" i="19"/>
  <c r="J59" i="25"/>
  <c r="J26" i="25"/>
  <c r="I27" i="25"/>
  <c r="I31" i="25"/>
  <c r="I32" i="25"/>
  <c r="I39" i="25"/>
  <c r="I74" i="25"/>
  <c r="I10" i="25"/>
  <c r="K123" i="25"/>
  <c r="H91" i="25"/>
  <c r="G151" i="20"/>
  <c r="G157" i="20" s="1"/>
  <c r="K56" i="25"/>
  <c r="K44" i="25"/>
  <c r="K43" i="25"/>
  <c r="K32" i="25"/>
  <c r="K8" i="25"/>
  <c r="F27" i="25"/>
  <c r="F47" i="25"/>
  <c r="G133" i="25"/>
  <c r="G145" i="25"/>
  <c r="H99" i="25"/>
  <c r="H109" i="25"/>
  <c r="F105" i="25"/>
  <c r="J124" i="19"/>
  <c r="H103" i="25"/>
  <c r="K102" i="19"/>
  <c r="F110" i="19"/>
  <c r="J104" i="19"/>
  <c r="G139" i="25"/>
  <c r="E27" i="6"/>
  <c r="H105" i="25"/>
  <c r="I105" i="25"/>
  <c r="I103" i="25"/>
  <c r="F108" i="19"/>
  <c r="I76" i="19"/>
  <c r="J145" i="25"/>
  <c r="J136" i="25"/>
  <c r="J107" i="25"/>
  <c r="J98" i="25"/>
  <c r="J94" i="25"/>
  <c r="J82" i="25"/>
  <c r="J22" i="25"/>
  <c r="I50" i="25"/>
  <c r="I17" i="25"/>
  <c r="K131" i="25"/>
  <c r="K119" i="25"/>
  <c r="K86" i="25"/>
  <c r="K46" i="25"/>
  <c r="K42" i="25"/>
  <c r="I139" i="25"/>
  <c r="F112" i="19"/>
  <c r="H111" i="25"/>
  <c r="I106" i="19"/>
  <c r="F102" i="19"/>
  <c r="G101" i="25"/>
  <c r="G107" i="25"/>
  <c r="G103" i="25"/>
  <c r="J112" i="19"/>
  <c r="F116" i="19"/>
  <c r="K108" i="19"/>
  <c r="G149" i="15"/>
  <c r="G155" i="15" s="1"/>
  <c r="I101" i="25"/>
  <c r="H124" i="19"/>
  <c r="H108" i="19"/>
  <c r="K114" i="25"/>
  <c r="H25" i="6"/>
  <c r="I91" i="25"/>
  <c r="G100" i="19"/>
  <c r="G114" i="19"/>
  <c r="G122" i="19"/>
  <c r="I145" i="25"/>
  <c r="G100" i="25"/>
  <c r="I114" i="25"/>
  <c r="I118" i="25"/>
  <c r="H120" i="25"/>
  <c r="I122" i="25"/>
  <c r="I126" i="25"/>
  <c r="F117" i="25"/>
  <c r="K27" i="19"/>
  <c r="G77" i="19"/>
  <c r="F85" i="19"/>
  <c r="G91" i="19"/>
  <c r="F97" i="19"/>
  <c r="H138" i="19"/>
  <c r="K22" i="25"/>
  <c r="K16" i="25"/>
  <c r="H79" i="25"/>
  <c r="I95" i="25"/>
  <c r="I136" i="25"/>
  <c r="F138" i="25"/>
  <c r="K6" i="19"/>
  <c r="I32" i="19"/>
  <c r="I80" i="19"/>
  <c r="K121" i="19"/>
  <c r="H151" i="14"/>
  <c r="H157" i="14" s="1"/>
  <c r="J140" i="25"/>
  <c r="J128" i="25"/>
  <c r="J120" i="25"/>
  <c r="J115" i="25"/>
  <c r="J90" i="25"/>
  <c r="J38" i="25"/>
  <c r="I55" i="25"/>
  <c r="I63" i="25"/>
  <c r="K139" i="25"/>
  <c r="K135" i="25"/>
  <c r="K110" i="25"/>
  <c r="K105" i="25"/>
  <c r="K90" i="25"/>
  <c r="K82" i="25"/>
  <c r="K78" i="25"/>
  <c r="K68" i="25"/>
  <c r="K63" i="25"/>
  <c r="K59" i="25"/>
  <c r="K37" i="25"/>
  <c r="K30" i="25"/>
  <c r="K6" i="25"/>
  <c r="F49" i="25"/>
  <c r="H27" i="25"/>
  <c r="F80" i="19"/>
  <c r="J149" i="15"/>
  <c r="J155" i="15" s="1"/>
  <c r="I151" i="24"/>
  <c r="I157" i="24" s="1"/>
  <c r="C25" i="6"/>
  <c r="G114" i="25"/>
  <c r="O4" i="5"/>
  <c r="H7" i="19"/>
  <c r="G7" i="19"/>
  <c r="J13" i="19"/>
  <c r="G13" i="19"/>
  <c r="K13" i="19"/>
  <c r="H41" i="19"/>
  <c r="I41" i="19"/>
  <c r="K55" i="19"/>
  <c r="J55" i="19"/>
  <c r="H61" i="19"/>
  <c r="F61" i="19"/>
  <c r="I63" i="19"/>
  <c r="H63" i="19"/>
  <c r="J63" i="19"/>
  <c r="K73" i="19"/>
  <c r="J73" i="19"/>
  <c r="F142" i="19"/>
  <c r="I17" i="19"/>
  <c r="B22" i="4"/>
  <c r="J31" i="19"/>
  <c r="F69" i="19"/>
  <c r="G35" i="19"/>
  <c r="H112" i="25"/>
  <c r="F112" i="25"/>
  <c r="G112" i="25"/>
  <c r="G124" i="25"/>
  <c r="I110" i="25"/>
  <c r="F83" i="19"/>
  <c r="H83" i="19"/>
  <c r="I83" i="19"/>
  <c r="G83" i="19"/>
  <c r="G140" i="19"/>
  <c r="F140" i="19"/>
  <c r="G29" i="19"/>
  <c r="H114" i="25"/>
  <c r="G81" i="19"/>
  <c r="J46" i="25"/>
  <c r="J34" i="25"/>
  <c r="J30" i="25"/>
  <c r="I21" i="25"/>
  <c r="I68" i="25"/>
  <c r="I9" i="25"/>
  <c r="K127" i="25"/>
  <c r="K98" i="25"/>
  <c r="K94" i="25"/>
  <c r="K38" i="25"/>
  <c r="F133" i="25"/>
  <c r="G119" i="25"/>
  <c r="B6" i="5"/>
  <c r="B23" i="4"/>
  <c r="K112" i="19"/>
  <c r="J106" i="19"/>
  <c r="K29" i="19"/>
  <c r="E21" i="4"/>
  <c r="I124" i="25"/>
  <c r="H126" i="25"/>
  <c r="H142" i="19"/>
  <c r="I100" i="19"/>
  <c r="J110" i="19"/>
  <c r="F17" i="19"/>
  <c r="G63" i="19"/>
  <c r="K17" i="19"/>
  <c r="F57" i="19"/>
  <c r="K67" i="19"/>
  <c r="G144" i="19"/>
  <c r="H140" i="25"/>
  <c r="I140" i="25"/>
  <c r="G140" i="25"/>
  <c r="I23" i="19"/>
  <c r="F23" i="19"/>
  <c r="H23" i="19"/>
  <c r="J45" i="19"/>
  <c r="G45" i="19"/>
  <c r="J53" i="19"/>
  <c r="I53" i="19"/>
  <c r="F93" i="19"/>
  <c r="F55" i="19"/>
  <c r="K89" i="19"/>
  <c r="F14" i="3"/>
  <c r="F18" i="3" s="1"/>
  <c r="J83" i="19"/>
  <c r="H106" i="25"/>
  <c r="K63" i="19"/>
  <c r="G146" i="19"/>
  <c r="J118" i="19"/>
  <c r="G126" i="19"/>
  <c r="J126" i="19"/>
  <c r="G112" i="19"/>
  <c r="I61" i="19"/>
  <c r="I126" i="19"/>
  <c r="F126" i="25"/>
  <c r="I11" i="19"/>
  <c r="K85" i="19"/>
  <c r="H114" i="19"/>
  <c r="K51" i="19"/>
  <c r="F33" i="19"/>
  <c r="H17" i="19"/>
  <c r="F63" i="19"/>
  <c r="J7" i="19"/>
  <c r="K104" i="19"/>
  <c r="H45" i="19"/>
  <c r="F118" i="25"/>
  <c r="F140" i="25"/>
  <c r="H116" i="25"/>
  <c r="G116" i="25"/>
  <c r="I116" i="25"/>
  <c r="J15" i="19"/>
  <c r="G15" i="19"/>
  <c r="I25" i="19"/>
  <c r="J25" i="19"/>
  <c r="G25" i="19"/>
  <c r="F43" i="19"/>
  <c r="G43" i="19"/>
  <c r="J43" i="19"/>
  <c r="G87" i="19"/>
  <c r="J87" i="19"/>
  <c r="K69" i="19"/>
  <c r="H29" i="19"/>
  <c r="H33" i="19"/>
  <c r="J17" i="19"/>
  <c r="F21" i="19"/>
  <c r="F41" i="19"/>
  <c r="G142" i="19"/>
  <c r="K116" i="19"/>
  <c r="J116" i="19"/>
  <c r="G116" i="19"/>
  <c r="K138" i="19"/>
  <c r="H93" i="19"/>
  <c r="G61" i="19"/>
  <c r="K61" i="19"/>
  <c r="F13" i="19"/>
  <c r="G11" i="19"/>
  <c r="F5" i="25"/>
  <c r="G85" i="19"/>
  <c r="H51" i="19"/>
  <c r="K37" i="19"/>
  <c r="Q17" i="7"/>
  <c r="H118" i="25"/>
  <c r="H122" i="25"/>
  <c r="F25" i="6"/>
  <c r="J122" i="19"/>
  <c r="G118" i="19"/>
  <c r="I149" i="15"/>
  <c r="I155" i="15" s="1"/>
  <c r="I151" i="22"/>
  <c r="I157" i="22" s="1"/>
  <c r="G155" i="21"/>
  <c r="G149" i="16"/>
  <c r="G155" i="16" s="1"/>
  <c r="I150" i="16"/>
  <c r="I156" i="16" s="1"/>
  <c r="J114" i="19"/>
  <c r="F100" i="19"/>
  <c r="G119" i="19"/>
  <c r="H126" i="19"/>
  <c r="I93" i="19"/>
  <c r="I124" i="19"/>
  <c r="K81" i="19"/>
  <c r="K136" i="19"/>
  <c r="C17" i="5"/>
  <c r="C10" i="6"/>
  <c r="G99" i="19"/>
  <c r="G120" i="19"/>
  <c r="K114" i="19"/>
  <c r="J141" i="25"/>
  <c r="G49" i="25"/>
  <c r="G81" i="25"/>
  <c r="J135" i="25"/>
  <c r="J133" i="25"/>
  <c r="J106" i="25"/>
  <c r="H95" i="25"/>
  <c r="J131" i="25"/>
  <c r="J87" i="25"/>
  <c r="J81" i="25"/>
  <c r="J58" i="25"/>
  <c r="H100" i="25"/>
  <c r="J53" i="25"/>
  <c r="J51" i="25"/>
  <c r="J43" i="25"/>
  <c r="H121" i="25"/>
  <c r="H132" i="25"/>
  <c r="F6" i="19"/>
  <c r="K10" i="19"/>
  <c r="G16" i="19"/>
  <c r="F26" i="19"/>
  <c r="J32" i="19"/>
  <c r="K39" i="19"/>
  <c r="F74" i="19"/>
  <c r="F76" i="19"/>
  <c r="G80" i="19"/>
  <c r="F82" i="19"/>
  <c r="F84" i="19"/>
  <c r="I85" i="19"/>
  <c r="F94" i="19"/>
  <c r="I97" i="19"/>
  <c r="F137" i="19"/>
  <c r="F145" i="19"/>
  <c r="F125" i="25"/>
  <c r="G85" i="25"/>
  <c r="J6" i="25"/>
  <c r="G16" i="25"/>
  <c r="G26" i="25"/>
  <c r="H32" i="25"/>
  <c r="G76" i="25"/>
  <c r="I86" i="25"/>
  <c r="H96" i="25"/>
  <c r="H129" i="25"/>
  <c r="F145" i="25"/>
  <c r="K149" i="15"/>
  <c r="K155" i="15" s="1"/>
  <c r="J27" i="25"/>
  <c r="J25" i="25"/>
  <c r="J21" i="25"/>
  <c r="J9" i="25"/>
  <c r="I48" i="25"/>
  <c r="I28" i="25"/>
  <c r="I40" i="25"/>
  <c r="I51" i="25"/>
  <c r="I53" i="25"/>
  <c r="I69" i="25"/>
  <c r="I73" i="25"/>
  <c r="I6" i="25"/>
  <c r="I8" i="25"/>
  <c r="I5" i="25"/>
  <c r="K132" i="25"/>
  <c r="K101" i="25"/>
  <c r="K93" i="25"/>
  <c r="K83" i="25"/>
  <c r="K67" i="25"/>
  <c r="K65" i="25"/>
  <c r="K62" i="25"/>
  <c r="K58" i="25"/>
  <c r="K51" i="25"/>
  <c r="K49" i="25"/>
  <c r="K33" i="25"/>
  <c r="K27" i="25"/>
  <c r="K15" i="25"/>
  <c r="K11" i="25"/>
  <c r="H119" i="19"/>
  <c r="H125" i="19"/>
  <c r="F126" i="19"/>
  <c r="J151" i="24"/>
  <c r="J157" i="24" s="1"/>
  <c r="J130" i="25"/>
  <c r="J44" i="25"/>
  <c r="F10" i="25"/>
  <c r="G10" i="25"/>
  <c r="J10" i="25"/>
  <c r="G36" i="25"/>
  <c r="F36" i="25"/>
  <c r="H36" i="25"/>
  <c r="G42" i="25"/>
  <c r="F42" i="25"/>
  <c r="H48" i="25"/>
  <c r="G48" i="25"/>
  <c r="G52" i="25"/>
  <c r="F52" i="25"/>
  <c r="H52" i="25"/>
  <c r="H82" i="25"/>
  <c r="I82" i="25"/>
  <c r="H88" i="25"/>
  <c r="I88" i="25"/>
  <c r="N4" i="5"/>
  <c r="C21" i="4"/>
  <c r="I8" i="19"/>
  <c r="K8" i="19"/>
  <c r="I24" i="19"/>
  <c r="H24" i="19"/>
  <c r="H36" i="19"/>
  <c r="I36" i="19"/>
  <c r="F36" i="19"/>
  <c r="J36" i="19"/>
  <c r="J42" i="19"/>
  <c r="F42" i="19"/>
  <c r="H42" i="19"/>
  <c r="H48" i="19"/>
  <c r="G48" i="19"/>
  <c r="K48" i="19"/>
  <c r="J48" i="19"/>
  <c r="G54" i="19"/>
  <c r="J54" i="19"/>
  <c r="F54" i="19"/>
  <c r="K54" i="19"/>
  <c r="I54" i="19"/>
  <c r="H60" i="19"/>
  <c r="J60" i="19"/>
  <c r="G60" i="19"/>
  <c r="J66" i="19"/>
  <c r="G66" i="19"/>
  <c r="I66" i="19"/>
  <c r="I70" i="19"/>
  <c r="G70" i="19"/>
  <c r="H70" i="19"/>
  <c r="H72" i="19"/>
  <c r="K72" i="19"/>
  <c r="G72" i="19"/>
  <c r="I78" i="19"/>
  <c r="F78" i="19"/>
  <c r="J88" i="19"/>
  <c r="H88" i="19"/>
  <c r="I92" i="19"/>
  <c r="G92" i="19"/>
  <c r="G98" i="19"/>
  <c r="F98" i="19"/>
  <c r="I98" i="19"/>
  <c r="K135" i="19"/>
  <c r="G135" i="19"/>
  <c r="I135" i="19"/>
  <c r="J151" i="14"/>
  <c r="J157" i="14" s="1"/>
  <c r="I130" i="25"/>
  <c r="F98" i="25"/>
  <c r="F48" i="25"/>
  <c r="K145" i="19"/>
  <c r="F26" i="25"/>
  <c r="J92" i="19"/>
  <c r="K42" i="19"/>
  <c r="H135" i="19"/>
  <c r="G8" i="25"/>
  <c r="F8" i="25"/>
  <c r="H8" i="25"/>
  <c r="G44" i="25"/>
  <c r="F44" i="25"/>
  <c r="G62" i="25"/>
  <c r="F62" i="25"/>
  <c r="H66" i="25"/>
  <c r="F66" i="25"/>
  <c r="G66" i="25"/>
  <c r="H78" i="25"/>
  <c r="F78" i="25"/>
  <c r="I78" i="25"/>
  <c r="G78" i="25"/>
  <c r="H86" i="25"/>
  <c r="G86" i="25"/>
  <c r="F86" i="25"/>
  <c r="F32" i="25"/>
  <c r="K10" i="25"/>
  <c r="H12" i="19"/>
  <c r="K12" i="19"/>
  <c r="G18" i="19"/>
  <c r="J18" i="19"/>
  <c r="F18" i="19"/>
  <c r="F30" i="19"/>
  <c r="I30" i="19"/>
  <c r="G30" i="19"/>
  <c r="J30" i="19"/>
  <c r="H30" i="19"/>
  <c r="K30" i="19"/>
  <c r="K34" i="19"/>
  <c r="I34" i="19"/>
  <c r="H34" i="19"/>
  <c r="J34" i="19"/>
  <c r="H40" i="19"/>
  <c r="G40" i="19"/>
  <c r="J40" i="19"/>
  <c r="K46" i="19"/>
  <c r="H46" i="19"/>
  <c r="I46" i="19"/>
  <c r="F52" i="19"/>
  <c r="I52" i="19"/>
  <c r="J52" i="19"/>
  <c r="K52" i="19"/>
  <c r="K58" i="19"/>
  <c r="G58" i="19"/>
  <c r="F58" i="19"/>
  <c r="H58" i="19"/>
  <c r="H64" i="19"/>
  <c r="F64" i="19"/>
  <c r="G64" i="19"/>
  <c r="J64" i="19"/>
  <c r="G86" i="19"/>
  <c r="I86" i="19"/>
  <c r="H90" i="19"/>
  <c r="F90" i="19"/>
  <c r="G96" i="19"/>
  <c r="J96" i="19"/>
  <c r="G133" i="19"/>
  <c r="I133" i="19"/>
  <c r="H139" i="19"/>
  <c r="K139" i="19"/>
  <c r="J139" i="19"/>
  <c r="H143" i="19"/>
  <c r="K143" i="19"/>
  <c r="I143" i="19"/>
  <c r="G143" i="19"/>
  <c r="F143" i="19"/>
  <c r="J6" i="19"/>
  <c r="I72" i="19"/>
  <c r="K16" i="19"/>
  <c r="H82" i="19"/>
  <c r="F149" i="15"/>
  <c r="F155" i="15" s="1"/>
  <c r="G22" i="25"/>
  <c r="I22" i="25"/>
  <c r="H34" i="25"/>
  <c r="F34" i="25"/>
  <c r="G64" i="25"/>
  <c r="H64" i="25"/>
  <c r="H70" i="25"/>
  <c r="F70" i="25"/>
  <c r="G70" i="25"/>
  <c r="F74" i="25"/>
  <c r="G74" i="25"/>
  <c r="H74" i="25"/>
  <c r="F80" i="25"/>
  <c r="G80" i="25"/>
  <c r="H84" i="25"/>
  <c r="F84" i="25"/>
  <c r="G90" i="25"/>
  <c r="F90" i="25"/>
  <c r="I92" i="25"/>
  <c r="H92" i="25"/>
  <c r="G96" i="25"/>
  <c r="I96" i="25"/>
  <c r="B8" i="5"/>
  <c r="B25" i="4"/>
  <c r="G88" i="25"/>
  <c r="I151" i="23"/>
  <c r="I157" i="23" s="1"/>
  <c r="F76" i="25"/>
  <c r="J14" i="19"/>
  <c r="I14" i="19"/>
  <c r="F14" i="19"/>
  <c r="K14" i="19"/>
  <c r="I20" i="19"/>
  <c r="G20" i="19"/>
  <c r="F20" i="19"/>
  <c r="J20" i="19"/>
  <c r="H20" i="19"/>
  <c r="I22" i="19"/>
  <c r="G22" i="19"/>
  <c r="J22" i="19"/>
  <c r="I28" i="19"/>
  <c r="F28" i="19"/>
  <c r="K28" i="19"/>
  <c r="K44" i="19"/>
  <c r="H44" i="19"/>
  <c r="G44" i="19"/>
  <c r="F44" i="19"/>
  <c r="J44" i="19"/>
  <c r="F50" i="19"/>
  <c r="H50" i="19"/>
  <c r="G50" i="19"/>
  <c r="K56" i="19"/>
  <c r="I56" i="19"/>
  <c r="G56" i="19"/>
  <c r="F56" i="19"/>
  <c r="J62" i="19"/>
  <c r="I62" i="19"/>
  <c r="K62" i="19"/>
  <c r="G62" i="19"/>
  <c r="I68" i="19"/>
  <c r="J68" i="19"/>
  <c r="G68" i="19"/>
  <c r="K68" i="19"/>
  <c r="K141" i="19"/>
  <c r="H141" i="19"/>
  <c r="G147" i="19"/>
  <c r="K147" i="19"/>
  <c r="K74" i="19"/>
  <c r="H28" i="19"/>
  <c r="G139" i="19"/>
  <c r="G141" i="19"/>
  <c r="F141" i="19"/>
  <c r="J98" i="19"/>
  <c r="F34" i="19"/>
  <c r="K70" i="19"/>
  <c r="I82" i="19"/>
  <c r="K64" i="19"/>
  <c r="G38" i="19"/>
  <c r="K133" i="19"/>
  <c r="R17" i="7"/>
  <c r="G138" i="25"/>
  <c r="K41" i="19"/>
  <c r="N17" i="5"/>
  <c r="K25" i="19"/>
  <c r="H7" i="4"/>
  <c r="D6" i="2" s="1"/>
  <c r="L14" i="3"/>
  <c r="H23" i="9"/>
  <c r="C19" i="6"/>
  <c r="K100" i="19"/>
  <c r="J36" i="25"/>
  <c r="J32" i="25"/>
  <c r="I57" i="25"/>
  <c r="K84" i="25"/>
  <c r="K57" i="25"/>
  <c r="K52" i="25"/>
  <c r="K48" i="25"/>
  <c r="K40" i="25"/>
  <c r="K24" i="25"/>
  <c r="F99" i="25"/>
  <c r="H77" i="25"/>
  <c r="H135" i="25"/>
  <c r="F135" i="25"/>
  <c r="H137" i="25"/>
  <c r="F137" i="25"/>
  <c r="C18" i="4"/>
  <c r="J137" i="19"/>
  <c r="G14" i="19"/>
  <c r="H95" i="19"/>
  <c r="K22" i="19"/>
  <c r="K92" i="19"/>
  <c r="H123" i="19"/>
  <c r="J26" i="19"/>
  <c r="J84" i="19"/>
  <c r="J138" i="19"/>
  <c r="F22" i="19"/>
  <c r="F81" i="19"/>
  <c r="F92" i="19"/>
  <c r="F122" i="19"/>
  <c r="F136" i="19"/>
  <c r="G79" i="19"/>
  <c r="G90" i="19"/>
  <c r="I26" i="19"/>
  <c r="I74" i="19"/>
  <c r="I84" i="19"/>
  <c r="I94" i="19"/>
  <c r="I138" i="19"/>
  <c r="K82" i="19"/>
  <c r="K137" i="19"/>
  <c r="F147" i="25"/>
  <c r="F133" i="19"/>
  <c r="G32" i="19"/>
  <c r="H27" i="19"/>
  <c r="H145" i="19"/>
  <c r="I137" i="19"/>
  <c r="G17" i="7"/>
  <c r="D17" i="7"/>
  <c r="K7" i="19"/>
  <c r="I7" i="19"/>
  <c r="F7" i="19"/>
  <c r="F9" i="19"/>
  <c r="J9" i="19"/>
  <c r="F11" i="19"/>
  <c r="H11" i="19"/>
  <c r="K11" i="19"/>
  <c r="H15" i="19"/>
  <c r="F15" i="19"/>
  <c r="K15" i="19"/>
  <c r="F19" i="19"/>
  <c r="J19" i="19"/>
  <c r="H19" i="19"/>
  <c r="I19" i="19"/>
  <c r="G19" i="19"/>
  <c r="J21" i="19"/>
  <c r="I21" i="19"/>
  <c r="G21" i="19"/>
  <c r="H21" i="19"/>
  <c r="K23" i="19"/>
  <c r="J23" i="19"/>
  <c r="G23" i="19"/>
  <c r="K31" i="19"/>
  <c r="H31" i="19"/>
  <c r="I33" i="19"/>
  <c r="G33" i="19"/>
  <c r="K33" i="19"/>
  <c r="H35" i="19"/>
  <c r="F35" i="19"/>
  <c r="I35" i="19"/>
  <c r="H37" i="19"/>
  <c r="G37" i="19"/>
  <c r="J37" i="19"/>
  <c r="I37" i="19"/>
  <c r="K43" i="19"/>
  <c r="I43" i="19"/>
  <c r="F45" i="19"/>
  <c r="K45" i="19"/>
  <c r="K47" i="19"/>
  <c r="G51" i="19"/>
  <c r="F51" i="19"/>
  <c r="H53" i="19"/>
  <c r="K53" i="19"/>
  <c r="F53" i="19"/>
  <c r="I55" i="19"/>
  <c r="G55" i="19"/>
  <c r="I57" i="19"/>
  <c r="H57" i="19"/>
  <c r="K57" i="19"/>
  <c r="G57" i="19"/>
  <c r="F59" i="19"/>
  <c r="K59" i="19"/>
  <c r="G59" i="19"/>
  <c r="J59" i="19"/>
  <c r="F65" i="19"/>
  <c r="I65" i="19"/>
  <c r="H65" i="19"/>
  <c r="J65" i="19"/>
  <c r="K65" i="19"/>
  <c r="I67" i="19"/>
  <c r="H67" i="19"/>
  <c r="J69" i="19"/>
  <c r="H69" i="19"/>
  <c r="I71" i="19"/>
  <c r="F71" i="19"/>
  <c r="K71" i="19"/>
  <c r="G71" i="19"/>
  <c r="H71" i="19"/>
  <c r="J71" i="19"/>
  <c r="G73" i="19"/>
  <c r="I73" i="19"/>
  <c r="F73" i="19"/>
  <c r="G75" i="19"/>
  <c r="I75" i="19"/>
  <c r="J75" i="19"/>
  <c r="H75" i="19"/>
  <c r="F75" i="19"/>
  <c r="K75" i="19"/>
  <c r="I81" i="19"/>
  <c r="H87" i="19"/>
  <c r="I87" i="19"/>
  <c r="K87" i="19"/>
  <c r="F87" i="19"/>
  <c r="H89" i="19"/>
  <c r="F89" i="19"/>
  <c r="G89" i="19"/>
  <c r="H91" i="19"/>
  <c r="K91" i="19"/>
  <c r="I91" i="19"/>
  <c r="J91" i="19"/>
  <c r="G95" i="19"/>
  <c r="I95" i="19"/>
  <c r="J95" i="19"/>
  <c r="J134" i="19"/>
  <c r="G134" i="19"/>
  <c r="H134" i="19"/>
  <c r="G136" i="19"/>
  <c r="H140" i="19"/>
  <c r="I140" i="19"/>
  <c r="J140" i="19"/>
  <c r="K144" i="19"/>
  <c r="J144" i="19"/>
  <c r="F146" i="19"/>
  <c r="J146" i="19"/>
  <c r="K146" i="19"/>
  <c r="H146" i="19"/>
  <c r="S17" i="7"/>
  <c r="H97" i="19"/>
  <c r="G27" i="6"/>
  <c r="R9" i="7"/>
  <c r="J79" i="19"/>
  <c r="J90" i="19"/>
  <c r="F10" i="19"/>
  <c r="F77" i="19"/>
  <c r="F118" i="19"/>
  <c r="G74" i="19"/>
  <c r="G84" i="19"/>
  <c r="G94" i="19"/>
  <c r="G138" i="19"/>
  <c r="H49" i="19"/>
  <c r="H81" i="19"/>
  <c r="H122" i="19"/>
  <c r="I16" i="19"/>
  <c r="I79" i="19"/>
  <c r="I90" i="19"/>
  <c r="K78" i="19"/>
  <c r="K88" i="19"/>
  <c r="K97" i="19"/>
  <c r="C27" i="6"/>
  <c r="C17" i="7"/>
  <c r="C26" i="6"/>
  <c r="H27" i="6"/>
  <c r="G25" i="6"/>
  <c r="F27" i="6"/>
  <c r="E25" i="6"/>
  <c r="F22" i="4"/>
  <c r="G150" i="22"/>
  <c r="G156" i="22" s="1"/>
  <c r="I151" i="21"/>
  <c r="I157" i="21" s="1"/>
  <c r="K151" i="21"/>
  <c r="K157" i="21" s="1"/>
  <c r="K149" i="16"/>
  <c r="K155" i="16" s="1"/>
  <c r="H123" i="25"/>
  <c r="G10" i="19"/>
  <c r="I27" i="19"/>
  <c r="I47" i="19"/>
  <c r="I152" i="20"/>
  <c r="I158" i="20" s="1"/>
  <c r="J127" i="25"/>
  <c r="J123" i="25"/>
  <c r="J119" i="25"/>
  <c r="J93" i="25"/>
  <c r="H25" i="9"/>
  <c r="H30" i="9"/>
  <c r="H151" i="21"/>
  <c r="H157" i="21" s="1"/>
  <c r="F129" i="19"/>
  <c r="H6" i="19"/>
  <c r="J151" i="17"/>
  <c r="J157" i="17" s="1"/>
  <c r="H14" i="19"/>
  <c r="H26" i="19"/>
  <c r="J47" i="19"/>
  <c r="F150" i="15"/>
  <c r="F156" i="15" s="1"/>
  <c r="J111" i="25"/>
  <c r="J100" i="25"/>
  <c r="J66" i="25"/>
  <c r="I61" i="25"/>
  <c r="G127" i="19"/>
  <c r="H118" i="19"/>
  <c r="I131" i="19"/>
  <c r="I129" i="19"/>
  <c r="J5" i="19"/>
  <c r="J127" i="19"/>
  <c r="H155" i="20"/>
  <c r="I151" i="20"/>
  <c r="I157" i="20" s="1"/>
  <c r="H152" i="21"/>
  <c r="H158" i="21" s="1"/>
  <c r="F150" i="16"/>
  <c r="F156" i="16" s="1"/>
  <c r="J39" i="19"/>
  <c r="G26" i="19"/>
  <c r="I39" i="19"/>
  <c r="K129" i="19"/>
  <c r="K131" i="19"/>
  <c r="I149" i="16"/>
  <c r="I155" i="16" s="1"/>
  <c r="G129" i="19"/>
  <c r="F127" i="19"/>
  <c r="H127" i="19"/>
  <c r="I127" i="19"/>
  <c r="H129" i="19"/>
  <c r="D5" i="5"/>
  <c r="D21" i="5" s="1"/>
  <c r="J153" i="15"/>
  <c r="H149" i="15"/>
  <c r="H155" i="15" s="1"/>
  <c r="I76" i="25"/>
  <c r="K5" i="25"/>
  <c r="K116" i="25"/>
  <c r="K96" i="25"/>
  <c r="K80" i="25"/>
  <c r="K28" i="25"/>
  <c r="K9" i="25"/>
  <c r="F39" i="25"/>
  <c r="F79" i="25"/>
  <c r="I47" i="25"/>
  <c r="I80" i="25"/>
  <c r="I85" i="25"/>
  <c r="H25" i="10"/>
  <c r="J85" i="25"/>
  <c r="J77" i="25"/>
  <c r="J67" i="25"/>
  <c r="J62" i="25"/>
  <c r="J49" i="25"/>
  <c r="J29" i="25"/>
  <c r="J16" i="25"/>
  <c r="I24" i="25"/>
  <c r="I36" i="25"/>
  <c r="I44" i="25"/>
  <c r="I56" i="25"/>
  <c r="I60" i="25"/>
  <c r="I75" i="25"/>
  <c r="K122" i="25"/>
  <c r="K73" i="25"/>
  <c r="K53" i="25"/>
  <c r="K29" i="25"/>
  <c r="K21" i="25"/>
  <c r="K20" i="25"/>
  <c r="F97" i="25"/>
  <c r="F119" i="25"/>
  <c r="G39" i="25"/>
  <c r="G84" i="25"/>
  <c r="H76" i="25"/>
  <c r="H80" i="25"/>
  <c r="H85" i="25"/>
  <c r="I94" i="25"/>
  <c r="I99" i="25"/>
  <c r="I119" i="25"/>
  <c r="I129" i="25"/>
  <c r="H151" i="24"/>
  <c r="H157" i="24" s="1"/>
  <c r="G152" i="24"/>
  <c r="G158" i="24" s="1"/>
  <c r="J150" i="22"/>
  <c r="J156" i="22" s="1"/>
  <c r="F151" i="22"/>
  <c r="F157" i="22" s="1"/>
  <c r="J151" i="18"/>
  <c r="J157" i="18" s="1"/>
  <c r="H152" i="18"/>
  <c r="H158" i="18" s="1"/>
  <c r="F151" i="20"/>
  <c r="F157" i="20" s="1"/>
  <c r="K157" i="20"/>
  <c r="I6" i="19"/>
  <c r="F16" i="19"/>
  <c r="K26" i="19"/>
  <c r="H32" i="19"/>
  <c r="H78" i="19"/>
  <c r="J82" i="19"/>
  <c r="F86" i="19"/>
  <c r="H92" i="19"/>
  <c r="H137" i="19"/>
  <c r="H39" i="19"/>
  <c r="F114" i="19"/>
  <c r="F85" i="25"/>
  <c r="H119" i="25"/>
  <c r="G39" i="19"/>
  <c r="K93" i="19"/>
  <c r="K151" i="23"/>
  <c r="K157" i="23" s="1"/>
  <c r="F150" i="22"/>
  <c r="F156" i="22" s="1"/>
  <c r="I117" i="25"/>
  <c r="I151" i="18"/>
  <c r="I157" i="18" s="1"/>
  <c r="J155" i="17"/>
  <c r="J161" i="17" s="1"/>
  <c r="H16" i="19"/>
  <c r="F27" i="19"/>
  <c r="J49" i="19"/>
  <c r="F152" i="17"/>
  <c r="F158" i="17" s="1"/>
  <c r="F79" i="19"/>
  <c r="H84" i="19"/>
  <c r="J85" i="19"/>
  <c r="F91" i="19"/>
  <c r="J93" i="19"/>
  <c r="F95" i="19"/>
  <c r="H96" i="19"/>
  <c r="J97" i="19"/>
  <c r="J117" i="19"/>
  <c r="F119" i="19"/>
  <c r="J129" i="19"/>
  <c r="J145" i="19"/>
  <c r="I151" i="14"/>
  <c r="I157" i="14" s="1"/>
  <c r="F151" i="14"/>
  <c r="F157" i="14" s="1"/>
  <c r="I150" i="15"/>
  <c r="I156" i="15" s="1"/>
  <c r="J102" i="25"/>
  <c r="J68" i="25"/>
  <c r="J13" i="25"/>
  <c r="F96" i="25"/>
  <c r="F122" i="25"/>
  <c r="G147" i="25"/>
  <c r="H9" i="7"/>
  <c r="H18" i="12"/>
  <c r="Q18" i="12"/>
  <c r="G123" i="25"/>
  <c r="N23" i="11"/>
  <c r="P21" i="7" s="1"/>
  <c r="J119" i="19"/>
  <c r="I121" i="19"/>
  <c r="I151" i="17"/>
  <c r="I157" i="17" s="1"/>
  <c r="K151" i="17"/>
  <c r="K157" i="17" s="1"/>
  <c r="I10" i="19"/>
  <c r="G49" i="19"/>
  <c r="K79" i="19"/>
  <c r="G93" i="19"/>
  <c r="K95" i="19"/>
  <c r="I122" i="19"/>
  <c r="I152" i="14"/>
  <c r="I158" i="14" s="1"/>
  <c r="H10" i="25"/>
  <c r="H26" i="25"/>
  <c r="G32" i="25"/>
  <c r="C19" i="9"/>
  <c r="C10" i="10"/>
  <c r="C19" i="10"/>
  <c r="F151" i="24"/>
  <c r="F157" i="24" s="1"/>
  <c r="I123" i="25"/>
  <c r="J149" i="16"/>
  <c r="J155" i="16" s="1"/>
  <c r="H30" i="10"/>
  <c r="F155" i="21"/>
  <c r="F151" i="21"/>
  <c r="F157" i="21" s="1"/>
  <c r="F153" i="16"/>
  <c r="F149" i="16"/>
  <c r="F155" i="16" s="1"/>
  <c r="G6" i="19"/>
  <c r="G151" i="18"/>
  <c r="G157" i="18" s="1"/>
  <c r="I120" i="19"/>
  <c r="K128" i="19"/>
  <c r="H128" i="19"/>
  <c r="F128" i="19"/>
  <c r="F130" i="19"/>
  <c r="J130" i="19"/>
  <c r="I130" i="19"/>
  <c r="H130" i="19"/>
  <c r="H13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G128" i="19"/>
  <c r="H24" i="10"/>
  <c r="G155" i="24"/>
  <c r="G151" i="24"/>
  <c r="G157" i="24" s="1"/>
  <c r="H152" i="24"/>
  <c r="H158" i="24" s="1"/>
  <c r="K150" i="22"/>
  <c r="K156" i="22" s="1"/>
  <c r="G151" i="22"/>
  <c r="G157" i="22" s="1"/>
  <c r="F151" i="23"/>
  <c r="F157" i="23" s="1"/>
  <c r="J151" i="23"/>
  <c r="J157" i="23" s="1"/>
  <c r="J155" i="20"/>
  <c r="J151" i="20"/>
  <c r="J157" i="20" s="1"/>
  <c r="K151" i="18"/>
  <c r="K157" i="18" s="1"/>
  <c r="J120" i="19"/>
  <c r="D19" i="11"/>
  <c r="H151" i="20"/>
  <c r="H157" i="20" s="1"/>
  <c r="K130" i="19"/>
  <c r="Q19" i="11"/>
  <c r="Q27" i="11" s="1"/>
  <c r="S25" i="7" s="1"/>
  <c r="F11" i="11"/>
  <c r="H22" i="9"/>
  <c r="G97" i="19"/>
  <c r="G151" i="14"/>
  <c r="G157" i="14" s="1"/>
  <c r="G6" i="25"/>
  <c r="H6" i="25"/>
  <c r="F6" i="25"/>
  <c r="F12" i="25"/>
  <c r="H12" i="25"/>
  <c r="F14" i="25"/>
  <c r="G14" i="25"/>
  <c r="H16" i="25"/>
  <c r="F16" i="25"/>
  <c r="F18" i="25"/>
  <c r="H18" i="25"/>
  <c r="H20" i="25"/>
  <c r="F20" i="25"/>
  <c r="G20" i="25"/>
  <c r="H22" i="25"/>
  <c r="F22" i="25"/>
  <c r="F24" i="25"/>
  <c r="G24" i="25"/>
  <c r="H24" i="25"/>
  <c r="H28" i="25"/>
  <c r="G28" i="25"/>
  <c r="F28" i="25"/>
  <c r="G30" i="25"/>
  <c r="H30" i="25"/>
  <c r="F38" i="25"/>
  <c r="G38" i="25"/>
  <c r="H40" i="25"/>
  <c r="F40" i="25"/>
  <c r="H46" i="25"/>
  <c r="F46" i="25"/>
  <c r="G46" i="25"/>
  <c r="G50" i="25"/>
  <c r="F50" i="25"/>
  <c r="H54" i="25"/>
  <c r="G54" i="25"/>
  <c r="G56" i="25"/>
  <c r="F56" i="25"/>
  <c r="G58" i="25"/>
  <c r="H58" i="25"/>
  <c r="G60" i="25"/>
  <c r="H60" i="25"/>
  <c r="F60" i="25"/>
  <c r="H68" i="25"/>
  <c r="G68" i="25"/>
  <c r="F102" i="25"/>
  <c r="H102" i="25"/>
  <c r="G102" i="25"/>
  <c r="I102" i="25"/>
  <c r="G104" i="25"/>
  <c r="F104" i="25"/>
  <c r="H104" i="25"/>
  <c r="G106" i="25"/>
  <c r="I106" i="25"/>
  <c r="H108" i="25"/>
  <c r="G108" i="25"/>
  <c r="H110" i="25"/>
  <c r="F110" i="25"/>
  <c r="F128" i="25"/>
  <c r="I128" i="25"/>
  <c r="G128" i="25"/>
  <c r="H128" i="25"/>
  <c r="G130" i="25"/>
  <c r="H130" i="25"/>
  <c r="F132" i="25"/>
  <c r="I132" i="25"/>
  <c r="G132" i="25"/>
  <c r="F134" i="25"/>
  <c r="H134" i="25"/>
  <c r="H136" i="25"/>
  <c r="F136" i="25"/>
  <c r="H138" i="25"/>
  <c r="I142" i="25"/>
  <c r="G142" i="25"/>
  <c r="G144" i="25"/>
  <c r="F144" i="25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52" i="23"/>
  <c r="G158" i="23" s="1"/>
  <c r="K152" i="21"/>
  <c r="K158" i="21" s="1"/>
  <c r="G152" i="18"/>
  <c r="G158" i="18" s="1"/>
  <c r="H76" i="19"/>
  <c r="J128" i="19"/>
  <c r="H11" i="11"/>
  <c r="M19" i="11"/>
  <c r="J16" i="3"/>
  <c r="G151" i="21"/>
  <c r="G157" i="21" s="1"/>
  <c r="F151" i="18"/>
  <c r="F157" i="18" s="1"/>
  <c r="I128" i="19"/>
  <c r="Q9" i="7"/>
  <c r="O19" i="11"/>
  <c r="O27" i="11" s="1"/>
  <c r="Q25" i="7" s="1"/>
  <c r="D17" i="5"/>
  <c r="J111" i="19"/>
  <c r="I111" i="19"/>
  <c r="K113" i="19"/>
  <c r="J113" i="19"/>
  <c r="J123" i="19"/>
  <c r="G123" i="19"/>
  <c r="K123" i="19"/>
  <c r="J152" i="24"/>
  <c r="J158" i="24" s="1"/>
  <c r="I152" i="24"/>
  <c r="I158" i="24" s="1"/>
  <c r="F9" i="7"/>
  <c r="F6" i="12"/>
  <c r="F5" i="8" s="1"/>
  <c r="F13" i="7"/>
  <c r="K151" i="24"/>
  <c r="K157" i="24" s="1"/>
  <c r="F113" i="19"/>
  <c r="H107" i="19"/>
  <c r="G107" i="19"/>
  <c r="F155" i="23"/>
  <c r="F161" i="23" s="1"/>
  <c r="F152" i="20"/>
  <c r="F158" i="20" s="1"/>
  <c r="J155" i="21"/>
  <c r="F152" i="21"/>
  <c r="F158" i="21" s="1"/>
  <c r="Q17" i="5"/>
  <c r="E17" i="5"/>
  <c r="H99" i="19"/>
  <c r="F99" i="19"/>
  <c r="H103" i="19"/>
  <c r="J103" i="19"/>
  <c r="F117" i="19"/>
  <c r="G125" i="19"/>
  <c r="K125" i="19"/>
  <c r="G155" i="17"/>
  <c r="G151" i="17"/>
  <c r="G157" i="17" s="1"/>
  <c r="K152" i="24"/>
  <c r="K158" i="24" s="1"/>
  <c r="F18" i="12"/>
  <c r="O18" i="12"/>
  <c r="G17" i="5"/>
  <c r="P19" i="11"/>
  <c r="G111" i="19"/>
  <c r="F13" i="5"/>
  <c r="F17" i="5" s="1"/>
  <c r="F103" i="19"/>
  <c r="I113" i="19"/>
  <c r="I101" i="19"/>
  <c r="K109" i="19"/>
  <c r="H150" i="22"/>
  <c r="H156" i="22" s="1"/>
  <c r="G78" i="19"/>
  <c r="J72" i="19"/>
  <c r="H52" i="19"/>
  <c r="F147" i="19"/>
  <c r="I139" i="19"/>
  <c r="G11" i="11"/>
  <c r="G27" i="11" s="1"/>
  <c r="G25" i="7" s="1"/>
  <c r="H113" i="19"/>
  <c r="K99" i="19"/>
  <c r="H147" i="19"/>
  <c r="I64" i="19"/>
  <c r="I44" i="19"/>
  <c r="D11" i="11"/>
  <c r="F48" i="19"/>
  <c r="G34" i="19"/>
  <c r="I38" i="19"/>
  <c r="H54" i="19"/>
  <c r="I125" i="19"/>
  <c r="I123" i="19"/>
  <c r="J152" i="18"/>
  <c r="J158" i="18" s="1"/>
  <c r="G150" i="16"/>
  <c r="G156" i="16" s="1"/>
  <c r="J80" i="19"/>
  <c r="J100" i="19"/>
  <c r="J121" i="19"/>
  <c r="F88" i="19"/>
  <c r="G76" i="19"/>
  <c r="J102" i="19"/>
  <c r="G102" i="19"/>
  <c r="F104" i="19"/>
  <c r="I104" i="19"/>
  <c r="H104" i="19"/>
  <c r="I108" i="19"/>
  <c r="J108" i="19"/>
  <c r="K110" i="19"/>
  <c r="H110" i="19"/>
  <c r="K122" i="19"/>
  <c r="K49" i="19"/>
  <c r="I152" i="21"/>
  <c r="I158" i="21" s="1"/>
  <c r="J99" i="19"/>
  <c r="G103" i="19"/>
  <c r="O17" i="7"/>
  <c r="F154" i="22"/>
  <c r="H151" i="22"/>
  <c r="H157" i="22" s="1"/>
  <c r="F152" i="23"/>
  <c r="F158" i="23" s="1"/>
  <c r="K152" i="18"/>
  <c r="K158" i="18" s="1"/>
  <c r="H149" i="16"/>
  <c r="H155" i="16" s="1"/>
  <c r="J81" i="19"/>
  <c r="J8" i="19"/>
  <c r="G8" i="19"/>
  <c r="G12" i="19"/>
  <c r="F12" i="19"/>
  <c r="J12" i="19"/>
  <c r="I12" i="19"/>
  <c r="J16" i="19"/>
  <c r="H18" i="19"/>
  <c r="I18" i="19"/>
  <c r="K18" i="19"/>
  <c r="J24" i="19"/>
  <c r="F24" i="19"/>
  <c r="K32" i="19"/>
  <c r="H38" i="19"/>
  <c r="F38" i="19"/>
  <c r="F40" i="19"/>
  <c r="K40" i="19"/>
  <c r="I40" i="19"/>
  <c r="I42" i="19"/>
  <c r="G42" i="19"/>
  <c r="F46" i="19"/>
  <c r="G46" i="19"/>
  <c r="J46" i="19"/>
  <c r="I50" i="19"/>
  <c r="K50" i="19"/>
  <c r="J50" i="19"/>
  <c r="J56" i="19"/>
  <c r="H56" i="19"/>
  <c r="I58" i="19"/>
  <c r="J58" i="19"/>
  <c r="I60" i="19"/>
  <c r="F60" i="19"/>
  <c r="K60" i="19"/>
  <c r="H66" i="19"/>
  <c r="F66" i="19"/>
  <c r="F68" i="19"/>
  <c r="H68" i="19"/>
  <c r="J70" i="19"/>
  <c r="F70" i="19"/>
  <c r="H74" i="19"/>
  <c r="K80" i="19"/>
  <c r="H80" i="19"/>
  <c r="G88" i="19"/>
  <c r="I96" i="19"/>
  <c r="K96" i="19"/>
  <c r="H98" i="19"/>
  <c r="K98" i="19"/>
  <c r="J133" i="19"/>
  <c r="F151" i="17"/>
  <c r="F157" i="17" s="1"/>
  <c r="H152" i="17"/>
  <c r="H158" i="17" s="1"/>
  <c r="F152" i="14"/>
  <c r="F158" i="14" s="1"/>
  <c r="K150" i="15"/>
  <c r="K156" i="15" s="1"/>
  <c r="K155" i="17"/>
  <c r="G152" i="17"/>
  <c r="G158" i="17" s="1"/>
  <c r="I136" i="19"/>
  <c r="J155" i="14"/>
  <c r="G153" i="15"/>
  <c r="J150" i="15"/>
  <c r="J156" i="15" s="1"/>
  <c r="J41" i="25"/>
  <c r="K142" i="25"/>
  <c r="K138" i="25"/>
  <c r="K97" i="25"/>
  <c r="K85" i="25"/>
  <c r="K81" i="25"/>
  <c r="F82" i="25"/>
  <c r="F129" i="25"/>
  <c r="G94" i="25"/>
  <c r="G137" i="25"/>
  <c r="H47" i="25"/>
  <c r="I90" i="25"/>
  <c r="J153" i="16"/>
  <c r="G101" i="19"/>
  <c r="H120" i="19"/>
  <c r="J92" i="25"/>
  <c r="J152" i="23"/>
  <c r="J158" i="23" s="1"/>
  <c r="J57" i="25"/>
  <c r="J40" i="25"/>
  <c r="J11" i="25"/>
  <c r="I29" i="25"/>
  <c r="I152" i="23"/>
  <c r="I158" i="23" s="1"/>
  <c r="K141" i="25"/>
  <c r="K152" i="23"/>
  <c r="K158" i="23" s="1"/>
  <c r="K61" i="25"/>
  <c r="I155" i="17"/>
  <c r="F155" i="14"/>
  <c r="H155" i="14"/>
  <c r="H150" i="15"/>
  <c r="H156" i="15" s="1"/>
  <c r="F93" i="25"/>
  <c r="G121" i="25"/>
  <c r="I125" i="25"/>
  <c r="N17" i="7"/>
  <c r="H27" i="9"/>
  <c r="D9" i="6"/>
  <c r="D27" i="6" s="1"/>
  <c r="E10" i="9"/>
  <c r="E19" i="9"/>
  <c r="J151" i="22"/>
  <c r="J157" i="22" s="1"/>
  <c r="H152" i="23"/>
  <c r="H158" i="23" s="1"/>
  <c r="F155" i="20"/>
  <c r="J152" i="20"/>
  <c r="J158" i="20" s="1"/>
  <c r="H155" i="21"/>
  <c r="F155" i="18"/>
  <c r="H153" i="16"/>
  <c r="J150" i="16"/>
  <c r="J156" i="16" s="1"/>
  <c r="J74" i="19"/>
  <c r="G130" i="19"/>
  <c r="H86" i="19"/>
  <c r="I152" i="17"/>
  <c r="I158" i="17" s="1"/>
  <c r="G152" i="14"/>
  <c r="G158" i="14" s="1"/>
  <c r="H153" i="15"/>
  <c r="P17" i="5"/>
  <c r="S9" i="7"/>
  <c r="G154" i="22"/>
  <c r="K151" i="22"/>
  <c r="K157" i="22" s="1"/>
  <c r="I155" i="21"/>
  <c r="I153" i="16"/>
  <c r="K150" i="16"/>
  <c r="K156" i="16" s="1"/>
  <c r="J76" i="19"/>
  <c r="F124" i="19"/>
  <c r="K84" i="19"/>
  <c r="K94" i="19"/>
  <c r="J152" i="17"/>
  <c r="J158" i="17" s="1"/>
  <c r="H152" i="14"/>
  <c r="H158" i="14" s="1"/>
  <c r="I153" i="15"/>
  <c r="Q23" i="11"/>
  <c r="S21" i="7" s="1"/>
  <c r="D9" i="7"/>
  <c r="D18" i="12"/>
  <c r="M18" i="12"/>
  <c r="F152" i="24"/>
  <c r="F158" i="24" s="1"/>
  <c r="I150" i="22"/>
  <c r="I156" i="22" s="1"/>
  <c r="G155" i="20"/>
  <c r="G152" i="20"/>
  <c r="G158" i="20" s="1"/>
  <c r="K155" i="21"/>
  <c r="G152" i="21"/>
  <c r="G158" i="21" s="1"/>
  <c r="F152" i="18"/>
  <c r="F158" i="18" s="1"/>
  <c r="I152" i="18"/>
  <c r="I158" i="18" s="1"/>
  <c r="K117" i="19"/>
  <c r="K153" i="16"/>
  <c r="G82" i="19"/>
  <c r="H100" i="19"/>
  <c r="H121" i="19"/>
  <c r="I88" i="19"/>
  <c r="H151" i="17"/>
  <c r="H157" i="17" s="1"/>
  <c r="J152" i="14"/>
  <c r="J158" i="14" s="1"/>
  <c r="F153" i="15"/>
  <c r="K153" i="15"/>
  <c r="G150" i="15"/>
  <c r="G156" i="15" s="1"/>
  <c r="H115" i="25"/>
  <c r="O23" i="11"/>
  <c r="Q21" i="7" s="1"/>
  <c r="K152" i="14"/>
  <c r="K158" i="14" s="1"/>
  <c r="K152" i="17"/>
  <c r="K158" i="17" s="1"/>
  <c r="H150" i="16"/>
  <c r="H156" i="16" s="1"/>
  <c r="H152" i="20"/>
  <c r="H158" i="20" s="1"/>
  <c r="J152" i="21"/>
  <c r="J158" i="21" s="1"/>
  <c r="H155" i="23"/>
  <c r="G155" i="23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F114" i="25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F123" i="25"/>
  <c r="J155" i="23"/>
  <c r="I155" i="23"/>
  <c r="K155" i="2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I114" i="19"/>
  <c r="I117" i="19"/>
  <c r="F123" i="19"/>
  <c r="J10" i="19"/>
  <c r="H10" i="19"/>
  <c r="H22" i="19"/>
  <c r="H94" i="25"/>
  <c r="I79" i="25"/>
  <c r="I81" i="25"/>
  <c r="I84" i="25"/>
  <c r="G117" i="25"/>
  <c r="G126" i="25"/>
  <c r="H155" i="18"/>
  <c r="I18" i="25"/>
  <c r="H22" i="4"/>
  <c r="H8" i="2" s="1"/>
  <c r="F6" i="2"/>
  <c r="N5" i="5"/>
  <c r="G122" i="25"/>
  <c r="G155" i="14"/>
  <c r="I155" i="14"/>
  <c r="K155" i="14"/>
  <c r="K155" i="18"/>
  <c r="J155" i="18"/>
  <c r="G155" i="18"/>
  <c r="I155" i="18"/>
  <c r="K155" i="20"/>
  <c r="I155" i="20"/>
  <c r="J101" i="25"/>
  <c r="J74" i="25"/>
  <c r="I41" i="25"/>
  <c r="I65" i="25"/>
  <c r="I71" i="25"/>
  <c r="I134" i="25"/>
  <c r="K45" i="25"/>
  <c r="F120" i="25"/>
  <c r="F130" i="25"/>
  <c r="H155" i="24"/>
  <c r="J155" i="24"/>
  <c r="I155" i="24"/>
  <c r="K155" i="24"/>
  <c r="H81" i="25"/>
  <c r="H124" i="25"/>
  <c r="F155" i="24"/>
  <c r="K55" i="25"/>
  <c r="J73" i="25"/>
  <c r="J69" i="25"/>
  <c r="J65" i="25"/>
  <c r="J63" i="25"/>
  <c r="J60" i="25"/>
  <c r="J52" i="25"/>
  <c r="J50" i="25"/>
  <c r="J47" i="25"/>
  <c r="J45" i="25"/>
  <c r="J39" i="25"/>
  <c r="J35" i="25"/>
  <c r="J33" i="25"/>
  <c r="J28" i="25"/>
  <c r="J23" i="25"/>
  <c r="J17" i="25"/>
  <c r="J15" i="25"/>
  <c r="J12" i="25"/>
  <c r="J8" i="25"/>
  <c r="I20" i="25"/>
  <c r="I30" i="25"/>
  <c r="I37" i="25"/>
  <c r="I38" i="25"/>
  <c r="I12" i="25"/>
  <c r="K136" i="25"/>
  <c r="K134" i="25"/>
  <c r="K126" i="25"/>
  <c r="K120" i="25"/>
  <c r="K118" i="25"/>
  <c r="K89" i="25"/>
  <c r="K88" i="25"/>
  <c r="K87" i="25"/>
  <c r="K77" i="25"/>
  <c r="K76" i="25"/>
  <c r="K47" i="25"/>
  <c r="F115" i="25"/>
  <c r="I138" i="25"/>
  <c r="J18" i="25"/>
  <c r="J5" i="25"/>
  <c r="J143" i="25"/>
  <c r="J142" i="25"/>
  <c r="J126" i="25"/>
  <c r="J124" i="25"/>
  <c r="J122" i="25"/>
  <c r="J116" i="25"/>
  <c r="J114" i="25"/>
  <c r="J105" i="25"/>
  <c r="I66" i="25"/>
  <c r="H14" i="25"/>
  <c r="G153" i="16"/>
  <c r="K154" i="22"/>
  <c r="I154" i="22"/>
  <c r="J97" i="25"/>
  <c r="J89" i="25"/>
  <c r="J88" i="25"/>
  <c r="J86" i="25"/>
  <c r="J80" i="25"/>
  <c r="I52" i="25"/>
  <c r="I58" i="25"/>
  <c r="I77" i="25"/>
  <c r="K39" i="25"/>
  <c r="K36" i="25"/>
  <c r="K35" i="25"/>
  <c r="K31" i="25"/>
  <c r="K25" i="25"/>
  <c r="K23" i="25"/>
  <c r="K14" i="25"/>
  <c r="K13" i="25"/>
  <c r="G79" i="25"/>
  <c r="G82" i="25"/>
  <c r="K18" i="25"/>
  <c r="F155" i="17"/>
  <c r="H155" i="17"/>
  <c r="J154" i="22"/>
  <c r="H154" i="22"/>
  <c r="J78" i="25"/>
  <c r="J76" i="25"/>
  <c r="G151" i="23"/>
  <c r="G157" i="23" s="1"/>
  <c r="I16" i="25"/>
  <c r="K129" i="25"/>
  <c r="K41" i="25"/>
  <c r="I62" i="25"/>
  <c r="K107" i="25"/>
  <c r="F92" i="25"/>
  <c r="G91" i="25"/>
  <c r="F138" i="19"/>
  <c r="J78" i="19"/>
  <c r="K86" i="19"/>
  <c r="J94" i="19"/>
  <c r="H151" i="23"/>
  <c r="H157" i="23" s="1"/>
  <c r="H85" i="19"/>
  <c r="K90" i="19"/>
  <c r="G27" i="25"/>
  <c r="I49" i="25"/>
  <c r="G136" i="25"/>
  <c r="K151" i="14"/>
  <c r="K157" i="14" s="1"/>
  <c r="F39" i="19"/>
  <c r="F49" i="19"/>
  <c r="J7" i="25"/>
  <c r="J134" i="25"/>
  <c r="J118" i="25"/>
  <c r="J96" i="25"/>
  <c r="J84" i="25"/>
  <c r="J71" i="25"/>
  <c r="J61" i="25"/>
  <c r="J48" i="25"/>
  <c r="J37" i="25"/>
  <c r="J24" i="25"/>
  <c r="J14" i="25"/>
  <c r="I25" i="25"/>
  <c r="I43" i="25"/>
  <c r="I59" i="25"/>
  <c r="I7" i="25"/>
  <c r="I14" i="25"/>
  <c r="K130" i="25"/>
  <c r="K115" i="25"/>
  <c r="K100" i="25"/>
  <c r="K79" i="25"/>
  <c r="K75" i="25"/>
  <c r="K19" i="25"/>
  <c r="F91" i="25"/>
  <c r="G92" i="25"/>
  <c r="I93" i="25"/>
  <c r="I100" i="25"/>
  <c r="G118" i="25"/>
  <c r="I120" i="25"/>
  <c r="C24" i="6"/>
  <c r="F47" i="19"/>
  <c r="H47" i="19"/>
  <c r="G47" i="19"/>
  <c r="H109" i="19"/>
  <c r="F109" i="19"/>
  <c r="E6" i="2"/>
  <c r="J151" i="21"/>
  <c r="J157" i="21" s="1"/>
  <c r="H151" i="18"/>
  <c r="H157" i="18" s="1"/>
  <c r="J27" i="19"/>
  <c r="H79" i="19"/>
  <c r="F96" i="19"/>
  <c r="H133" i="19"/>
  <c r="H77" i="19"/>
  <c r="J77" i="19"/>
  <c r="F120" i="19"/>
  <c r="K120" i="19"/>
  <c r="F121" i="19"/>
  <c r="J136" i="19"/>
  <c r="L12" i="3"/>
  <c r="F100" i="25"/>
  <c r="G120" i="25"/>
  <c r="F146" i="25"/>
  <c r="G146" i="25"/>
  <c r="H42" i="25"/>
  <c r="H89" i="25"/>
  <c r="I107" i="25"/>
  <c r="H22" i="12" l="1"/>
  <c r="H21" i="8" s="1"/>
  <c r="J159" i="15"/>
  <c r="C11" i="2"/>
  <c r="H6" i="5"/>
  <c r="H22" i="5" s="1"/>
  <c r="G159" i="15"/>
  <c r="H9" i="2"/>
  <c r="C18" i="1"/>
  <c r="F161" i="21"/>
  <c r="G161" i="21"/>
  <c r="H159" i="16"/>
  <c r="F161" i="20"/>
  <c r="H23" i="4"/>
  <c r="C15" i="1" s="1"/>
  <c r="K159" i="15"/>
  <c r="I161" i="21"/>
  <c r="G161" i="17"/>
  <c r="H161" i="14"/>
  <c r="K161" i="24"/>
  <c r="K161" i="23"/>
  <c r="F159" i="15"/>
  <c r="L18" i="3"/>
  <c r="P27" i="11"/>
  <c r="R25" i="7" s="1"/>
  <c r="R5" i="5"/>
  <c r="R21" i="5" s="1"/>
  <c r="C28" i="6"/>
  <c r="J12" i="3"/>
  <c r="I159" i="15"/>
  <c r="G161" i="20"/>
  <c r="G161" i="24"/>
  <c r="J159" i="16"/>
  <c r="H27" i="11"/>
  <c r="H25" i="7" s="1"/>
  <c r="J161" i="14"/>
  <c r="H161" i="23"/>
  <c r="F21" i="5"/>
  <c r="C22" i="4"/>
  <c r="C26" i="4" s="1"/>
  <c r="J161" i="21"/>
  <c r="I161" i="14"/>
  <c r="F161" i="14"/>
  <c r="F161" i="18"/>
  <c r="H161" i="20"/>
  <c r="F17" i="7"/>
  <c r="E19" i="6"/>
  <c r="K161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59" i="16"/>
  <c r="F160" i="22"/>
  <c r="E27" i="11"/>
  <c r="E25" i="7" s="1"/>
  <c r="J161" i="23"/>
  <c r="H159" i="15"/>
  <c r="F159" i="16"/>
  <c r="F27" i="11"/>
  <c r="F25" i="7" s="1"/>
  <c r="H21" i="5"/>
  <c r="R8" i="5"/>
  <c r="R24" i="5" s="1"/>
  <c r="G25" i="4"/>
  <c r="G9" i="2" s="1"/>
  <c r="F22" i="12"/>
  <c r="F21" i="8" s="1"/>
  <c r="G24" i="6"/>
  <c r="H161" i="18"/>
  <c r="H161" i="21"/>
  <c r="K161" i="17"/>
  <c r="J161" i="20"/>
  <c r="G8" i="5"/>
  <c r="G24" i="5" s="1"/>
  <c r="G22" i="4"/>
  <c r="G8" i="2" s="1"/>
  <c r="G5" i="5"/>
  <c r="G21" i="5" s="1"/>
  <c r="I159" i="16"/>
  <c r="G10" i="4"/>
  <c r="G160" i="22"/>
  <c r="J161" i="18"/>
  <c r="G161" i="23"/>
  <c r="I161" i="23"/>
  <c r="I161" i="17"/>
  <c r="N17" i="8"/>
  <c r="G19" i="6"/>
  <c r="N27" i="11"/>
  <c r="P25" i="7" s="1"/>
  <c r="C17" i="8"/>
  <c r="G10" i="12"/>
  <c r="G26" i="12" s="1"/>
  <c r="G25" i="8" s="1"/>
  <c r="K161" i="14"/>
  <c r="G161" i="14"/>
  <c r="G159" i="16"/>
  <c r="H161" i="17"/>
  <c r="F161" i="17"/>
  <c r="I161" i="18"/>
  <c r="K161" i="18"/>
  <c r="I161" i="20"/>
  <c r="K161" i="20"/>
  <c r="J160" i="22"/>
  <c r="K160" i="22"/>
  <c r="H160" i="22"/>
  <c r="I160" i="22"/>
  <c r="F161" i="24"/>
  <c r="H161" i="24"/>
  <c r="I161" i="24"/>
  <c r="J161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61" i="18"/>
  <c r="H6" i="2" l="1"/>
  <c r="H7" i="2"/>
  <c r="C16" i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C4" i="7"/>
  <c r="N4" i="7"/>
  <c r="C4" i="8"/>
</calcChain>
</file>

<file path=xl/sharedStrings.xml><?xml version="1.0" encoding="utf-8"?>
<sst xmlns="http://schemas.openxmlformats.org/spreadsheetml/2006/main" count="10532" uniqueCount="481">
  <si>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</si>
  <si>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</si>
  <si>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</si>
  <si>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</si>
  <si>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</si>
  <si>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</si>
  <si>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</si>
  <si>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</si>
  <si>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</si>
  <si>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</si>
  <si>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</si>
  <si>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</si>
  <si>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</si>
  <si>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</si>
  <si>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</si>
  <si>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</si>
  <si>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</si>
  <si>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</si>
  <si>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</si>
  <si>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</si>
  <si>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</si>
  <si>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</si>
  <si>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</si>
  <si>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</si>
  <si>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</si>
  <si>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</si>
  <si>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</si>
  <si>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</si>
  <si>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</si>
  <si>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</si>
  <si>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</si>
  <si>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</si>
  <si>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</si>
  <si>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</si>
  <si>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</si>
  <si>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</si>
  <si>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</si>
  <si>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</si>
  <si>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</si>
  <si>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</si>
  <si>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</si>
  <si>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</si>
  <si>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</si>
  <si>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</si>
  <si>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</si>
  <si>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</si>
  <si>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</si>
  <si>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</si>
  <si>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</si>
  <si>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</si>
  <si>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</si>
  <si>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</si>
  <si>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</si>
  <si>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</si>
  <si>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</si>
  <si>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</si>
  <si>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</si>
  <si>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</si>
  <si>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</si>
  <si>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</si>
  <si>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</si>
  <si>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</si>
  <si>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</si>
  <si>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</si>
  <si>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</si>
  <si>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</si>
  <si>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</si>
  <si>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</si>
  <si>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</si>
  <si>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</si>
  <si>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</si>
  <si>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</si>
  <si>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</si>
  <si>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</si>
  <si>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</si>
  <si>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</si>
  <si>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</si>
  <si>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</si>
  <si>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</si>
  <si>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</si>
  <si>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</si>
  <si>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</si>
  <si>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</si>
  <si>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</si>
  <si>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</si>
  <si>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</si>
  <si>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</si>
  <si>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</si>
  <si>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</si>
  <si>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</si>
  <si>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</si>
  <si>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</si>
  <si>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</si>
  <si>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</si>
  <si>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</si>
  <si>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</si>
  <si>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</si>
  <si>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</si>
  <si>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</si>
  <si>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</si>
  <si>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</si>
  <si>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</si>
  <si>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</si>
  <si>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</si>
  <si>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</si>
  <si>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</si>
  <si>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</si>
  <si>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</si>
  <si>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</si>
  <si>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</si>
  <si>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</si>
  <si>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</si>
  <si>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</si>
  <si>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</si>
  <si>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</si>
  <si>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</si>
  <si>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</si>
  <si>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</si>
  <si>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</si>
  <si>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</si>
  <si>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</si>
  <si>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</si>
  <si>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</si>
  <si>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</si>
  <si>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</si>
  <si>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</si>
  <si>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</si>
  <si>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</si>
  <si>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</si>
  <si>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</si>
  <si>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</si>
  <si>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</si>
  <si>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</si>
  <si>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</si>
  <si>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</si>
  <si>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</si>
  <si>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</si>
  <si>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</si>
  <si>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</si>
  <si>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</si>
  <si>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</si>
  <si>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</si>
  <si>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</si>
  <si>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</si>
  <si>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</si>
  <si>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</si>
  <si>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</si>
  <si>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</si>
  <si>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</si>
  <si>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</si>
  <si>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</si>
  <si>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</si>
  <si>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</si>
  <si>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</si>
  <si>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</si>
  <si>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</si>
  <si>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</si>
  <si>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</si>
  <si>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</si>
  <si>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</si>
  <si>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</si>
  <si>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</si>
  <si>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</si>
  <si>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</si>
  <si>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</si>
  <si>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</si>
  <si>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</si>
  <si>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</si>
  <si>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</si>
  <si>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</si>
  <si>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</si>
  <si>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</si>
  <si>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</si>
  <si>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</si>
  <si>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</si>
  <si>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</si>
  <si>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</si>
  <si>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</si>
  <si>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</si>
  <si>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</si>
  <si>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</si>
  <si>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</si>
  <si>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</si>
  <si>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</si>
  <si>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</si>
  <si>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</si>
  <si>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</si>
  <si>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</si>
  <si>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</si>
  <si>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</si>
  <si>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</si>
  <si>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</si>
  <si>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</si>
  <si>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</si>
  <si>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</si>
  <si>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</si>
  <si>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</si>
  <si>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</si>
  <si>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</si>
  <si>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</si>
  <si>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</si>
  <si>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</si>
  <si>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</si>
  <si>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</si>
  <si>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</si>
  <si>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</si>
  <si>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</si>
  <si>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</si>
  <si>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</si>
  <si>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</si>
  <si>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</si>
  <si>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</si>
  <si>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</si>
  <si>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</si>
  <si>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</si>
  <si>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</si>
  <si>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</si>
  <si>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</si>
  <si>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</si>
  <si>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</si>
  <si>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</si>
  <si>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</si>
  <si>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</si>
  <si>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</si>
  <si>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</si>
  <si>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</si>
  <si>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</si>
  <si>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</si>
  <si>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</si>
  <si>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</si>
  <si>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</si>
  <si>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</si>
  <si>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</si>
  <si>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</si>
  <si>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</si>
  <si>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</si>
  <si>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</si>
  <si>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</si>
  <si>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</si>
  <si>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</si>
  <si>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</si>
  <si>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</si>
  <si>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</si>
  <si>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</si>
  <si>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</si>
  <si>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</si>
  <si>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</si>
  <si>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</si>
  <si>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</si>
  <si>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</si>
  <si>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</si>
  <si>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</si>
  <si>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</si>
  <si>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</si>
  <si>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</si>
  <si>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</si>
  <si>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</si>
  <si>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</si>
  <si>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</si>
  <si>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</si>
  <si>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</si>
  <si>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</si>
  <si>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</si>
  <si>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</si>
  <si>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</si>
  <si>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</si>
  <si>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</si>
  <si>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</si>
  <si>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</si>
  <si>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</si>
  <si>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</si>
  <si>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</si>
  <si>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</si>
  <si>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</si>
  <si>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</si>
  <si>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</si>
  <si>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</si>
  <si>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</si>
  <si>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</si>
  <si>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</si>
  <si>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</si>
  <si>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</si>
  <si>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</si>
  <si>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</si>
  <si>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</si>
  <si>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</si>
  <si>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</si>
  <si>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</si>
  <si>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</si>
  <si>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</si>
  <si>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</si>
  <si>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</si>
  <si>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</si>
  <si>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</si>
  <si>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</si>
  <si>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</si>
  <si>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</si>
  <si>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</si>
  <si>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</si>
  <si>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</si>
  <si>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</si>
  <si>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</si>
  <si>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</si>
  <si>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</si>
  <si>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</si>
  <si>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</si>
  <si>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</si>
  <si>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</si>
  <si>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</si>
  <si>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</si>
  <si>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</si>
  <si>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</si>
  <si>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</si>
  <si>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</si>
  <si>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</si>
  <si>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</si>
  <si>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</si>
  <si>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</si>
  <si>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</si>
  <si>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</si>
  <si>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</si>
  <si>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</si>
  <si>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</si>
  <si>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</si>
  <si>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</si>
  <si>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</si>
  <si>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</si>
  <si>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</si>
  <si>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</si>
  <si>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</si>
  <si>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</si>
  <si>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</si>
  <si>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</si>
  <si>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</si>
  <si>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</si>
  <si>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</si>
  <si>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</si>
  <si>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</si>
  <si>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</si>
  <si>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</si>
  <si>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</si>
  <si>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</si>
  <si>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</si>
  <si>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</si>
  <si>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</si>
  <si>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</si>
  <si>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</si>
  <si>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</si>
  <si>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</si>
  <si>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</si>
  <si>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</si>
  <si>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</si>
  <si>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</si>
  <si>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</si>
  <si>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</si>
  <si>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</si>
  <si>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</si>
  <si>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</si>
  <si>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</si>
  <si>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</si>
  <si>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</si>
  <si>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</si>
  <si>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</si>
  <si>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</si>
  <si>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</si>
  <si>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</si>
  <si>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</si>
  <si>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</si>
  <si>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</si>
  <si>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</si>
  <si>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</si>
  <si>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</si>
  <si>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</si>
  <si>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</si>
  <si>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</si>
  <si>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</si>
  <si>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</si>
  <si>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</si>
  <si>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</si>
  <si>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</si>
  <si>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</si>
  <si>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</si>
  <si>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</si>
  <si>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</si>
  <si>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</si>
  <si>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FY2010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</si>
  <si>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</si>
  <si>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</si>
  <si>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</si>
  <si>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</si>
  <si>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</si>
  <si>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</si>
  <si>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</si>
  <si>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</si>
  <si>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</si>
  <si>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</si>
  <si>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</si>
  <si>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</si>
  <si>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</si>
  <si>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</si>
  <si>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</si>
  <si>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</si>
  <si>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</si>
  <si>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</si>
  <si>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</si>
  <si>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</si>
  <si>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</si>
  <si>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</si>
  <si>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</si>
  <si>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</si>
  <si>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</si>
  <si>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</si>
  <si>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</si>
  <si>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</si>
  <si>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</si>
  <si>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</si>
  <si>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</si>
  <si>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</si>
  <si>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</si>
  <si>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</si>
  <si>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</si>
  <si>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</si>
  <si>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</si>
  <si>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</si>
  <si>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</si>
  <si>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</si>
  <si>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</si>
  <si>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</si>
  <si>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</si>
  <si>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</si>
  <si>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</si>
  <si>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ffected)</t>
  </si>
  <si>
    <t>BAMC-SAMMC JBSA FSH</t>
  </si>
  <si>
    <t>FY2015 Collection Goals:</t>
  </si>
  <si>
    <t>FY2014 status, after 4th Quarter</t>
  </si>
  <si>
    <t>FY2015</t>
  </si>
  <si>
    <t>FY11</t>
  </si>
  <si>
    <t>FY12</t>
  </si>
  <si>
    <t>FY15</t>
  </si>
  <si>
    <t>(4 row(s) a</t>
  </si>
  <si>
    <t>4thQFY10</t>
  </si>
  <si>
    <t>4thQFY11</t>
  </si>
  <si>
    <t>4thQFY12</t>
  </si>
  <si>
    <t>4thQFY13</t>
  </si>
  <si>
    <t>4thQFY14</t>
  </si>
  <si>
    <t>4thQFY15</t>
  </si>
  <si>
    <t>(144 row(s)</t>
  </si>
  <si>
    <t xml:space="preserve">4th Quarter </t>
  </si>
  <si>
    <t>Data as of 10/31/2015</t>
  </si>
  <si>
    <t>* Per DHA FY15 Goals were placed on hold due to Services and NCR MD transition to ABACUS</t>
  </si>
  <si>
    <t>*ABACUS was deployed for both Outpatient and Inpatient claims with a "Go Live" date of 9/30/2015</t>
  </si>
  <si>
    <t>Is  AF IP FY2015 data greater than FY2014?</t>
  </si>
  <si>
    <t>Is  A IP FY2015 data greater than FY2014?</t>
  </si>
  <si>
    <t>Is  N IP FY2015 data greater than FY2014?</t>
  </si>
  <si>
    <t>Is  NCR MD IP FY2015 data greater than FY2014?</t>
  </si>
  <si>
    <t>Is  AF OP FY2015 data greater than FY2014?</t>
  </si>
  <si>
    <t>Is  A OP FY2015 data greater than FY2014?</t>
  </si>
  <si>
    <t>Is  N OP FY2015 data greater than FY2014?</t>
  </si>
  <si>
    <t>Is  NCR MD OP FY2015 data greater than FY2014?</t>
  </si>
  <si>
    <t>Is NCR MD IP FY2015 data greater than FY2014?</t>
  </si>
  <si>
    <t>Is NCR MD OP FY2015 data greater than FY2014?</t>
  </si>
  <si>
    <t>FY2015 status, after 4th Quarter</t>
  </si>
  <si>
    <t>Collections Summary ($Millions)</t>
  </si>
  <si>
    <t>Total Collections ($Millions)</t>
  </si>
  <si>
    <t>Total Billings ($Millions)</t>
  </si>
  <si>
    <t>Total Non-Active-Duty Inpatient Collections(millions)</t>
  </si>
  <si>
    <t>Total Non-Active-Duty Outpatient Collections(millions)</t>
  </si>
  <si>
    <t>Claims per Disposition or Claims per Visit</t>
  </si>
  <si>
    <t>IP Claims per Disposition for CFY</t>
  </si>
  <si>
    <t>Total Inpatient Collections metric QC by DMIS ID</t>
  </si>
  <si>
    <t>Total Inpatient $ Collections metric QC by DMIS ID</t>
  </si>
  <si>
    <t>Total Inpatient $ Billings metric QC by DMIS ID</t>
  </si>
  <si>
    <t>Total Inpatient Claims metric QC by DMIS ID</t>
  </si>
  <si>
    <t>Total Inpatient Dispositions metric QC by DMIS ID</t>
  </si>
  <si>
    <t>Total Inpatient Claims per Disposition metric QC by DMIS ID</t>
  </si>
  <si>
    <t>Total Outpatient $ Collections metric QC by DMIS ID</t>
  </si>
  <si>
    <t>Total Outpatient $ Billings metric QC by DMIS ID</t>
  </si>
  <si>
    <t>Total Outpatient Collections metric QC by DMIS ID</t>
  </si>
  <si>
    <t>Total Outpatient Claims metric QC by DMIS ID</t>
  </si>
  <si>
    <t>Total Outpatient Visits metric QC by DMIS ID</t>
  </si>
  <si>
    <t>Total Outpatient Claims per Visit metric QC by DMIS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</si>
</sst>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20" fillId="31" borderId="21" applyNumberFormat="0" applyAlignment="0" applyProtection="0"/>
    <xf numFmtId="0" fontId="21" fillId="32" borderId="22" applyNumberFormat="0" applyAlignment="0" applyProtection="0"/>
    <xf numFmtId="0" fontId="22" fillId="0" borderId="0" applyNumberFormat="0" applyFill="0" applyBorder="0" applyAlignment="0" applyProtection="0"/>
    <xf numFmtId="0" fontId="23" fillId="33" borderId="0" applyNumberFormat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7" fillId="34" borderId="21" applyNumberFormat="0" applyAlignment="0" applyProtection="0"/>
    <xf numFmtId="0" fontId="28" fillId="0" borderId="26" applyNumberFormat="0" applyFill="0" applyAlignment="0" applyProtection="0"/>
    <xf numFmtId="0" fontId="29" fillId="35" borderId="0" applyNumberFormat="0" applyBorder="0" applyAlignment="0" applyProtection="0"/>
    <xf numFmtId="0" fontId="16" fillId="0" borderId="0"/>
    <xf numFmtId="0" fontId="30" fillId="31" borderId="28" applyNumberFormat="0" applyAlignment="0" applyProtection="0"/>
    <xf numFmtId="0" fontId="31" fillId="0" borderId="0" applyNumberFormat="0" applyFill="0" applyBorder="0" applyAlignment="0" applyProtection="0"/>
    <xf numFmtId="0" fontId="32" fillId="0" borderId="29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6" borderId="27" applyNumberFormat="0" applyFont="0" applyAlignment="0" applyProtection="0"/>
    <xf numFmtId="0" fontId="5" fillId="0" borderId="0"/>
    <xf numFmtId="0" fontId="5" fillId="0" borderId="0"/>
    <xf numFmtId="0" fontId="1" fillId="0" borderId="0"/>
  </cellStyleXfs>
  <cellXfs count="168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0" fillId="0" borderId="0" xfId="0" applyNumberFormat="1" applyFill="1"/>
    <xf numFmtId="3" fontId="8" fillId="0" borderId="0" xfId="0" applyNumberFormat="1" applyFont="1" applyFill="1"/>
    <xf numFmtId="3" fontId="3" fillId="0" borderId="0" xfId="0" applyNumberFormat="1" applyFont="1"/>
    <xf numFmtId="3" fontId="2" fillId="4" borderId="0" xfId="0" applyNumberFormat="1" applyFont="1" applyFill="1"/>
    <xf numFmtId="49" fontId="5" fillId="0" borderId="0" xfId="0" applyNumberFormat="1" applyFont="1"/>
    <xf numFmtId="10" fontId="5" fillId="0" borderId="0" xfId="0" applyNumberFormat="1" applyFont="1" applyFill="1"/>
    <xf numFmtId="164" fontId="3" fillId="0" borderId="0" xfId="0" applyNumberFormat="1" applyFont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7" xfId="0" applyBorder="1" applyAlignment="1">
      <alignment wrapText="1"/>
    </xf>
    <xf numFmtId="0" fontId="13" fillId="2" borderId="18" xfId="0" applyFont="1" applyFill="1" applyBorder="1"/>
    <xf numFmtId="0" fontId="0" fillId="2" borderId="4" xfId="0" applyFill="1" applyBorder="1"/>
    <xf numFmtId="0" fontId="0" fillId="2" borderId="18" xfId="0" applyFill="1" applyBorder="1"/>
    <xf numFmtId="0" fontId="13" fillId="5" borderId="18" xfId="0" applyFont="1" applyFill="1" applyBorder="1"/>
    <xf numFmtId="0" fontId="0" fillId="5" borderId="18" xfId="0" applyFill="1" applyBorder="1"/>
    <xf numFmtId="0" fontId="13" fillId="5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4" xfId="0" applyNumberFormat="1" applyFont="1" applyBorder="1"/>
    <xf numFmtId="0" fontId="0" fillId="0" borderId="30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7" xfId="0" applyNumberFormat="1" applyBorder="1"/>
    <xf numFmtId="2" fontId="0" fillId="0" borderId="9" xfId="0" applyNumberFormat="1" applyBorder="1"/>
    <xf numFmtId="0" fontId="8" fillId="0" borderId="33" xfId="0" applyFont="1" applyBorder="1"/>
    <xf numFmtId="3" fontId="8" fillId="0" borderId="35" xfId="0" applyNumberFormat="1" applyFont="1" applyBorder="1"/>
    <xf numFmtId="165" fontId="8" fillId="0" borderId="34" xfId="0" applyNumberFormat="1" applyFont="1" applyBorder="1"/>
    <xf numFmtId="0" fontId="0" fillId="0" borderId="30" xfId="0" applyBorder="1" applyAlignment="1">
      <alignment horizontal="right"/>
    </xf>
    <xf numFmtId="165" fontId="0" fillId="0" borderId="9" xfId="0" applyNumberFormat="1" applyBorder="1"/>
    <xf numFmtId="3" fontId="0" fillId="0" borderId="31" xfId="0" applyNumberFormat="1" applyBorder="1"/>
    <xf numFmtId="3" fontId="0" fillId="0" borderId="2" xfId="0" applyNumberFormat="1" applyBorder="1"/>
    <xf numFmtId="164" fontId="0" fillId="0" borderId="17" xfId="0" applyNumberFormat="1" applyBorder="1"/>
    <xf numFmtId="2" fontId="5" fillId="0" borderId="32" xfId="0" applyNumberFormat="1" applyFont="1" applyBorder="1"/>
    <xf numFmtId="3" fontId="0" fillId="0" borderId="30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7" xfId="0" applyNumberFormat="1" applyBorder="1"/>
    <xf numFmtId="2" fontId="8" fillId="0" borderId="34" xfId="0" applyNumberFormat="1" applyFont="1" applyBorder="1"/>
    <xf numFmtId="2" fontId="0" fillId="0" borderId="17" xfId="0" applyNumberFormat="1" applyBorder="1"/>
    <xf numFmtId="164" fontId="8" fillId="0" borderId="35" xfId="0" applyNumberFormat="1" applyFont="1" applyBorder="1"/>
    <xf numFmtId="3" fontId="0" fillId="0" borderId="9" xfId="0" applyNumberFormat="1" applyFill="1" applyBorder="1"/>
    <xf numFmtId="2" fontId="0" fillId="0" borderId="32" xfId="0" applyNumberFormat="1" applyBorder="1"/>
    <xf numFmtId="164" fontId="8" fillId="0" borderId="34" xfId="0" applyNumberFormat="1" applyFont="1" applyBorder="1"/>
    <xf numFmtId="2" fontId="8" fillId="0" borderId="33" xfId="0" applyNumberFormat="1" applyFont="1" applyBorder="1"/>
    <xf numFmtId="165" fontId="8" fillId="0" borderId="35" xfId="0" applyNumberFormat="1" applyFont="1" applyBorder="1"/>
    <xf numFmtId="2" fontId="8" fillId="0" borderId="35" xfId="0" applyNumberFormat="1" applyFont="1" applyBorder="1"/>
    <xf numFmtId="0" fontId="5" fillId="0" borderId="32" xfId="0" applyFont="1" applyBorder="1"/>
    <xf numFmtId="0" fontId="0" fillId="0" borderId="31" xfId="0" applyBorder="1"/>
    <xf numFmtId="0" fontId="0" fillId="0" borderId="32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7" xfId="0" applyNumberFormat="1" applyBorder="1"/>
    <xf numFmtId="167" fontId="8" fillId="0" borderId="34" xfId="0" applyNumberFormat="1" applyFont="1" applyBorder="1"/>
    <xf numFmtId="167" fontId="8" fillId="0" borderId="35" xfId="0" applyNumberFormat="1" applyFont="1" applyBorder="1"/>
    <xf numFmtId="0" fontId="15" fillId="0" borderId="33" xfId="0" applyFont="1" applyBorder="1"/>
    <xf numFmtId="164" fontId="15" fillId="0" borderId="34" xfId="0" applyNumberFormat="1" applyFont="1" applyBorder="1"/>
    <xf numFmtId="164" fontId="15" fillId="0" borderId="35" xfId="0" applyNumberFormat="1" applyFont="1" applyBorder="1"/>
    <xf numFmtId="0" fontId="0" fillId="3" borderId="32" xfId="0" applyFill="1" applyBorder="1"/>
    <xf numFmtId="0" fontId="13" fillId="0" borderId="33" xfId="0" applyFont="1" applyBorder="1"/>
    <xf numFmtId="170" fontId="0" fillId="0" borderId="9" xfId="0" applyNumberFormat="1" applyBorder="1"/>
    <xf numFmtId="170" fontId="0" fillId="0" borderId="17" xfId="0" applyNumberFormat="1" applyBorder="1"/>
    <xf numFmtId="170" fontId="13" fillId="0" borderId="34" xfId="0" applyNumberFormat="1" applyFont="1" applyBorder="1"/>
    <xf numFmtId="170" fontId="13" fillId="0" borderId="35" xfId="0" applyNumberFormat="1" applyFont="1" applyBorder="1"/>
    <xf numFmtId="10" fontId="5" fillId="37" borderId="0" xfId="0" applyNumberFormat="1" applyFont="1" applyFill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31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9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9" xfId="0" applyNumberFormat="1" applyFont="1" applyFill="1" applyBorder="1"/>
    <xf numFmtId="172" fontId="0" fillId="5" borderId="10" xfId="0" applyNumberFormat="1" applyFill="1" applyBorder="1"/>
    <xf numFmtId="172" fontId="0" fillId="5" borderId="12" xfId="0" applyNumberFormat="1" applyFill="1" applyBorder="1"/>
    <xf numFmtId="172" fontId="0" fillId="5" borderId="11" xfId="0" applyNumberFormat="1" applyFill="1" applyBorder="1"/>
    <xf numFmtId="172" fontId="0" fillId="5" borderId="19" xfId="0" applyNumberFormat="1" applyFill="1" applyBorder="1"/>
    <xf numFmtId="172" fontId="0" fillId="5" borderId="9" xfId="0" applyNumberFormat="1" applyFill="1" applyBorder="1"/>
    <xf numFmtId="172" fontId="13" fillId="5" borderId="34" xfId="0" applyNumberFormat="1" applyFont="1" applyFill="1" applyBorder="1"/>
    <xf numFmtId="172" fontId="13" fillId="5" borderId="8" xfId="0" applyNumberFormat="1" applyFont="1" applyFill="1" applyBorder="1"/>
    <xf numFmtId="172" fontId="13" fillId="5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0" borderId="0" xfId="45"/>
    <xf numFmtId="3" fontId="5" fillId="0" borderId="0" xfId="45" applyNumberFormat="1"/>
    <xf numFmtId="0" fontId="5" fillId="0" borderId="0" xfId="44"/>
    <xf numFmtId="0" fontId="5" fillId="2" borderId="18" xfId="0" applyFont="1" applyFill="1" applyBorder="1"/>
    <xf numFmtId="0" fontId="5" fillId="5" borderId="13" xfId="0" applyFont="1" applyFill="1" applyBorder="1"/>
    <xf numFmtId="0" fontId="5" fillId="0" borderId="20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9" fontId="5" fillId="0" borderId="0" xfId="45" applyNumberFormat="1"/>
    <xf numFmtId="49" fontId="5" fillId="0" borderId="0" xfId="44" applyNumberFormat="1"/>
    <xf numFmtId="0" fontId="5" fillId="3" borderId="9" xfId="0" applyFont="1" applyFill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46"/>
    <xf numFmtId="49" fontId="1" fillId="0" borderId="0" xfId="46" applyNumberFormat="1"/>
    <xf numFmtId="10" fontId="5" fillId="38" borderId="0" xfId="0" applyNumberFormat="1" applyFont="1" applyFill="1"/>
    <xf numFmtId="0" fontId="3" fillId="37" borderId="0" xfId="0" applyFont="1" applyFill="1"/>
    <xf numFmtId="10" fontId="5" fillId="0" borderId="0" xfId="0" applyNumberFormat="1" applyFont="1" applyBorder="1"/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37" xr:uid="{00000000-0005-0000-0000-000025000000}"/>
    <cellStyle name="Normal 2 2 2" xfId="45" xr:uid="{00000000-0005-0000-0000-000026000000}"/>
    <cellStyle name="Normal 2 3" xfId="44" xr:uid="{00000000-0005-0000-0000-000027000000}"/>
    <cellStyle name="Normal 3" xfId="42" xr:uid="{00000000-0005-0000-0000-000028000000}"/>
    <cellStyle name="Normal 4" xfId="46" xr:uid="{00000000-0005-0000-0000-000029000000}"/>
    <cellStyle name="Note 2" xfId="43" xr:uid="{00000000-0005-0000-0000-00002A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G25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7" x14ac:dyDescent="0.2">
      <c r="A1" t="s">
        <v>420</v>
      </c>
    </row>
    <row r="2" spans="1:7" x14ac:dyDescent="0.2">
      <c r="A2" s="6" t="s">
        <v>447</v>
      </c>
      <c r="F2" s="6" t="s">
        <v>448</v>
      </c>
      <c r="G2" s="37"/>
    </row>
    <row r="3" spans="1:7" x14ac:dyDescent="0.2">
      <c r="F3" s="19"/>
    </row>
    <row r="5" spans="1:7" x14ac:dyDescent="0.2">
      <c r="B5" t="s">
        <v>433</v>
      </c>
    </row>
    <row r="7" spans="1:7" x14ac:dyDescent="0.2">
      <c r="B7" t="s">
        <v>292</v>
      </c>
      <c r="C7" s="23"/>
      <c r="D7" t="s">
        <v>293</v>
      </c>
    </row>
    <row r="8" spans="1:7" x14ac:dyDescent="0.2">
      <c r="B8" t="s">
        <v>294</v>
      </c>
      <c r="C8" s="23"/>
      <c r="D8" t="s">
        <v>293</v>
      </c>
    </row>
    <row r="9" spans="1:7" x14ac:dyDescent="0.2">
      <c r="B9" t="s">
        <v>295</v>
      </c>
      <c r="C9" s="23"/>
      <c r="D9" t="s">
        <v>293</v>
      </c>
    </row>
    <row r="10" spans="1:7" x14ac:dyDescent="0.2">
      <c r="B10" t="s">
        <v>421</v>
      </c>
      <c r="C10" s="23"/>
      <c r="D10" s="6" t="s">
        <v>293</v>
      </c>
    </row>
    <row r="11" spans="1:7" x14ac:dyDescent="0.2">
      <c r="B11" t="s">
        <v>5</v>
      </c>
      <c r="C11" s="23"/>
      <c r="D11" t="s">
        <v>293</v>
      </c>
    </row>
    <row r="12" spans="1:7" x14ac:dyDescent="0.2">
      <c r="C12" s="23"/>
    </row>
    <row r="13" spans="1:7" x14ac:dyDescent="0.2">
      <c r="B13" s="6" t="s">
        <v>461</v>
      </c>
      <c r="F13" t="s">
        <v>434</v>
      </c>
    </row>
    <row r="15" spans="1:7" x14ac:dyDescent="0.2">
      <c r="B15" t="s">
        <v>292</v>
      </c>
      <c r="C15" s="22">
        <f>'Total Collections Rpt'!H23</f>
        <v>52.3</v>
      </c>
      <c r="D15" t="s">
        <v>293</v>
      </c>
      <c r="F15">
        <v>49.3</v>
      </c>
      <c r="G15" t="s">
        <v>293</v>
      </c>
    </row>
    <row r="16" spans="1:7" x14ac:dyDescent="0.2">
      <c r="B16" t="s">
        <v>294</v>
      </c>
      <c r="C16" s="22">
        <f>'Total Collections Rpt'!H24</f>
        <v>19.100000000000001</v>
      </c>
      <c r="D16" t="s">
        <v>293</v>
      </c>
      <c r="F16">
        <v>17.8</v>
      </c>
      <c r="G16" t="s">
        <v>293</v>
      </c>
    </row>
    <row r="17" spans="1:7" x14ac:dyDescent="0.2">
      <c r="B17" t="s">
        <v>295</v>
      </c>
      <c r="C17" s="22">
        <f>'Total Collections Rpt'!H22</f>
        <v>40.200000000000003</v>
      </c>
      <c r="D17" t="s">
        <v>293</v>
      </c>
      <c r="F17">
        <v>48.4</v>
      </c>
      <c r="G17" t="s">
        <v>293</v>
      </c>
    </row>
    <row r="18" spans="1:7" x14ac:dyDescent="0.2">
      <c r="B18" s="6" t="s">
        <v>421</v>
      </c>
      <c r="C18" s="22">
        <f>'Total Collections Rpt'!H25</f>
        <v>18.700000000000003</v>
      </c>
      <c r="D18" t="s">
        <v>293</v>
      </c>
      <c r="F18">
        <v>19.8</v>
      </c>
      <c r="G18" t="s">
        <v>293</v>
      </c>
    </row>
    <row r="19" spans="1:7" x14ac:dyDescent="0.2">
      <c r="B19" t="s">
        <v>5</v>
      </c>
      <c r="C19" s="22">
        <f>SUM(C15:C18)</f>
        <v>130.30000000000001</v>
      </c>
      <c r="D19" t="s">
        <v>293</v>
      </c>
      <c r="F19">
        <v>135.30000000000001</v>
      </c>
      <c r="G19" t="s">
        <v>293</v>
      </c>
    </row>
    <row r="20" spans="1:7" x14ac:dyDescent="0.2">
      <c r="A20" s="6"/>
      <c r="B20" s="6"/>
      <c r="C20" s="22"/>
      <c r="E20" s="27"/>
    </row>
    <row r="21" spans="1:7" x14ac:dyDescent="0.2">
      <c r="B21" s="6"/>
    </row>
    <row r="23" spans="1:7" x14ac:dyDescent="0.2">
      <c r="B23" t="s">
        <v>449</v>
      </c>
    </row>
    <row r="25" spans="1:7" x14ac:dyDescent="0.2">
      <c r="B25" t="s">
        <v>450</v>
      </c>
    </row>
  </sheetData>
  <sheetProtection algorithmName="SHA-512" hashValue="GPzPszrG5/kjjhbikLTvPcmbK1l5SgufxAREGFTLc2IlFu4jflxLchcnUHass6OiX4R1Y+8w5ma7ANpX4ilfrg==" saltValue="WGeMCowEkBg8NxXuePh/DQ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335</v>
      </c>
    </row>
    <row r="2" spans="1:13" x14ac:dyDescent="0.2">
      <c r="A2" t="str">
        <f>Summary!A2</f>
        <v xml:space="preserve">4th Quarter </v>
      </c>
    </row>
    <row r="4" spans="1:13" ht="13.5" thickBot="1" x14ac:dyDescent="0.25">
      <c r="C4" t="s">
        <v>355</v>
      </c>
    </row>
    <row r="5" spans="1:13" x14ac:dyDescent="0.2">
      <c r="B5" s="16" t="s">
        <v>4</v>
      </c>
      <c r="C5" s="113" t="s">
        <v>385</v>
      </c>
      <c r="D5" s="113" t="s">
        <v>407</v>
      </c>
      <c r="E5" s="71" t="s">
        <v>413</v>
      </c>
      <c r="F5" s="113" t="s">
        <v>414</v>
      </c>
      <c r="G5" s="113" t="s">
        <v>429</v>
      </c>
      <c r="H5" s="113" t="s">
        <v>435</v>
      </c>
    </row>
    <row r="6" spans="1:13" x14ac:dyDescent="0.2">
      <c r="B6" s="97" t="s">
        <v>1</v>
      </c>
      <c r="C6" s="71">
        <f>Details!C23</f>
        <v>26623371.559999999</v>
      </c>
      <c r="D6" s="71">
        <f>Details!D23</f>
        <v>17337778.079999998</v>
      </c>
      <c r="E6" s="71">
        <f>Details!E23</f>
        <v>16164570.880000001</v>
      </c>
      <c r="F6" s="71">
        <f>Details!F23</f>
        <v>16005343.529999999</v>
      </c>
      <c r="G6" s="71">
        <f>Details!G23</f>
        <v>15929161.720000001</v>
      </c>
      <c r="H6" s="71">
        <f>Details!H23</f>
        <v>17309185.039999999</v>
      </c>
      <c r="J6" s="1"/>
      <c r="K6" s="1"/>
      <c r="L6" s="28"/>
      <c r="M6" s="1"/>
    </row>
    <row r="7" spans="1:13" x14ac:dyDescent="0.2">
      <c r="B7" s="97" t="s">
        <v>2</v>
      </c>
      <c r="C7" s="71">
        <f>Details!C24</f>
        <v>53672415.450000003</v>
      </c>
      <c r="D7" s="71">
        <f>Details!D24</f>
        <v>55097956.969999999</v>
      </c>
      <c r="E7" s="71">
        <f>Details!E24</f>
        <v>44595188.600000001</v>
      </c>
      <c r="F7" s="71">
        <f>Details!F24</f>
        <v>41277420.340000004</v>
      </c>
      <c r="G7" s="71">
        <f>Details!G24</f>
        <v>35203613.030000001</v>
      </c>
      <c r="H7" s="71">
        <f>Details!H24</f>
        <v>40537258.020000003</v>
      </c>
      <c r="I7" s="4"/>
      <c r="J7" s="1"/>
      <c r="K7" s="1"/>
      <c r="L7" s="1"/>
      <c r="M7" s="1"/>
    </row>
    <row r="8" spans="1:13" x14ac:dyDescent="0.2">
      <c r="B8" s="95" t="s">
        <v>3</v>
      </c>
      <c r="C8" s="71">
        <f>Details!C25</f>
        <v>12526220.9</v>
      </c>
      <c r="D8" s="71">
        <f>Details!D25</f>
        <v>11794999</v>
      </c>
      <c r="E8" s="71">
        <f>Details!E25</f>
        <v>12389313.74</v>
      </c>
      <c r="F8" s="71">
        <f>Details!F25</f>
        <v>10932704</v>
      </c>
      <c r="G8" s="71">
        <f>Details!G25</f>
        <v>14298849.300000001</v>
      </c>
      <c r="H8" s="71">
        <f>Details!H25</f>
        <v>10671380.01</v>
      </c>
      <c r="I8" s="4"/>
      <c r="J8" s="1"/>
      <c r="K8" s="1"/>
      <c r="L8" s="1"/>
      <c r="M8" s="1"/>
    </row>
    <row r="9" spans="1:13" x14ac:dyDescent="0.2">
      <c r="B9" s="97" t="s">
        <v>421</v>
      </c>
      <c r="C9" s="71">
        <f>Details!C26</f>
        <v>6706732.2199999997</v>
      </c>
      <c r="D9" s="71">
        <f>Details!D26</f>
        <v>6795492.4800000004</v>
      </c>
      <c r="E9" s="71">
        <f>Details!E26</f>
        <v>14029261.25</v>
      </c>
      <c r="F9" s="71">
        <f>Details!F26</f>
        <v>8936412.0700000003</v>
      </c>
      <c r="G9" s="71">
        <f>Details!G26</f>
        <v>16373309.460000001</v>
      </c>
      <c r="H9" s="71">
        <f>Details!H26</f>
        <v>15344115.84</v>
      </c>
      <c r="J9" s="1"/>
      <c r="K9" s="1"/>
      <c r="L9" s="1"/>
      <c r="M9" s="1"/>
    </row>
    <row r="10" spans="1:13" ht="13.5" thickBot="1" x14ac:dyDescent="0.25">
      <c r="B10" s="74" t="s">
        <v>5</v>
      </c>
      <c r="C10" s="91">
        <f t="shared" ref="C10:H10" si="0">SUM(C6:C9)</f>
        <v>99528740.13000001</v>
      </c>
      <c r="D10" s="91">
        <f t="shared" si="0"/>
        <v>91026226.530000001</v>
      </c>
      <c r="E10" s="91">
        <f t="shared" si="0"/>
        <v>87178334.469999999</v>
      </c>
      <c r="F10" s="91">
        <f t="shared" si="0"/>
        <v>77151879.939999998</v>
      </c>
      <c r="G10" s="91">
        <f t="shared" si="0"/>
        <v>81804933.50999999</v>
      </c>
      <c r="H10" s="88">
        <f t="shared" si="0"/>
        <v>83861938.910000011</v>
      </c>
      <c r="J10" s="11"/>
      <c r="K10" s="11"/>
      <c r="L10" s="11"/>
      <c r="M10" s="11"/>
    </row>
    <row r="13" spans="1:13" ht="13.5" thickBot="1" x14ac:dyDescent="0.25">
      <c r="C13" t="s">
        <v>356</v>
      </c>
    </row>
    <row r="14" spans="1:13" x14ac:dyDescent="0.2">
      <c r="B14" s="16" t="s">
        <v>4</v>
      </c>
      <c r="C14" s="113" t="s">
        <v>385</v>
      </c>
      <c r="D14" s="113" t="s">
        <v>407</v>
      </c>
      <c r="E14" s="71" t="s">
        <v>413</v>
      </c>
      <c r="F14" s="113" t="s">
        <v>414</v>
      </c>
      <c r="G14" s="113" t="s">
        <v>429</v>
      </c>
      <c r="H14" s="113" t="s">
        <v>435</v>
      </c>
    </row>
    <row r="15" spans="1:13" x14ac:dyDescent="0.2">
      <c r="B15" s="97" t="s">
        <v>1</v>
      </c>
      <c r="C15" s="71">
        <f>Details!C32</f>
        <v>159949281.41999999</v>
      </c>
      <c r="D15" s="71">
        <f>Details!D32</f>
        <v>145015229.87</v>
      </c>
      <c r="E15" s="71">
        <f>Details!E32</f>
        <v>135925285.43000001</v>
      </c>
      <c r="F15" s="71">
        <f>Details!F32</f>
        <v>124031636.69</v>
      </c>
      <c r="G15" s="71">
        <f>Details!G32</f>
        <v>110336402.90000001</v>
      </c>
      <c r="H15" s="71">
        <f>Details!H32</f>
        <v>92864907.560000002</v>
      </c>
      <c r="J15" s="1"/>
      <c r="K15" s="1"/>
      <c r="L15" s="20"/>
      <c r="M15" s="20"/>
    </row>
    <row r="16" spans="1:13" x14ac:dyDescent="0.2">
      <c r="B16" s="97" t="s">
        <v>2</v>
      </c>
      <c r="C16" s="71">
        <f>Details!C33</f>
        <v>88032214.510000005</v>
      </c>
      <c r="D16" s="71">
        <f>Details!D33</f>
        <v>91889661.060000002</v>
      </c>
      <c r="E16" s="71">
        <f>Details!E33</f>
        <v>79045759.530000001</v>
      </c>
      <c r="F16" s="71">
        <f>Details!F33</f>
        <v>69846639.189999998</v>
      </c>
      <c r="G16" s="71">
        <f>Details!G33</f>
        <v>60140795.609999999</v>
      </c>
      <c r="H16" s="71">
        <f>Details!H33</f>
        <v>53269870.369999997</v>
      </c>
      <c r="J16" s="1"/>
      <c r="K16" s="1"/>
      <c r="L16" s="20"/>
      <c r="M16" s="20"/>
    </row>
    <row r="17" spans="1:13" x14ac:dyDescent="0.2">
      <c r="B17" s="95" t="s">
        <v>3</v>
      </c>
      <c r="C17" s="71">
        <f>Details!C34</f>
        <v>40240882.18</v>
      </c>
      <c r="D17" s="71">
        <f>Details!D34</f>
        <v>36677499.240000002</v>
      </c>
      <c r="E17" s="71">
        <f>Details!E34</f>
        <v>35032953.700000003</v>
      </c>
      <c r="F17" s="71">
        <f>Details!F34</f>
        <v>31737171.940000001</v>
      </c>
      <c r="G17" s="71">
        <f>Details!G34</f>
        <v>31272727.530000001</v>
      </c>
      <c r="H17" s="71">
        <f>Details!H34</f>
        <v>29194590.280000001</v>
      </c>
      <c r="J17" s="1"/>
      <c r="K17" s="1"/>
      <c r="L17" s="20"/>
      <c r="M17" s="20"/>
    </row>
    <row r="18" spans="1:13" x14ac:dyDescent="0.2">
      <c r="B18" s="97" t="s">
        <v>421</v>
      </c>
      <c r="C18" s="71">
        <f>Details!C35</f>
        <v>13385818.109999999</v>
      </c>
      <c r="D18" s="71">
        <f>Details!D35</f>
        <v>16349389.380000001</v>
      </c>
      <c r="E18" s="71">
        <f>Details!E35</f>
        <v>25760008.149999999</v>
      </c>
      <c r="F18" s="71">
        <f>Details!F35</f>
        <v>23594261.859999999</v>
      </c>
      <c r="G18" s="71">
        <f>Details!G35</f>
        <v>23912483.120000001</v>
      </c>
      <c r="H18" s="71">
        <f>Details!H35</f>
        <v>17385875.27</v>
      </c>
      <c r="J18" s="1"/>
      <c r="K18" s="1"/>
      <c r="L18" s="1"/>
      <c r="M18" s="1"/>
    </row>
    <row r="19" spans="1:13" ht="13.5" thickBot="1" x14ac:dyDescent="0.25">
      <c r="B19" s="74" t="s">
        <v>5</v>
      </c>
      <c r="C19" s="91">
        <f t="shared" ref="C19:H19" si="1">SUM(C15:C18)</f>
        <v>301608196.22000003</v>
      </c>
      <c r="D19" s="91">
        <f t="shared" si="1"/>
        <v>289931779.55000001</v>
      </c>
      <c r="E19" s="91">
        <f t="shared" si="1"/>
        <v>275764006.81</v>
      </c>
      <c r="F19" s="91">
        <f t="shared" si="1"/>
        <v>249209709.68000001</v>
      </c>
      <c r="G19" s="91">
        <f t="shared" si="1"/>
        <v>225662409.16</v>
      </c>
      <c r="H19" s="88">
        <f t="shared" si="1"/>
        <v>192715243.48000002</v>
      </c>
      <c r="J19" s="11"/>
      <c r="K19" s="11"/>
      <c r="L19" s="11"/>
      <c r="M19" s="11"/>
    </row>
    <row r="21" spans="1:13" x14ac:dyDescent="0.2">
      <c r="A21" t="s">
        <v>330</v>
      </c>
    </row>
    <row r="22" spans="1:13" x14ac:dyDescent="0.2">
      <c r="A22" s="3" t="s">
        <v>451</v>
      </c>
      <c r="B22" s="3"/>
      <c r="C22" s="3"/>
      <c r="H22" s="3" t="str">
        <f>IF(H6-G6&gt;0,"yes","no")</f>
        <v>yes</v>
      </c>
      <c r="J22" s="25"/>
    </row>
    <row r="23" spans="1:13" x14ac:dyDescent="0.2">
      <c r="A23" s="3" t="s">
        <v>452</v>
      </c>
      <c r="B23" s="3"/>
      <c r="C23" s="3"/>
      <c r="H23" s="3" t="str">
        <f>IF(H7-G7&gt;0,"yes","no")</f>
        <v>yes</v>
      </c>
      <c r="J23" s="25"/>
    </row>
    <row r="24" spans="1:13" x14ac:dyDescent="0.2">
      <c r="A24" s="3" t="s">
        <v>453</v>
      </c>
      <c r="B24" s="3"/>
      <c r="C24" s="3"/>
      <c r="H24" s="3" t="str">
        <f>IF(H9-G9&gt;0,"yes","no")</f>
        <v>no</v>
      </c>
      <c r="J24" s="25"/>
    </row>
    <row r="25" spans="1:13" x14ac:dyDescent="0.2">
      <c r="A25" s="3" t="s">
        <v>459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455</v>
      </c>
      <c r="B27" s="3"/>
      <c r="C27" s="3"/>
      <c r="H27" s="3" t="str">
        <f>IF(H15-G15&gt;0,"yes","no")</f>
        <v>no</v>
      </c>
    </row>
    <row r="28" spans="1:13" x14ac:dyDescent="0.2">
      <c r="A28" s="3" t="s">
        <v>456</v>
      </c>
      <c r="B28" s="3"/>
      <c r="C28" s="3"/>
      <c r="H28" s="3" t="str">
        <f>IF(H16-G16&gt;0,"yes","no")</f>
        <v>no</v>
      </c>
    </row>
    <row r="29" spans="1:13" x14ac:dyDescent="0.2">
      <c r="A29" s="3" t="s">
        <v>457</v>
      </c>
      <c r="B29" s="3"/>
      <c r="C29" s="3"/>
      <c r="H29" s="3" t="str">
        <f>IF(H18-G18&gt;0,"yes","no")</f>
        <v>no</v>
      </c>
    </row>
    <row r="30" spans="1:13" x14ac:dyDescent="0.2">
      <c r="A30" s="3" t="s">
        <v>460</v>
      </c>
      <c r="H30" s="155" t="str">
        <f>IF(H17-G17&gt;0,"yes","no")</f>
        <v>no</v>
      </c>
    </row>
  </sheetData>
  <sheetProtection algorithmName="SHA-512" hashValue="Ehkv987JjFe4PQSfT3HOMuPDrX+JIiUwvn6/CTFNSC12z3D7l+W1jSrsecWvjAS/rjBkwWU2ZC/74dJrUeP01g==" saltValue="SUGDmtcRyiQl/Dmk7sLUTA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119</v>
      </c>
    </row>
    <row r="2" spans="1:18" x14ac:dyDescent="0.2">
      <c r="A2" t="str">
        <f>Summary!A2</f>
        <v xml:space="preserve">4th Quarter </v>
      </c>
    </row>
    <row r="4" spans="1:18" x14ac:dyDescent="0.2">
      <c r="A4" s="13"/>
    </row>
    <row r="5" spans="1:18" ht="13.5" thickBot="1" x14ac:dyDescent="0.25">
      <c r="A5" s="13"/>
      <c r="C5" s="31" t="s">
        <v>141</v>
      </c>
      <c r="D5" s="31"/>
      <c r="E5" s="31"/>
      <c r="F5" s="31"/>
      <c r="G5" s="31"/>
      <c r="H5" s="31"/>
      <c r="I5" s="13"/>
      <c r="J5" s="13"/>
      <c r="K5" s="13"/>
      <c r="L5" s="31" t="s">
        <v>144</v>
      </c>
      <c r="M5" s="31"/>
      <c r="N5" s="31"/>
      <c r="O5" s="31"/>
      <c r="P5" s="31"/>
      <c r="Q5" s="31"/>
    </row>
    <row r="6" spans="1:18" x14ac:dyDescent="0.2">
      <c r="A6" s="13"/>
      <c r="B6" s="113" t="s">
        <v>4</v>
      </c>
      <c r="C6" s="113" t="s">
        <v>385</v>
      </c>
      <c r="D6" s="113" t="s">
        <v>407</v>
      </c>
      <c r="E6" s="71" t="s">
        <v>413</v>
      </c>
      <c r="F6" s="113" t="s">
        <v>414</v>
      </c>
      <c r="G6" s="113" t="s">
        <v>429</v>
      </c>
      <c r="H6" s="113" t="s">
        <v>435</v>
      </c>
      <c r="I6" s="13"/>
      <c r="J6" s="13"/>
      <c r="K6" s="16" t="s">
        <v>4</v>
      </c>
      <c r="L6" s="113" t="s">
        <v>385</v>
      </c>
      <c r="M6" s="113" t="s">
        <v>407</v>
      </c>
      <c r="N6" s="71" t="s">
        <v>413</v>
      </c>
      <c r="O6" s="113" t="s">
        <v>414</v>
      </c>
      <c r="P6" s="113" t="s">
        <v>429</v>
      </c>
      <c r="Q6" s="113" t="s">
        <v>435</v>
      </c>
    </row>
    <row r="7" spans="1:18" x14ac:dyDescent="0.2">
      <c r="A7" s="13"/>
      <c r="B7" s="113" t="s">
        <v>1</v>
      </c>
      <c r="C7" s="89">
        <f>Details!C41</f>
        <v>809</v>
      </c>
      <c r="D7" s="89">
        <f>Details!D41</f>
        <v>625</v>
      </c>
      <c r="E7" s="89">
        <f>Details!E41</f>
        <v>478</v>
      </c>
      <c r="F7" s="89">
        <f>Details!F41</f>
        <v>429</v>
      </c>
      <c r="G7" s="89">
        <f>Details!G41</f>
        <v>317</v>
      </c>
      <c r="H7" s="89">
        <f>Details!H41</f>
        <v>362</v>
      </c>
      <c r="I7" s="13"/>
      <c r="J7" s="13"/>
      <c r="K7" s="97" t="s">
        <v>1</v>
      </c>
      <c r="L7" s="67">
        <f>Details!C68</f>
        <v>514253</v>
      </c>
      <c r="M7" s="67">
        <f>Details!D68</f>
        <v>483487</v>
      </c>
      <c r="N7" s="67">
        <f>Details!E68</f>
        <v>445035</v>
      </c>
      <c r="O7" s="67">
        <f>Details!F68</f>
        <v>374419</v>
      </c>
      <c r="P7" s="67">
        <f>Details!G68</f>
        <v>333632</v>
      </c>
      <c r="Q7" s="67">
        <f>Details!H68</f>
        <v>248029</v>
      </c>
    </row>
    <row r="8" spans="1:18" x14ac:dyDescent="0.2">
      <c r="A8" s="13"/>
      <c r="B8" s="113" t="s">
        <v>2</v>
      </c>
      <c r="C8" s="89">
        <f>Details!C42</f>
        <v>1694</v>
      </c>
      <c r="D8" s="89">
        <f>Details!D42</f>
        <v>1469</v>
      </c>
      <c r="E8" s="89">
        <f>Details!E42</f>
        <v>1375</v>
      </c>
      <c r="F8" s="89">
        <f>Details!F42</f>
        <v>1297</v>
      </c>
      <c r="G8" s="89">
        <f>Details!G42</f>
        <v>959</v>
      </c>
      <c r="H8" s="89">
        <f>Details!H42</f>
        <v>1119</v>
      </c>
      <c r="I8" s="55"/>
      <c r="J8" s="13"/>
      <c r="K8" s="97" t="s">
        <v>2</v>
      </c>
      <c r="L8" s="67">
        <f>Details!C69</f>
        <v>417111</v>
      </c>
      <c r="M8" s="67">
        <f>Details!D69</f>
        <v>428360</v>
      </c>
      <c r="N8" s="67">
        <f>Details!E69</f>
        <v>389852</v>
      </c>
      <c r="O8" s="67">
        <f>Details!F69</f>
        <v>324569</v>
      </c>
      <c r="P8" s="67">
        <f>Details!G69</f>
        <v>269895</v>
      </c>
      <c r="Q8" s="67">
        <f>Details!H69</f>
        <v>243256</v>
      </c>
    </row>
    <row r="9" spans="1:18" x14ac:dyDescent="0.2">
      <c r="A9" s="13"/>
      <c r="B9" s="118" t="s">
        <v>3</v>
      </c>
      <c r="C9" s="89">
        <f>Details!C43</f>
        <v>377</v>
      </c>
      <c r="D9" s="89">
        <f>Details!D43</f>
        <v>333</v>
      </c>
      <c r="E9" s="89">
        <f>Details!E43</f>
        <v>312</v>
      </c>
      <c r="F9" s="89">
        <f>Details!F43</f>
        <v>343</v>
      </c>
      <c r="G9" s="89">
        <f>Details!G43</f>
        <v>308</v>
      </c>
      <c r="H9" s="89">
        <f>Details!H43</f>
        <v>300</v>
      </c>
      <c r="I9" s="55"/>
      <c r="J9" s="13"/>
      <c r="K9" s="95" t="s">
        <v>3</v>
      </c>
      <c r="L9" s="67">
        <f>Details!C70</f>
        <v>197137</v>
      </c>
      <c r="M9" s="67">
        <f>Details!D70</f>
        <v>182623</v>
      </c>
      <c r="N9" s="67">
        <f>Details!E70</f>
        <v>165790</v>
      </c>
      <c r="O9" s="67">
        <f>Details!F70</f>
        <v>139907</v>
      </c>
      <c r="P9" s="67">
        <f>Details!G70</f>
        <v>133061</v>
      </c>
      <c r="Q9" s="67">
        <f>Details!H70</f>
        <v>121269</v>
      </c>
    </row>
    <row r="10" spans="1:18" x14ac:dyDescent="0.2">
      <c r="A10" s="13"/>
      <c r="B10" s="113" t="s">
        <v>421</v>
      </c>
      <c r="C10" s="89">
        <f>Details!C44</f>
        <v>220</v>
      </c>
      <c r="D10" s="89">
        <f>Details!D44</f>
        <v>199</v>
      </c>
      <c r="E10" s="89">
        <f>Details!E44</f>
        <v>364</v>
      </c>
      <c r="F10" s="89">
        <f>Details!F44</f>
        <v>229</v>
      </c>
      <c r="G10" s="89">
        <f>Details!G44</f>
        <v>219</v>
      </c>
      <c r="H10" s="89">
        <f>Details!H44</f>
        <v>567</v>
      </c>
      <c r="I10" s="13"/>
      <c r="J10" s="13"/>
      <c r="K10" s="97" t="s">
        <v>421</v>
      </c>
      <c r="L10" s="67">
        <f>Details!C71</f>
        <v>60302</v>
      </c>
      <c r="M10" s="67">
        <f>Details!D71</f>
        <v>57589</v>
      </c>
      <c r="N10" s="67">
        <f>Details!E71</f>
        <v>88826</v>
      </c>
      <c r="O10" s="67">
        <f>Details!F71</f>
        <v>95484</v>
      </c>
      <c r="P10" s="67">
        <f>Details!G71</f>
        <v>88818</v>
      </c>
      <c r="Q10" s="67">
        <f>Details!H71</f>
        <v>65706</v>
      </c>
    </row>
    <row r="11" spans="1:18" ht="13.5" thickBot="1" x14ac:dyDescent="0.25">
      <c r="A11" s="13"/>
      <c r="B11" s="115" t="s">
        <v>5</v>
      </c>
      <c r="C11" s="119">
        <f t="shared" ref="C11:H11" si="0">SUM(C7:C10)</f>
        <v>3100</v>
      </c>
      <c r="D11" s="119">
        <f t="shared" si="0"/>
        <v>2626</v>
      </c>
      <c r="E11" s="119">
        <f t="shared" si="0"/>
        <v>2529</v>
      </c>
      <c r="F11" s="119">
        <f t="shared" si="0"/>
        <v>2298</v>
      </c>
      <c r="G11" s="119">
        <f t="shared" si="0"/>
        <v>1803</v>
      </c>
      <c r="H11" s="119">
        <f t="shared" si="0"/>
        <v>2348</v>
      </c>
      <c r="I11" s="51"/>
      <c r="J11" s="13"/>
      <c r="K11" s="74" t="s">
        <v>5</v>
      </c>
      <c r="L11" s="68">
        <f t="shared" ref="L11:Q11" si="1">SUM(L7:L10)</f>
        <v>1188803</v>
      </c>
      <c r="M11" s="68">
        <f t="shared" si="1"/>
        <v>1152059</v>
      </c>
      <c r="N11" s="68">
        <f t="shared" si="1"/>
        <v>1089503</v>
      </c>
      <c r="O11" s="68">
        <f t="shared" si="1"/>
        <v>934379</v>
      </c>
      <c r="P11" s="68">
        <f t="shared" si="1"/>
        <v>825406</v>
      </c>
      <c r="Q11" s="75">
        <f t="shared" si="1"/>
        <v>678260</v>
      </c>
      <c r="R11" s="18"/>
    </row>
    <row r="12" spans="1:18" x14ac:dyDescent="0.2">
      <c r="A12" s="13"/>
      <c r="B12" s="50"/>
      <c r="C12" s="31"/>
      <c r="D12" s="31"/>
      <c r="E12" s="31"/>
      <c r="F12" s="31"/>
      <c r="G12" s="31"/>
      <c r="H12" s="31"/>
      <c r="I12" s="13"/>
      <c r="J12" s="13"/>
      <c r="K12" s="13"/>
      <c r="L12" s="31"/>
      <c r="M12" s="31"/>
      <c r="N12" s="31"/>
      <c r="O12" s="31"/>
      <c r="P12" s="31"/>
      <c r="Q12" s="31"/>
    </row>
    <row r="13" spans="1:18" ht="13.5" thickBot="1" x14ac:dyDescent="0.25">
      <c r="A13" s="13"/>
      <c r="B13" s="13"/>
      <c r="C13" s="31" t="s">
        <v>142</v>
      </c>
      <c r="D13" s="31"/>
      <c r="E13" s="31"/>
      <c r="F13" s="31"/>
      <c r="G13" s="31"/>
      <c r="H13" s="31"/>
      <c r="I13" s="13"/>
      <c r="J13" s="13"/>
      <c r="K13" s="13"/>
      <c r="L13" s="31" t="s">
        <v>145</v>
      </c>
      <c r="M13" s="31"/>
      <c r="N13" s="31"/>
      <c r="O13" s="31"/>
      <c r="P13" s="31"/>
      <c r="Q13" s="31"/>
    </row>
    <row r="14" spans="1:18" x14ac:dyDescent="0.2">
      <c r="A14" s="13"/>
      <c r="B14" s="113" t="s">
        <v>4</v>
      </c>
      <c r="C14" s="113" t="s">
        <v>385</v>
      </c>
      <c r="D14" s="113" t="s">
        <v>407</v>
      </c>
      <c r="E14" s="71" t="s">
        <v>413</v>
      </c>
      <c r="F14" s="113" t="s">
        <v>414</v>
      </c>
      <c r="G14" s="113" t="s">
        <v>429</v>
      </c>
      <c r="H14" s="113" t="s">
        <v>435</v>
      </c>
      <c r="I14" s="13"/>
      <c r="J14" s="13"/>
      <c r="K14" s="16" t="s">
        <v>4</v>
      </c>
      <c r="L14" s="113" t="s">
        <v>385</v>
      </c>
      <c r="M14" s="113" t="s">
        <v>407</v>
      </c>
      <c r="N14" s="71" t="s">
        <v>413</v>
      </c>
      <c r="O14" s="113" t="s">
        <v>414</v>
      </c>
      <c r="P14" s="113" t="s">
        <v>429</v>
      </c>
      <c r="Q14" s="113" t="s">
        <v>435</v>
      </c>
    </row>
    <row r="15" spans="1:18" x14ac:dyDescent="0.2">
      <c r="A15" s="13"/>
      <c r="B15" s="113" t="s">
        <v>1</v>
      </c>
      <c r="C15" s="67">
        <f>Details!C50</f>
        <v>1683</v>
      </c>
      <c r="D15" s="67">
        <f>Details!D50</f>
        <v>1272</v>
      </c>
      <c r="E15" s="67">
        <f>Details!E50</f>
        <v>1195</v>
      </c>
      <c r="F15" s="67">
        <f>Details!F50</f>
        <v>1094</v>
      </c>
      <c r="G15" s="67">
        <f>Details!G50</f>
        <v>1169</v>
      </c>
      <c r="H15" s="67">
        <f>Details!H50</f>
        <v>1117</v>
      </c>
      <c r="I15" s="13"/>
      <c r="J15" s="13"/>
      <c r="K15" s="97" t="s">
        <v>1</v>
      </c>
      <c r="L15" s="67">
        <f>Details!C77</f>
        <v>1294866</v>
      </c>
      <c r="M15" s="67">
        <f>Details!D77</f>
        <v>1274971</v>
      </c>
      <c r="N15" s="67">
        <f>Details!E77</f>
        <v>1186778</v>
      </c>
      <c r="O15" s="67">
        <f>Details!F77</f>
        <v>1113466</v>
      </c>
      <c r="P15" s="67">
        <f>Details!G77</f>
        <v>1023902</v>
      </c>
      <c r="Q15" s="67">
        <f>Details!H77</f>
        <v>832112</v>
      </c>
    </row>
    <row r="16" spans="1:18" x14ac:dyDescent="0.2">
      <c r="A16" s="13"/>
      <c r="B16" s="113" t="s">
        <v>2</v>
      </c>
      <c r="C16" s="67">
        <f>Details!C51</f>
        <v>2956</v>
      </c>
      <c r="D16" s="67">
        <f>Details!D51</f>
        <v>2875</v>
      </c>
      <c r="E16" s="67">
        <f>Details!E51</f>
        <v>2540</v>
      </c>
      <c r="F16" s="67">
        <f>Details!F51</f>
        <v>2407</v>
      </c>
      <c r="G16" s="67">
        <f>Details!G51</f>
        <v>2202</v>
      </c>
      <c r="H16" s="67">
        <f>Details!H51</f>
        <v>2335</v>
      </c>
      <c r="I16" s="13"/>
      <c r="J16" s="13"/>
      <c r="K16" s="97" t="s">
        <v>2</v>
      </c>
      <c r="L16" s="67">
        <f>Details!C78</f>
        <v>860376</v>
      </c>
      <c r="M16" s="67">
        <f>Details!D78</f>
        <v>963001</v>
      </c>
      <c r="N16" s="67">
        <f>Details!E78</f>
        <v>853410</v>
      </c>
      <c r="O16" s="67">
        <f>Details!F78</f>
        <v>758891</v>
      </c>
      <c r="P16" s="67">
        <f>Details!G78</f>
        <v>666605</v>
      </c>
      <c r="Q16" s="67">
        <f>Details!H78</f>
        <v>557054</v>
      </c>
    </row>
    <row r="17" spans="1:18" x14ac:dyDescent="0.2">
      <c r="A17" s="13"/>
      <c r="B17" s="118" t="s">
        <v>3</v>
      </c>
      <c r="C17" s="67">
        <f>Details!C52</f>
        <v>812</v>
      </c>
      <c r="D17" s="67">
        <f>Details!D52</f>
        <v>752</v>
      </c>
      <c r="E17" s="67">
        <f>Details!E52</f>
        <v>757</v>
      </c>
      <c r="F17" s="67">
        <f>Details!F52</f>
        <v>723</v>
      </c>
      <c r="G17" s="67">
        <f>Details!G52</f>
        <v>893</v>
      </c>
      <c r="H17" s="67">
        <f>Details!H52</f>
        <v>775</v>
      </c>
      <c r="I17" s="13"/>
      <c r="J17" s="13"/>
      <c r="K17" s="95" t="s">
        <v>3</v>
      </c>
      <c r="L17" s="67">
        <f>Details!C79</f>
        <v>379070</v>
      </c>
      <c r="M17" s="67">
        <f>Details!D79</f>
        <v>383308</v>
      </c>
      <c r="N17" s="67">
        <f>Details!E79</f>
        <v>371064</v>
      </c>
      <c r="O17" s="67">
        <f>Details!F79</f>
        <v>344114</v>
      </c>
      <c r="P17" s="67">
        <f>Details!G79</f>
        <v>352827</v>
      </c>
      <c r="Q17" s="67">
        <f>Details!H79</f>
        <v>320354</v>
      </c>
    </row>
    <row r="18" spans="1:18" x14ac:dyDescent="0.2">
      <c r="A18" s="13"/>
      <c r="B18" s="113" t="s">
        <v>421</v>
      </c>
      <c r="C18" s="67">
        <f>Details!C53</f>
        <v>378</v>
      </c>
      <c r="D18" s="67">
        <f>Details!D53</f>
        <v>384</v>
      </c>
      <c r="E18" s="67">
        <f>Details!E53</f>
        <v>722</v>
      </c>
      <c r="F18" s="67">
        <f>Details!F53</f>
        <v>471</v>
      </c>
      <c r="G18" s="67">
        <f>Details!G53</f>
        <v>803</v>
      </c>
      <c r="H18" s="67">
        <f>Details!H53</f>
        <v>1301</v>
      </c>
      <c r="I18" s="13"/>
      <c r="J18" s="13"/>
      <c r="K18" s="97" t="s">
        <v>421</v>
      </c>
      <c r="L18" s="67">
        <f>Details!C80</f>
        <v>120481</v>
      </c>
      <c r="M18" s="67">
        <f>Details!D80</f>
        <v>161426</v>
      </c>
      <c r="N18" s="67">
        <f>Details!E80</f>
        <v>200518</v>
      </c>
      <c r="O18" s="67">
        <f>Details!F80</f>
        <v>234440</v>
      </c>
      <c r="P18" s="67">
        <f>Details!G80</f>
        <v>240499</v>
      </c>
      <c r="Q18" s="67">
        <f>Details!H80</f>
        <v>157390</v>
      </c>
    </row>
    <row r="19" spans="1:18" ht="13.5" thickBot="1" x14ac:dyDescent="0.25">
      <c r="A19" s="13"/>
      <c r="B19" s="115" t="s">
        <v>5</v>
      </c>
      <c r="C19" s="119">
        <f t="shared" ref="C19:H19" si="2">SUM(C15:C18)</f>
        <v>5829</v>
      </c>
      <c r="D19" s="119">
        <f t="shared" si="2"/>
        <v>5283</v>
      </c>
      <c r="E19" s="119">
        <f t="shared" si="2"/>
        <v>5214</v>
      </c>
      <c r="F19" s="119">
        <f t="shared" si="2"/>
        <v>4695</v>
      </c>
      <c r="G19" s="119">
        <f t="shared" si="2"/>
        <v>5067</v>
      </c>
      <c r="H19" s="119">
        <f t="shared" si="2"/>
        <v>5528</v>
      </c>
      <c r="I19" s="51"/>
      <c r="J19" s="13"/>
      <c r="K19" s="74" t="s">
        <v>5</v>
      </c>
      <c r="L19" s="68">
        <f t="shared" ref="L19:Q19" si="3">SUM(L15:L18)</f>
        <v>2654793</v>
      </c>
      <c r="M19" s="68">
        <f t="shared" si="3"/>
        <v>2782706</v>
      </c>
      <c r="N19" s="68">
        <f t="shared" si="3"/>
        <v>2611770</v>
      </c>
      <c r="O19" s="68">
        <f t="shared" si="3"/>
        <v>2450911</v>
      </c>
      <c r="P19" s="68">
        <f t="shared" si="3"/>
        <v>2283833</v>
      </c>
      <c r="Q19" s="75">
        <f t="shared" si="3"/>
        <v>1866910</v>
      </c>
      <c r="R19" s="18"/>
    </row>
    <row r="20" spans="1:18" x14ac:dyDescent="0.2">
      <c r="A20" s="13"/>
      <c r="B20" s="13"/>
      <c r="C20" s="31"/>
      <c r="D20" s="31"/>
      <c r="E20" s="31"/>
      <c r="F20" s="31"/>
      <c r="G20" s="31"/>
      <c r="H20" s="31"/>
      <c r="I20" s="13"/>
      <c r="J20" s="13"/>
      <c r="K20" s="13"/>
      <c r="L20" s="31"/>
      <c r="M20" s="31"/>
      <c r="N20" s="31"/>
      <c r="O20" s="31"/>
      <c r="P20" s="31"/>
      <c r="Q20" s="31"/>
    </row>
    <row r="21" spans="1:18" ht="13.5" thickBot="1" x14ac:dyDescent="0.25">
      <c r="A21" s="13"/>
      <c r="B21" s="13"/>
      <c r="C21" s="31" t="s">
        <v>143</v>
      </c>
      <c r="D21" s="31"/>
      <c r="E21" s="31"/>
      <c r="F21" s="31"/>
      <c r="G21" s="31"/>
      <c r="H21" s="31"/>
      <c r="I21" s="13"/>
      <c r="J21" s="13"/>
      <c r="K21" s="13"/>
      <c r="L21" s="56" t="s">
        <v>146</v>
      </c>
      <c r="M21" s="31"/>
      <c r="N21" s="31"/>
      <c r="O21" s="56"/>
      <c r="P21" s="31"/>
      <c r="Q21" s="31"/>
    </row>
    <row r="22" spans="1:18" x14ac:dyDescent="0.2">
      <c r="A22" s="13"/>
      <c r="B22" s="113" t="s">
        <v>4</v>
      </c>
      <c r="C22" s="113" t="s">
        <v>385</v>
      </c>
      <c r="D22" s="113" t="s">
        <v>407</v>
      </c>
      <c r="E22" s="71" t="s">
        <v>413</v>
      </c>
      <c r="F22" s="113" t="s">
        <v>414</v>
      </c>
      <c r="G22" s="113" t="s">
        <v>429</v>
      </c>
      <c r="H22" s="113" t="s">
        <v>435</v>
      </c>
      <c r="I22" s="13"/>
      <c r="J22" s="13"/>
      <c r="K22" s="80" t="s">
        <v>4</v>
      </c>
      <c r="L22" s="113" t="s">
        <v>385</v>
      </c>
      <c r="M22" s="113" t="s">
        <v>407</v>
      </c>
      <c r="N22" s="71" t="s">
        <v>413</v>
      </c>
      <c r="O22" s="113" t="s">
        <v>414</v>
      </c>
      <c r="P22" s="113" t="s">
        <v>429</v>
      </c>
      <c r="Q22" s="113" t="s">
        <v>435</v>
      </c>
    </row>
    <row r="23" spans="1:18" x14ac:dyDescent="0.2">
      <c r="A23" s="13"/>
      <c r="B23" s="113" t="s">
        <v>1</v>
      </c>
      <c r="C23" s="70">
        <f>C7/C15</f>
        <v>0.48068924539512775</v>
      </c>
      <c r="D23" s="70">
        <f t="shared" ref="D23:H23" si="4">D7/D15</f>
        <v>0.49135220125786161</v>
      </c>
      <c r="E23" s="70">
        <f t="shared" si="4"/>
        <v>0.4</v>
      </c>
      <c r="F23" s="70">
        <f t="shared" si="4"/>
        <v>0.39213893967093238</v>
      </c>
      <c r="G23" s="70">
        <f t="shared" si="4"/>
        <v>0.27117194183062449</v>
      </c>
      <c r="H23" s="70">
        <f t="shared" si="4"/>
        <v>0.32408236347358998</v>
      </c>
      <c r="I23" s="13"/>
      <c r="J23" s="13"/>
      <c r="K23" s="90" t="s">
        <v>1</v>
      </c>
      <c r="L23" s="73">
        <f>L7/L15</f>
        <v>0.39714765852219458</v>
      </c>
      <c r="M23" s="73">
        <f t="shared" ref="M23:Q23" si="5">M7/M15</f>
        <v>0.37921411545831241</v>
      </c>
      <c r="N23" s="73">
        <f t="shared" si="5"/>
        <v>0.37499431233137115</v>
      </c>
      <c r="O23" s="73">
        <f t="shared" si="5"/>
        <v>0.33626442118573896</v>
      </c>
      <c r="P23" s="73">
        <f t="shared" si="5"/>
        <v>0.32584368425884508</v>
      </c>
      <c r="Q23" s="87">
        <f t="shared" si="5"/>
        <v>0.2980716538158325</v>
      </c>
    </row>
    <row r="24" spans="1:18" x14ac:dyDescent="0.2">
      <c r="A24" s="13"/>
      <c r="B24" s="113" t="s">
        <v>2</v>
      </c>
      <c r="C24" s="70">
        <f t="shared" ref="C24:H26" si="6">C8/C16</f>
        <v>0.57307171853856564</v>
      </c>
      <c r="D24" s="70">
        <f t="shared" si="6"/>
        <v>0.51095652173913042</v>
      </c>
      <c r="E24" s="70">
        <f t="shared" si="6"/>
        <v>0.54133858267716539</v>
      </c>
      <c r="F24" s="70">
        <f t="shared" si="6"/>
        <v>0.53884503531366845</v>
      </c>
      <c r="G24" s="70">
        <f t="shared" si="6"/>
        <v>0.43551316984559491</v>
      </c>
      <c r="H24" s="70">
        <f t="shared" si="6"/>
        <v>0.47922912205567453</v>
      </c>
      <c r="I24" s="13"/>
      <c r="J24" s="13"/>
      <c r="K24" s="90" t="s">
        <v>2</v>
      </c>
      <c r="L24" s="73">
        <f t="shared" ref="L24:Q26" si="7">L8/L16</f>
        <v>0.48480083126447043</v>
      </c>
      <c r="M24" s="73">
        <f t="shared" si="7"/>
        <v>0.4448178143117193</v>
      </c>
      <c r="N24" s="73">
        <f t="shared" si="7"/>
        <v>0.45681677036828722</v>
      </c>
      <c r="O24" s="73">
        <f t="shared" si="7"/>
        <v>0.42768856133489525</v>
      </c>
      <c r="P24" s="73">
        <f t="shared" si="7"/>
        <v>0.40487995139550409</v>
      </c>
      <c r="Q24" s="87">
        <f t="shared" si="7"/>
        <v>0.43668297866993144</v>
      </c>
    </row>
    <row r="25" spans="1:18" x14ac:dyDescent="0.2">
      <c r="A25" s="13"/>
      <c r="B25" s="118" t="s">
        <v>3</v>
      </c>
      <c r="C25" s="70">
        <f t="shared" si="6"/>
        <v>0.4642857142857143</v>
      </c>
      <c r="D25" s="70">
        <f t="shared" si="6"/>
        <v>0.44281914893617019</v>
      </c>
      <c r="E25" s="70">
        <f t="shared" si="6"/>
        <v>0.41215323645970936</v>
      </c>
      <c r="F25" s="70">
        <f t="shared" si="6"/>
        <v>0.47441217150760717</v>
      </c>
      <c r="G25" s="70">
        <f t="shared" si="6"/>
        <v>0.34490481522956329</v>
      </c>
      <c r="H25" s="70">
        <f t="shared" si="6"/>
        <v>0.38709677419354838</v>
      </c>
      <c r="I25" s="13"/>
      <c r="J25" s="13"/>
      <c r="K25" s="82" t="s">
        <v>3</v>
      </c>
      <c r="L25" s="73">
        <f t="shared" si="7"/>
        <v>0.52005434352494262</v>
      </c>
      <c r="M25" s="73">
        <f t="shared" si="7"/>
        <v>0.47643931251108768</v>
      </c>
      <c r="N25" s="73">
        <f t="shared" si="7"/>
        <v>0.44679624000172474</v>
      </c>
      <c r="O25" s="73">
        <f t="shared" si="7"/>
        <v>0.40657165939194567</v>
      </c>
      <c r="P25" s="73">
        <f t="shared" si="7"/>
        <v>0.37712816762889462</v>
      </c>
      <c r="Q25" s="87">
        <f t="shared" si="7"/>
        <v>0.37854685753884765</v>
      </c>
    </row>
    <row r="26" spans="1:18" x14ac:dyDescent="0.2">
      <c r="A26" s="13"/>
      <c r="B26" s="113" t="s">
        <v>421</v>
      </c>
      <c r="C26" s="70">
        <f t="shared" si="6"/>
        <v>0.58201058201058198</v>
      </c>
      <c r="D26" s="70">
        <f t="shared" si="6"/>
        <v>0.51822916666666663</v>
      </c>
      <c r="E26" s="70">
        <f t="shared" si="6"/>
        <v>0.50415512465373957</v>
      </c>
      <c r="F26" s="70">
        <f t="shared" si="6"/>
        <v>0.4861995753715499</v>
      </c>
      <c r="G26" s="70">
        <f t="shared" si="6"/>
        <v>0.27272727272727271</v>
      </c>
      <c r="H26" s="70">
        <f t="shared" si="6"/>
        <v>0.43581860107609532</v>
      </c>
      <c r="I26" s="32"/>
      <c r="J26" s="13"/>
      <c r="K26" s="90" t="s">
        <v>421</v>
      </c>
      <c r="L26" s="73">
        <f t="shared" si="7"/>
        <v>0.50051045393049531</v>
      </c>
      <c r="M26" s="73">
        <f t="shared" si="7"/>
        <v>0.356751700469565</v>
      </c>
      <c r="N26" s="73">
        <f t="shared" si="7"/>
        <v>0.44298267487208132</v>
      </c>
      <c r="O26" s="73">
        <f t="shared" si="7"/>
        <v>0.40728544616959561</v>
      </c>
      <c r="P26" s="73">
        <f t="shared" si="7"/>
        <v>0.36930714888627397</v>
      </c>
      <c r="Q26" s="87">
        <f t="shared" si="7"/>
        <v>0.41747252049050132</v>
      </c>
      <c r="R26" s="5"/>
    </row>
    <row r="27" spans="1:18" ht="13.5" thickBot="1" x14ac:dyDescent="0.25">
      <c r="A27" s="13"/>
      <c r="B27" s="115" t="s">
        <v>5</v>
      </c>
      <c r="C27" s="120">
        <f t="shared" ref="C27:H27" si="8">C11/C19</f>
        <v>0.53182364041859664</v>
      </c>
      <c r="D27" s="120">
        <f t="shared" si="8"/>
        <v>0.49706606095021766</v>
      </c>
      <c r="E27" s="120">
        <f t="shared" si="8"/>
        <v>0.48504027617951667</v>
      </c>
      <c r="F27" s="120">
        <f t="shared" si="8"/>
        <v>0.48945686900958468</v>
      </c>
      <c r="G27" s="121">
        <f t="shared" si="8"/>
        <v>0.35583185316755478</v>
      </c>
      <c r="H27" s="120">
        <f t="shared" si="8"/>
        <v>0.42474674384949351</v>
      </c>
      <c r="I27" s="52"/>
      <c r="J27" s="13"/>
      <c r="K27" s="92" t="s">
        <v>5</v>
      </c>
      <c r="L27" s="86">
        <f t="shared" ref="L27:Q27" si="9">L11/L19</f>
        <v>0.44779498815915214</v>
      </c>
      <c r="M27" s="86">
        <f t="shared" si="9"/>
        <v>0.41400672582730624</v>
      </c>
      <c r="N27" s="86">
        <f t="shared" si="9"/>
        <v>0.41715120397278477</v>
      </c>
      <c r="O27" s="86">
        <f t="shared" si="9"/>
        <v>0.38123742559399343</v>
      </c>
      <c r="P27" s="86">
        <f t="shared" si="9"/>
        <v>0.36141259014998034</v>
      </c>
      <c r="Q27" s="94">
        <f t="shared" si="9"/>
        <v>0.36330621186880996</v>
      </c>
      <c r="R27" s="10"/>
    </row>
    <row r="28" spans="1:18" x14ac:dyDescent="0.2">
      <c r="A28" s="13"/>
    </row>
  </sheetData>
  <sheetProtection algorithmName="SHA-512" hashValue="qmg++HDFP2oP7aH3NWz481gnbBRSvPmcxoyyFMGb6mm+frqGH0ZFqmpj2r7Vq22QEnKp1ICYO2dSikdpYm1u0A==" saltValue="vaOidT1/OYe5ud/budrZ0w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467</v>
      </c>
    </row>
    <row r="2" spans="1:20" x14ac:dyDescent="0.2">
      <c r="A2" t="str">
        <f>Summary!A2</f>
        <v xml:space="preserve">4th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3" t="s">
        <v>385</v>
      </c>
      <c r="D5" s="113" t="s">
        <v>407</v>
      </c>
      <c r="E5" s="71" t="s">
        <v>413</v>
      </c>
      <c r="F5" s="113" t="s">
        <v>414</v>
      </c>
      <c r="G5" s="113" t="s">
        <v>429</v>
      </c>
      <c r="H5" s="113" t="s">
        <v>435</v>
      </c>
      <c r="I5" s="13"/>
      <c r="J5" s="13"/>
      <c r="K5" s="16" t="s">
        <v>4</v>
      </c>
      <c r="L5" s="113" t="s">
        <v>385</v>
      </c>
      <c r="M5" s="113" t="s">
        <v>407</v>
      </c>
      <c r="N5" s="71" t="s">
        <v>413</v>
      </c>
      <c r="O5" s="113" t="s">
        <v>414</v>
      </c>
      <c r="P5" s="113" t="s">
        <v>429</v>
      </c>
      <c r="Q5" s="113" t="s">
        <v>435</v>
      </c>
    </row>
    <row r="6" spans="1:20" x14ac:dyDescent="0.2">
      <c r="B6" s="97" t="str">
        <f>'Collected to Claims Ratio'!B15</f>
        <v>Air Force</v>
      </c>
      <c r="C6" s="67">
        <f>'Collected to Claims Ratio'!C15</f>
        <v>1683</v>
      </c>
      <c r="D6" s="67">
        <f>'Collected to Claims Ratio'!D15</f>
        <v>1272</v>
      </c>
      <c r="E6" s="67">
        <f>'Collected to Claims Ratio'!E15</f>
        <v>1195</v>
      </c>
      <c r="F6" s="67">
        <f>'Collected to Claims Ratio'!F15</f>
        <v>1094</v>
      </c>
      <c r="G6" s="67">
        <f>'Collected to Claims Ratio'!G15</f>
        <v>1169</v>
      </c>
      <c r="H6" s="72">
        <f>'Collected to Claims Ratio'!H15</f>
        <v>1117</v>
      </c>
      <c r="I6" s="13"/>
      <c r="J6" s="13"/>
      <c r="K6" s="97" t="str">
        <f>'Collected to Claims Ratio'!K15</f>
        <v>Air Force</v>
      </c>
      <c r="L6" s="67">
        <f>'Collected to Claims Ratio'!L15</f>
        <v>1294866</v>
      </c>
      <c r="M6" s="67">
        <f>'Collected to Claims Ratio'!M15</f>
        <v>1274971</v>
      </c>
      <c r="N6" s="67">
        <f>'Collected to Claims Ratio'!N15</f>
        <v>1186778</v>
      </c>
      <c r="O6" s="67">
        <f>'Collected to Claims Ratio'!O15</f>
        <v>1113466</v>
      </c>
      <c r="P6" s="67">
        <f>'Collected to Claims Ratio'!P15</f>
        <v>1023902</v>
      </c>
      <c r="Q6" s="72">
        <f>'Collected to Claims Ratio'!Q15</f>
        <v>832112</v>
      </c>
    </row>
    <row r="7" spans="1:20" x14ac:dyDescent="0.2">
      <c r="B7" s="97" t="str">
        <f>'Collected to Claims Ratio'!B16</f>
        <v>Army</v>
      </c>
      <c r="C7" s="67">
        <f>'Collected to Claims Ratio'!C16</f>
        <v>2956</v>
      </c>
      <c r="D7" s="67">
        <f>'Collected to Claims Ratio'!D16</f>
        <v>2875</v>
      </c>
      <c r="E7" s="67">
        <f>'Collected to Claims Ratio'!E16</f>
        <v>2540</v>
      </c>
      <c r="F7" s="67">
        <f>'Collected to Claims Ratio'!F16</f>
        <v>2407</v>
      </c>
      <c r="G7" s="67">
        <f>'Collected to Claims Ratio'!G16</f>
        <v>2202</v>
      </c>
      <c r="H7" s="72">
        <f>'Collected to Claims Ratio'!H16</f>
        <v>2335</v>
      </c>
      <c r="I7" s="13"/>
      <c r="J7" s="13"/>
      <c r="K7" s="97" t="str">
        <f>'Collected to Claims Ratio'!K16</f>
        <v>Army</v>
      </c>
      <c r="L7" s="67">
        <f>'Collected to Claims Ratio'!L16</f>
        <v>860376</v>
      </c>
      <c r="M7" s="67">
        <f>'Collected to Claims Ratio'!M16</f>
        <v>963001</v>
      </c>
      <c r="N7" s="67">
        <f>'Collected to Claims Ratio'!N16</f>
        <v>853410</v>
      </c>
      <c r="O7" s="67">
        <f>'Collected to Claims Ratio'!O16</f>
        <v>758891</v>
      </c>
      <c r="P7" s="67">
        <f>'Collected to Claims Ratio'!P16</f>
        <v>666605</v>
      </c>
      <c r="Q7" s="72">
        <f>'Collected to Claims Ratio'!Q16</f>
        <v>557054</v>
      </c>
    </row>
    <row r="8" spans="1:20" x14ac:dyDescent="0.2">
      <c r="B8" s="95" t="s">
        <v>3</v>
      </c>
      <c r="C8" s="67">
        <f>'Collected to Claims Ratio'!C17</f>
        <v>812</v>
      </c>
      <c r="D8" s="67">
        <f>'Collected to Claims Ratio'!D17</f>
        <v>752</v>
      </c>
      <c r="E8" s="67">
        <f>'Collected to Claims Ratio'!E17</f>
        <v>757</v>
      </c>
      <c r="F8" s="67">
        <f>'Collected to Claims Ratio'!F17</f>
        <v>723</v>
      </c>
      <c r="G8" s="67">
        <f>'Collected to Claims Ratio'!G17</f>
        <v>893</v>
      </c>
      <c r="H8" s="72">
        <f>'Collected to Claims Ratio'!H17</f>
        <v>775</v>
      </c>
      <c r="I8" s="13"/>
      <c r="J8" s="13"/>
      <c r="K8" s="95" t="s">
        <v>3</v>
      </c>
      <c r="L8" s="67">
        <f>'Collected to Claims Ratio'!L17</f>
        <v>379070</v>
      </c>
      <c r="M8" s="67">
        <f>'Collected to Claims Ratio'!M17</f>
        <v>383308</v>
      </c>
      <c r="N8" s="67">
        <f>'Collected to Claims Ratio'!N17</f>
        <v>371064</v>
      </c>
      <c r="O8" s="67">
        <f>'Collected to Claims Ratio'!O17</f>
        <v>344114</v>
      </c>
      <c r="P8" s="67">
        <f>'Collected to Claims Ratio'!P17</f>
        <v>352827</v>
      </c>
      <c r="Q8" s="72">
        <f>'Collected to Claims Ratio'!Q17</f>
        <v>320354</v>
      </c>
    </row>
    <row r="9" spans="1:20" x14ac:dyDescent="0.2">
      <c r="B9" s="97" t="str">
        <f>'Collected to Claims Ratio'!B18</f>
        <v>NCR MD</v>
      </c>
      <c r="C9" s="67">
        <f>'Collected to Claims Ratio'!C18</f>
        <v>378</v>
      </c>
      <c r="D9" s="67">
        <f>'Collected to Claims Ratio'!D18</f>
        <v>384</v>
      </c>
      <c r="E9" s="67">
        <f>'Collected to Claims Ratio'!E18</f>
        <v>722</v>
      </c>
      <c r="F9" s="67">
        <f>'Collected to Claims Ratio'!F18</f>
        <v>471</v>
      </c>
      <c r="G9" s="67">
        <f>'Collected to Claims Ratio'!G18</f>
        <v>803</v>
      </c>
      <c r="H9" s="72">
        <f>'Collected to Claims Ratio'!H18</f>
        <v>1301</v>
      </c>
      <c r="I9" s="31"/>
      <c r="J9" s="13"/>
      <c r="K9" s="97" t="str">
        <f>'Collected to Claims Ratio'!K18</f>
        <v>NCR MD</v>
      </c>
      <c r="L9" s="67">
        <f>'Collected to Claims Ratio'!L18</f>
        <v>120481</v>
      </c>
      <c r="M9" s="67">
        <f>'Collected to Claims Ratio'!M18</f>
        <v>161426</v>
      </c>
      <c r="N9" s="67">
        <f>'Collected to Claims Ratio'!N18</f>
        <v>200518</v>
      </c>
      <c r="O9" s="67">
        <f>'Collected to Claims Ratio'!O18</f>
        <v>234440</v>
      </c>
      <c r="P9" s="67">
        <f>'Collected to Claims Ratio'!P18</f>
        <v>240499</v>
      </c>
      <c r="Q9" s="72">
        <f>'Collected to Claims Ratio'!Q18</f>
        <v>157390</v>
      </c>
      <c r="R9" s="17"/>
    </row>
    <row r="10" spans="1:20" ht="13.5" thickBot="1" x14ac:dyDescent="0.25">
      <c r="B10" s="74" t="str">
        <f>'Collected to Claims Ratio'!B19</f>
        <v>Total</v>
      </c>
      <c r="C10" s="68">
        <f t="shared" ref="C10:H10" si="0">SUM(C6:C9)</f>
        <v>5829</v>
      </c>
      <c r="D10" s="68">
        <f t="shared" si="0"/>
        <v>5283</v>
      </c>
      <c r="E10" s="68">
        <f t="shared" si="0"/>
        <v>5214</v>
      </c>
      <c r="F10" s="68">
        <f t="shared" si="0"/>
        <v>4695</v>
      </c>
      <c r="G10" s="68">
        <f t="shared" si="0"/>
        <v>5067</v>
      </c>
      <c r="H10" s="75">
        <f t="shared" si="0"/>
        <v>5528</v>
      </c>
      <c r="I10" s="51"/>
      <c r="J10" s="50"/>
      <c r="K10" s="74" t="str">
        <f>'Collected to Claims Ratio'!K19</f>
        <v>Total</v>
      </c>
      <c r="L10" s="68">
        <f t="shared" ref="L10:Q10" si="1">SUM(L6:L9)</f>
        <v>2654793</v>
      </c>
      <c r="M10" s="68">
        <f t="shared" si="1"/>
        <v>2782706</v>
      </c>
      <c r="N10" s="68">
        <f t="shared" si="1"/>
        <v>2611770</v>
      </c>
      <c r="O10" s="68">
        <f t="shared" si="1"/>
        <v>2450911</v>
      </c>
      <c r="P10" s="68">
        <f t="shared" si="1"/>
        <v>2283833</v>
      </c>
      <c r="Q10" s="75">
        <f t="shared" si="1"/>
        <v>1866910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122</v>
      </c>
      <c r="D12" s="13"/>
      <c r="E12" s="13"/>
      <c r="F12" s="13"/>
      <c r="G12" s="13"/>
      <c r="H12" s="13"/>
      <c r="I12" s="13"/>
      <c r="J12" s="13"/>
      <c r="K12" s="13"/>
      <c r="L12" s="13" t="s">
        <v>123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3" t="s">
        <v>385</v>
      </c>
      <c r="D13" s="113" t="s">
        <v>407</v>
      </c>
      <c r="E13" s="71" t="s">
        <v>413</v>
      </c>
      <c r="F13" s="113" t="s">
        <v>414</v>
      </c>
      <c r="G13" s="113" t="s">
        <v>429</v>
      </c>
      <c r="H13" s="113" t="s">
        <v>435</v>
      </c>
      <c r="I13" s="13"/>
      <c r="J13" s="13"/>
      <c r="K13" s="80" t="s">
        <v>408</v>
      </c>
      <c r="L13" s="113" t="s">
        <v>385</v>
      </c>
      <c r="M13" s="113" t="s">
        <v>407</v>
      </c>
      <c r="N13" s="71" t="s">
        <v>413</v>
      </c>
      <c r="O13" s="113" t="s">
        <v>414</v>
      </c>
      <c r="P13" s="113" t="s">
        <v>429</v>
      </c>
      <c r="Q13" s="113" t="s">
        <v>435</v>
      </c>
    </row>
    <row r="14" spans="1:20" x14ac:dyDescent="0.2">
      <c r="B14" s="97" t="s">
        <v>1</v>
      </c>
      <c r="C14" s="67">
        <f>Details!C59</f>
        <v>35080</v>
      </c>
      <c r="D14" s="67">
        <f>Details!D59</f>
        <v>31356</v>
      </c>
      <c r="E14" s="67">
        <f>Details!E59</f>
        <v>25879</v>
      </c>
      <c r="F14" s="67">
        <f>Details!F59</f>
        <v>27450</v>
      </c>
      <c r="G14" s="67">
        <f>Details!G59</f>
        <v>27773</v>
      </c>
      <c r="H14" s="67">
        <f>Details!H59</f>
        <v>27546</v>
      </c>
      <c r="I14" s="13"/>
      <c r="J14" s="13"/>
      <c r="K14" s="97" t="s">
        <v>1</v>
      </c>
      <c r="L14" s="67">
        <f>Details!C86</f>
        <v>3470237</v>
      </c>
      <c r="M14" s="67">
        <f>Details!D86</f>
        <v>3182328</v>
      </c>
      <c r="N14" s="67">
        <f>Details!E86</f>
        <v>3163345</v>
      </c>
      <c r="O14" s="67">
        <f>Details!F86</f>
        <v>3101917</v>
      </c>
      <c r="P14" s="67">
        <f>Details!G86</f>
        <v>3012630</v>
      </c>
      <c r="Q14" s="67">
        <f>Details!H86</f>
        <v>3047408</v>
      </c>
      <c r="R14" s="4"/>
      <c r="S14" s="4"/>
      <c r="T14" s="4"/>
    </row>
    <row r="15" spans="1:20" x14ac:dyDescent="0.2">
      <c r="B15" s="97" t="s">
        <v>2</v>
      </c>
      <c r="C15" s="67">
        <f>Details!C60</f>
        <v>103366</v>
      </c>
      <c r="D15" s="67">
        <f>Details!D60</f>
        <v>95994</v>
      </c>
      <c r="E15" s="67">
        <f>Details!E60</f>
        <v>97801</v>
      </c>
      <c r="F15" s="67">
        <f>Details!F60</f>
        <v>85557</v>
      </c>
      <c r="G15" s="67">
        <f>Details!G60</f>
        <v>92312</v>
      </c>
      <c r="H15" s="67">
        <f>Details!H60</f>
        <v>100352</v>
      </c>
      <c r="I15" s="13"/>
      <c r="J15" s="13"/>
      <c r="K15" s="97" t="s">
        <v>2</v>
      </c>
      <c r="L15" s="67">
        <f>Details!C87</f>
        <v>7902145</v>
      </c>
      <c r="M15" s="67">
        <f>Details!D87</f>
        <v>6434731</v>
      </c>
      <c r="N15" s="67">
        <f>Details!E87</f>
        <v>6345257</v>
      </c>
      <c r="O15" s="67">
        <f>Details!F87</f>
        <v>5571370</v>
      </c>
      <c r="P15" s="67">
        <f>Details!G87</f>
        <v>5595861</v>
      </c>
      <c r="Q15" s="67">
        <f>Details!H87</f>
        <v>5585656</v>
      </c>
      <c r="R15" s="4"/>
      <c r="S15" s="4"/>
      <c r="T15" s="4"/>
    </row>
    <row r="16" spans="1:20" x14ac:dyDescent="0.2">
      <c r="B16" s="95" t="s">
        <v>3</v>
      </c>
      <c r="C16" s="67">
        <f>Details!C61</f>
        <v>50367</v>
      </c>
      <c r="D16" s="67">
        <f>Details!D61</f>
        <v>49085</v>
      </c>
      <c r="E16" s="67">
        <f>Details!E61</f>
        <v>49214</v>
      </c>
      <c r="F16" s="67">
        <f>Details!F61</f>
        <v>49859</v>
      </c>
      <c r="G16" s="67">
        <f>Details!G61</f>
        <v>49422</v>
      </c>
      <c r="H16" s="67">
        <f>Details!H61</f>
        <v>47340</v>
      </c>
      <c r="I16" s="13"/>
      <c r="J16" s="13"/>
      <c r="K16" s="95" t="s">
        <v>3</v>
      </c>
      <c r="L16" s="67">
        <f>Details!C88</f>
        <v>3274049</v>
      </c>
      <c r="M16" s="67">
        <f>Details!D88</f>
        <v>2765505</v>
      </c>
      <c r="N16" s="67">
        <f>Details!E88</f>
        <v>3237557</v>
      </c>
      <c r="O16" s="67">
        <f>Details!F88</f>
        <v>3412014</v>
      </c>
      <c r="P16" s="67">
        <f>Details!G88</f>
        <v>3212544</v>
      </c>
      <c r="Q16" s="67">
        <f>Details!H88</f>
        <v>3187246</v>
      </c>
      <c r="R16" s="4"/>
      <c r="S16" s="4"/>
      <c r="T16" s="4"/>
    </row>
    <row r="17" spans="2:18" x14ac:dyDescent="0.2">
      <c r="B17" s="97" t="s">
        <v>421</v>
      </c>
      <c r="C17" s="67">
        <f>Details!C62</f>
        <v>9646</v>
      </c>
      <c r="D17" s="67">
        <f>Details!D62</f>
        <v>9831</v>
      </c>
      <c r="E17" s="67">
        <f>Details!E62</f>
        <v>15359</v>
      </c>
      <c r="F17" s="67">
        <f>Details!F62</f>
        <v>16337</v>
      </c>
      <c r="G17" s="67">
        <f>Details!G62</f>
        <v>17050</v>
      </c>
      <c r="H17" s="67">
        <f>Details!H62</f>
        <v>17386</v>
      </c>
      <c r="I17" s="13"/>
      <c r="J17" s="13"/>
      <c r="K17" s="97" t="s">
        <v>421</v>
      </c>
      <c r="L17" s="67">
        <f>Details!C89</f>
        <v>1037026</v>
      </c>
      <c r="M17" s="67">
        <f>Details!D89</f>
        <v>778749</v>
      </c>
      <c r="N17" s="67">
        <f>Details!E89</f>
        <v>1064271</v>
      </c>
      <c r="O17" s="67">
        <f>Details!F89</f>
        <v>1038080</v>
      </c>
      <c r="P17" s="67">
        <f>Details!G89</f>
        <v>1708294</v>
      </c>
      <c r="Q17" s="67">
        <f>Details!H89</f>
        <v>982981</v>
      </c>
    </row>
    <row r="18" spans="2:18" ht="13.5" thickBot="1" x14ac:dyDescent="0.25">
      <c r="B18" s="74" t="s">
        <v>5</v>
      </c>
      <c r="C18" s="68">
        <f t="shared" ref="C18:H18" si="2">SUM(C14:C17)</f>
        <v>198459</v>
      </c>
      <c r="D18" s="68">
        <f t="shared" si="2"/>
        <v>186266</v>
      </c>
      <c r="E18" s="68">
        <f t="shared" si="2"/>
        <v>188253</v>
      </c>
      <c r="F18" s="68">
        <f t="shared" si="2"/>
        <v>179203</v>
      </c>
      <c r="G18" s="68">
        <f t="shared" si="2"/>
        <v>186557</v>
      </c>
      <c r="H18" s="75">
        <f t="shared" si="2"/>
        <v>192624</v>
      </c>
      <c r="I18" s="51"/>
      <c r="J18" s="50"/>
      <c r="K18" s="74" t="s">
        <v>5</v>
      </c>
      <c r="L18" s="68">
        <f t="shared" ref="L18:Q18" si="3">SUM(L14:L17)</f>
        <v>15683457</v>
      </c>
      <c r="M18" s="68">
        <f t="shared" si="3"/>
        <v>13161313</v>
      </c>
      <c r="N18" s="68">
        <f t="shared" si="3"/>
        <v>13810430</v>
      </c>
      <c r="O18" s="68">
        <f t="shared" si="3"/>
        <v>13123381</v>
      </c>
      <c r="P18" s="68">
        <f t="shared" si="3"/>
        <v>13529329</v>
      </c>
      <c r="Q18" s="75">
        <f t="shared" si="3"/>
        <v>12803291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468</v>
      </c>
      <c r="D20" s="13"/>
      <c r="E20" s="13"/>
      <c r="F20" s="13"/>
      <c r="G20" s="13"/>
      <c r="H20" s="13"/>
      <c r="I20" s="13"/>
      <c r="J20" s="13"/>
      <c r="K20" s="13"/>
      <c r="L20" s="13" t="s">
        <v>140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3" t="s">
        <v>385</v>
      </c>
      <c r="D21" s="113" t="s">
        <v>407</v>
      </c>
      <c r="E21" s="71" t="s">
        <v>413</v>
      </c>
      <c r="F21" s="113" t="s">
        <v>414</v>
      </c>
      <c r="G21" s="113" t="s">
        <v>429</v>
      </c>
      <c r="H21" s="113" t="s">
        <v>435</v>
      </c>
      <c r="I21" s="13"/>
      <c r="J21" s="13"/>
      <c r="K21" s="80" t="s">
        <v>4</v>
      </c>
      <c r="L21" s="113" t="s">
        <v>385</v>
      </c>
      <c r="M21" s="113" t="s">
        <v>407</v>
      </c>
      <c r="N21" s="71" t="s">
        <v>413</v>
      </c>
      <c r="O21" s="113" t="s">
        <v>414</v>
      </c>
      <c r="P21" s="113" t="s">
        <v>429</v>
      </c>
      <c r="Q21" s="113" t="s">
        <v>435</v>
      </c>
    </row>
    <row r="22" spans="2:18" x14ac:dyDescent="0.2">
      <c r="B22" s="97" t="s">
        <v>1</v>
      </c>
      <c r="C22" s="78">
        <f>C6/C14</f>
        <v>4.797605473204105E-2</v>
      </c>
      <c r="D22" s="78">
        <f t="shared" ref="D22:H22" si="4">D6/D14</f>
        <v>4.0566398775354E-2</v>
      </c>
      <c r="E22" s="78">
        <f t="shared" si="4"/>
        <v>4.6176436492909312E-2</v>
      </c>
      <c r="F22" s="78">
        <f t="shared" si="4"/>
        <v>3.9854280510018214E-2</v>
      </c>
      <c r="G22" s="78">
        <f t="shared" si="4"/>
        <v>4.2091239693227235E-2</v>
      </c>
      <c r="H22" s="85">
        <f t="shared" si="4"/>
        <v>4.0550352138241486E-2</v>
      </c>
      <c r="I22" s="13"/>
      <c r="J22" s="13"/>
      <c r="K22" s="97" t="s">
        <v>1</v>
      </c>
      <c r="L22" s="78">
        <f>L6/L14</f>
        <v>0.37313474555196086</v>
      </c>
      <c r="M22" s="78">
        <f t="shared" ref="M22:Q22" si="5">M6/M14</f>
        <v>0.40064097729712339</v>
      </c>
      <c r="N22" s="78">
        <f t="shared" si="5"/>
        <v>0.37516552889425592</v>
      </c>
      <c r="O22" s="78">
        <f t="shared" si="5"/>
        <v>0.35896060403937308</v>
      </c>
      <c r="P22" s="78">
        <f t="shared" si="5"/>
        <v>0.33986981474658357</v>
      </c>
      <c r="Q22" s="85">
        <f t="shared" si="5"/>
        <v>0.273055659104393</v>
      </c>
    </row>
    <row r="23" spans="2:18" x14ac:dyDescent="0.2">
      <c r="B23" s="97" t="s">
        <v>2</v>
      </c>
      <c r="C23" s="78">
        <f t="shared" ref="C23:H25" si="6">C7/C15</f>
        <v>2.8597411140994136E-2</v>
      </c>
      <c r="D23" s="78">
        <f t="shared" si="6"/>
        <v>2.9949788528449695E-2</v>
      </c>
      <c r="E23" s="78">
        <f t="shared" si="6"/>
        <v>2.5971104589932618E-2</v>
      </c>
      <c r="F23" s="78">
        <f t="shared" si="6"/>
        <v>2.8133291256121649E-2</v>
      </c>
      <c r="G23" s="78">
        <f t="shared" si="6"/>
        <v>2.3853886818615132E-2</v>
      </c>
      <c r="H23" s="85">
        <f t="shared" si="6"/>
        <v>2.3268096301020409E-2</v>
      </c>
      <c r="I23" s="13"/>
      <c r="J23" s="13"/>
      <c r="K23" s="97" t="s">
        <v>2</v>
      </c>
      <c r="L23" s="78">
        <f t="shared" ref="L23:Q25" si="7">L7/L15</f>
        <v>0.10887879177109507</v>
      </c>
      <c r="M23" s="78">
        <f t="shared" si="7"/>
        <v>0.14965676109848258</v>
      </c>
      <c r="N23" s="78">
        <f t="shared" si="7"/>
        <v>0.13449573437293399</v>
      </c>
      <c r="O23" s="78">
        <f t="shared" si="7"/>
        <v>0.13621263710721063</v>
      </c>
      <c r="P23" s="78">
        <f t="shared" si="7"/>
        <v>0.11912465302479815</v>
      </c>
      <c r="Q23" s="85">
        <f t="shared" si="7"/>
        <v>9.9729378250289671E-2</v>
      </c>
    </row>
    <row r="24" spans="2:18" x14ac:dyDescent="0.2">
      <c r="B24" s="95" t="s">
        <v>3</v>
      </c>
      <c r="C24" s="78">
        <f t="shared" si="6"/>
        <v>1.612166696448071E-2</v>
      </c>
      <c r="D24" s="78">
        <f t="shared" si="6"/>
        <v>1.5320362636243251E-2</v>
      </c>
      <c r="E24" s="78">
        <f t="shared" si="6"/>
        <v>1.5381801926281139E-2</v>
      </c>
      <c r="F24" s="78">
        <f t="shared" si="6"/>
        <v>1.4500892516897651E-2</v>
      </c>
      <c r="G24" s="78">
        <f t="shared" si="6"/>
        <v>1.8068876208975761E-2</v>
      </c>
      <c r="H24" s="85">
        <f t="shared" si="6"/>
        <v>1.6370933671313901E-2</v>
      </c>
      <c r="I24" s="13"/>
      <c r="J24" s="13"/>
      <c r="K24" s="95" t="s">
        <v>3</v>
      </c>
      <c r="L24" s="78">
        <f t="shared" si="7"/>
        <v>0.11578018533015236</v>
      </c>
      <c r="M24" s="78">
        <f t="shared" si="7"/>
        <v>0.13860325690967834</v>
      </c>
      <c r="N24" s="78">
        <f t="shared" si="7"/>
        <v>0.11461234504906014</v>
      </c>
      <c r="O24" s="78">
        <f t="shared" si="7"/>
        <v>0.10085363072953393</v>
      </c>
      <c r="P24" s="78">
        <f t="shared" si="7"/>
        <v>0.10982791208462826</v>
      </c>
      <c r="Q24" s="85">
        <f t="shared" si="7"/>
        <v>0.10051122505134527</v>
      </c>
    </row>
    <row r="25" spans="2:18" x14ac:dyDescent="0.2">
      <c r="B25" s="97" t="s">
        <v>421</v>
      </c>
      <c r="C25" s="78">
        <f t="shared" si="6"/>
        <v>3.9187227866473148E-2</v>
      </c>
      <c r="D25" s="78">
        <f t="shared" si="6"/>
        <v>3.9060115959719255E-2</v>
      </c>
      <c r="E25" s="78">
        <f t="shared" si="6"/>
        <v>4.7008268767497884E-2</v>
      </c>
      <c r="F25" s="78">
        <f t="shared" si="6"/>
        <v>2.8830262594111526E-2</v>
      </c>
      <c r="G25" s="78">
        <f t="shared" si="6"/>
        <v>4.7096774193548387E-2</v>
      </c>
      <c r="H25" s="85">
        <f t="shared" si="6"/>
        <v>7.4830323248590819E-2</v>
      </c>
      <c r="I25" s="32"/>
      <c r="J25" s="13"/>
      <c r="K25" s="97" t="s">
        <v>421</v>
      </c>
      <c r="L25" s="78">
        <f t="shared" si="7"/>
        <v>0.11617934362301427</v>
      </c>
      <c r="M25" s="78">
        <f t="shared" si="7"/>
        <v>0.20728886971283431</v>
      </c>
      <c r="N25" s="78">
        <f t="shared" si="7"/>
        <v>0.18840877934285535</v>
      </c>
      <c r="O25" s="78">
        <f t="shared" si="7"/>
        <v>0.22584001233045622</v>
      </c>
      <c r="P25" s="78">
        <f t="shared" si="7"/>
        <v>0.14078314388506896</v>
      </c>
      <c r="Q25" s="85">
        <f t="shared" si="7"/>
        <v>0.16011499713626204</v>
      </c>
      <c r="R25" s="5"/>
    </row>
    <row r="26" spans="2:18" ht="13.5" thickBot="1" x14ac:dyDescent="0.25">
      <c r="B26" s="74" t="s">
        <v>5</v>
      </c>
      <c r="C26" s="76">
        <f t="shared" ref="C26:H26" si="8">C10/C18</f>
        <v>2.9371305912052365E-2</v>
      </c>
      <c r="D26" s="76">
        <f t="shared" si="8"/>
        <v>2.836266414697261E-2</v>
      </c>
      <c r="E26" s="76">
        <f t="shared" si="8"/>
        <v>2.7696769772593267E-2</v>
      </c>
      <c r="F26" s="76">
        <f t="shared" si="8"/>
        <v>2.6199338180722422E-2</v>
      </c>
      <c r="G26" s="76">
        <f t="shared" si="8"/>
        <v>2.7160599709472173E-2</v>
      </c>
      <c r="H26" s="93">
        <f t="shared" si="8"/>
        <v>2.8698396876817012E-2</v>
      </c>
      <c r="I26" s="52"/>
      <c r="J26" s="13"/>
      <c r="K26" s="74" t="s">
        <v>5</v>
      </c>
      <c r="L26" s="76">
        <f t="shared" ref="L26:Q26" si="9">L10/L18</f>
        <v>0.16927345801375296</v>
      </c>
      <c r="M26" s="76">
        <f t="shared" si="9"/>
        <v>0.21143072883381772</v>
      </c>
      <c r="N26" s="76">
        <f t="shared" si="9"/>
        <v>0.18911576250703274</v>
      </c>
      <c r="O26" s="76">
        <f t="shared" si="9"/>
        <v>0.18675911337177514</v>
      </c>
      <c r="P26" s="76">
        <f t="shared" si="9"/>
        <v>0.1688060804789358</v>
      </c>
      <c r="Q26" s="93">
        <f t="shared" si="9"/>
        <v>0.14581485338418068</v>
      </c>
      <c r="R26" s="10"/>
    </row>
  </sheetData>
  <sheetProtection algorithmName="SHA-512" hashValue="HVaI9Jowmo31HQ7WtZO1DOI7p+L1hgtJbHKpFbLJDIPSfdS01YdZbak/3KKNVrqhX2hAnkOfH0cpjwXy33cFOw==" saltValue="XbLXAGt8Z8F0+0t2z7ZCwA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9" t="s">
        <v>313</v>
      </c>
      <c r="B1" s="139"/>
      <c r="C1" s="140"/>
      <c r="D1" s="140"/>
      <c r="E1" s="140"/>
      <c r="F1" s="140"/>
      <c r="G1" s="140"/>
      <c r="H1" s="140"/>
    </row>
    <row r="2" spans="1:8" x14ac:dyDescent="0.2">
      <c r="A2" s="139"/>
      <c r="B2" s="139"/>
      <c r="C2" s="140" t="s">
        <v>440</v>
      </c>
      <c r="D2" s="140" t="s">
        <v>441</v>
      </c>
      <c r="E2" s="140" t="s">
        <v>442</v>
      </c>
      <c r="F2" s="140" t="s">
        <v>443</v>
      </c>
      <c r="G2" s="140" t="s">
        <v>444</v>
      </c>
      <c r="H2" s="140" t="s">
        <v>445</v>
      </c>
    </row>
    <row r="3" spans="1:8" x14ac:dyDescent="0.2">
      <c r="A3" s="139"/>
      <c r="B3" s="146" t="s">
        <v>314</v>
      </c>
      <c r="C3" s="139" t="s">
        <v>315</v>
      </c>
      <c r="D3" s="139" t="s">
        <v>315</v>
      </c>
      <c r="E3" s="139" t="s">
        <v>315</v>
      </c>
      <c r="F3" s="139" t="s">
        <v>315</v>
      </c>
      <c r="G3" s="139" t="s">
        <v>315</v>
      </c>
      <c r="H3" s="139" t="s">
        <v>315</v>
      </c>
    </row>
    <row r="4" spans="1:8" x14ac:dyDescent="0.2">
      <c r="A4" s="139"/>
      <c r="B4" s="146" t="s">
        <v>316</v>
      </c>
      <c r="C4" s="139" t="s">
        <v>317</v>
      </c>
      <c r="D4" s="139" t="s">
        <v>317</v>
      </c>
      <c r="E4" s="139" t="s">
        <v>317</v>
      </c>
      <c r="F4" s="139" t="s">
        <v>317</v>
      </c>
      <c r="G4" s="139" t="s">
        <v>317</v>
      </c>
      <c r="H4" s="139" t="s">
        <v>317</v>
      </c>
    </row>
    <row r="5" spans="1:8" x14ac:dyDescent="0.2">
      <c r="B5" t="s">
        <v>1</v>
      </c>
      <c r="C5">
        <v>10123828.82</v>
      </c>
      <c r="D5">
        <v>7878642</v>
      </c>
      <c r="E5">
        <v>5353112.2699999996</v>
      </c>
      <c r="F5">
        <v>4479336.26</v>
      </c>
      <c r="G5">
        <v>4004828.18</v>
      </c>
      <c r="H5">
        <v>4201454.91</v>
      </c>
    </row>
    <row r="6" spans="1:8" x14ac:dyDescent="0.2">
      <c r="B6" t="s">
        <v>2</v>
      </c>
      <c r="C6">
        <v>26300014.93</v>
      </c>
      <c r="D6">
        <v>22459465.16</v>
      </c>
      <c r="E6">
        <v>22711774.100000001</v>
      </c>
      <c r="F6">
        <v>20970998.309999999</v>
      </c>
      <c r="G6">
        <v>16816419.309999999</v>
      </c>
      <c r="H6">
        <v>19952602.190000001</v>
      </c>
    </row>
    <row r="7" spans="1:8" x14ac:dyDescent="0.2">
      <c r="B7" t="s">
        <v>3</v>
      </c>
      <c r="C7">
        <v>4608444.5199999996</v>
      </c>
      <c r="D7">
        <v>4734502.96</v>
      </c>
      <c r="E7">
        <v>4481079.18</v>
      </c>
      <c r="F7">
        <v>4405001.91</v>
      </c>
      <c r="G7">
        <v>3763470.09</v>
      </c>
      <c r="H7">
        <v>5322381.75</v>
      </c>
    </row>
    <row r="8" spans="1:8" x14ac:dyDescent="0.2">
      <c r="B8" t="s">
        <v>421</v>
      </c>
      <c r="C8">
        <v>4542771.8</v>
      </c>
      <c r="D8">
        <v>2857159.27</v>
      </c>
      <c r="E8">
        <v>4839519.3499999996</v>
      </c>
      <c r="F8">
        <v>6213890.21</v>
      </c>
      <c r="G8">
        <v>8992597.8100000005</v>
      </c>
      <c r="H8">
        <v>9810258.5399999991</v>
      </c>
    </row>
    <row r="10" spans="1:8" x14ac:dyDescent="0.2">
      <c r="B10" t="s">
        <v>439</v>
      </c>
      <c r="C10" t="s">
        <v>431</v>
      </c>
      <c r="D10" t="s">
        <v>431</v>
      </c>
      <c r="E10" t="s">
        <v>431</v>
      </c>
      <c r="F10" t="s">
        <v>431</v>
      </c>
      <c r="G10" t="s">
        <v>431</v>
      </c>
      <c r="H10" t="s">
        <v>431</v>
      </c>
    </row>
    <row r="12" spans="1:8" x14ac:dyDescent="0.2">
      <c r="B12" t="s">
        <v>314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316</v>
      </c>
      <c r="C13" t="s">
        <v>317</v>
      </c>
      <c r="D13" t="s">
        <v>317</v>
      </c>
      <c r="E13" t="s">
        <v>317</v>
      </c>
      <c r="F13" t="s">
        <v>317</v>
      </c>
      <c r="G13" t="s">
        <v>317</v>
      </c>
      <c r="H13" t="s">
        <v>317</v>
      </c>
    </row>
    <row r="14" spans="1:8" x14ac:dyDescent="0.2">
      <c r="B14" t="s">
        <v>1</v>
      </c>
      <c r="C14">
        <v>79655325.379999995</v>
      </c>
      <c r="D14">
        <v>70875923.219999999</v>
      </c>
      <c r="E14">
        <v>58514319.789999999</v>
      </c>
      <c r="F14">
        <v>51281938.759999998</v>
      </c>
      <c r="G14">
        <v>44422491.159999996</v>
      </c>
      <c r="H14">
        <v>36037640.990000002</v>
      </c>
    </row>
    <row r="15" spans="1:8" x14ac:dyDescent="0.2">
      <c r="B15" t="s">
        <v>2</v>
      </c>
      <c r="C15">
        <v>57987727.060000002</v>
      </c>
      <c r="D15">
        <v>51468027.450000003</v>
      </c>
      <c r="E15">
        <v>42230901.969999999</v>
      </c>
      <c r="F15">
        <v>39168625.600000001</v>
      </c>
      <c r="G15">
        <v>32466917.629999999</v>
      </c>
      <c r="H15">
        <v>32257567.420000002</v>
      </c>
    </row>
    <row r="16" spans="1:8" x14ac:dyDescent="0.2">
      <c r="B16" t="s">
        <v>3</v>
      </c>
      <c r="C16">
        <v>27703607.440000001</v>
      </c>
      <c r="D16">
        <v>21238931.629999999</v>
      </c>
      <c r="E16">
        <v>17971641.219999999</v>
      </c>
      <c r="F16">
        <v>15957674.01</v>
      </c>
      <c r="G16">
        <v>13989152.67</v>
      </c>
      <c r="H16">
        <v>13837021.189999999</v>
      </c>
    </row>
    <row r="17" spans="2:8" x14ac:dyDescent="0.2">
      <c r="B17" t="s">
        <v>421</v>
      </c>
      <c r="C17">
        <v>9161867.2799999993</v>
      </c>
      <c r="D17">
        <v>9036245.6500000004</v>
      </c>
      <c r="E17">
        <v>12012003.939999999</v>
      </c>
      <c r="F17">
        <v>11999809.32</v>
      </c>
      <c r="G17">
        <v>10824349.460000001</v>
      </c>
      <c r="H17">
        <v>8878523.3000000007</v>
      </c>
    </row>
    <row r="19" spans="2:8" x14ac:dyDescent="0.2">
      <c r="B19" t="s">
        <v>439</v>
      </c>
      <c r="C19" t="s">
        <v>431</v>
      </c>
      <c r="D19" t="s">
        <v>431</v>
      </c>
      <c r="E19" t="s">
        <v>431</v>
      </c>
      <c r="F19" t="s">
        <v>431</v>
      </c>
      <c r="G19" t="s">
        <v>431</v>
      </c>
      <c r="H19" t="s">
        <v>431</v>
      </c>
    </row>
    <row r="21" spans="2:8" x14ac:dyDescent="0.2">
      <c r="B21" t="s">
        <v>314</v>
      </c>
      <c r="C21" t="s">
        <v>318</v>
      </c>
      <c r="D21" t="s">
        <v>318</v>
      </c>
      <c r="E21" t="s">
        <v>318</v>
      </c>
      <c r="F21" t="s">
        <v>318</v>
      </c>
      <c r="G21" t="s">
        <v>318</v>
      </c>
      <c r="H21" t="s">
        <v>318</v>
      </c>
    </row>
    <row r="22" spans="2:8" x14ac:dyDescent="0.2">
      <c r="B22" t="s">
        <v>316</v>
      </c>
      <c r="C22" t="s">
        <v>319</v>
      </c>
      <c r="D22" t="s">
        <v>319</v>
      </c>
      <c r="E22" t="s">
        <v>319</v>
      </c>
      <c r="F22" t="s">
        <v>319</v>
      </c>
      <c r="G22" t="s">
        <v>319</v>
      </c>
      <c r="H22" t="s">
        <v>319</v>
      </c>
    </row>
    <row r="23" spans="2:8" x14ac:dyDescent="0.2">
      <c r="B23" t="s">
        <v>1</v>
      </c>
      <c r="C23">
        <v>26623371.559999999</v>
      </c>
      <c r="D23">
        <v>17337778.079999998</v>
      </c>
      <c r="E23">
        <v>16164570.880000001</v>
      </c>
      <c r="F23">
        <v>16005343.529999999</v>
      </c>
      <c r="G23">
        <v>15929161.720000001</v>
      </c>
      <c r="H23">
        <v>17309185.039999999</v>
      </c>
    </row>
    <row r="24" spans="2:8" x14ac:dyDescent="0.2">
      <c r="B24" t="s">
        <v>2</v>
      </c>
      <c r="C24">
        <v>53672415.450000003</v>
      </c>
      <c r="D24">
        <v>55097956.969999999</v>
      </c>
      <c r="E24">
        <v>44595188.600000001</v>
      </c>
      <c r="F24">
        <v>41277420.340000004</v>
      </c>
      <c r="G24">
        <v>35203613.030000001</v>
      </c>
      <c r="H24">
        <v>40537258.020000003</v>
      </c>
    </row>
    <row r="25" spans="2:8" x14ac:dyDescent="0.2">
      <c r="B25" t="s">
        <v>3</v>
      </c>
      <c r="C25">
        <v>12526220.9</v>
      </c>
      <c r="D25">
        <v>11794999</v>
      </c>
      <c r="E25">
        <v>12389313.74</v>
      </c>
      <c r="F25">
        <v>10932704</v>
      </c>
      <c r="G25">
        <v>14298849.300000001</v>
      </c>
      <c r="H25">
        <v>10671380.01</v>
      </c>
    </row>
    <row r="26" spans="2:8" x14ac:dyDescent="0.2">
      <c r="B26" t="s">
        <v>421</v>
      </c>
      <c r="C26">
        <v>6706732.2199999997</v>
      </c>
      <c r="D26">
        <v>6795492.4800000004</v>
      </c>
      <c r="E26">
        <v>14029261.25</v>
      </c>
      <c r="F26">
        <v>8936412.0700000003</v>
      </c>
      <c r="G26">
        <v>16373309.460000001</v>
      </c>
      <c r="H26">
        <v>15344115.84</v>
      </c>
    </row>
    <row r="28" spans="2:8" x14ac:dyDescent="0.2">
      <c r="B28" t="s">
        <v>439</v>
      </c>
      <c r="C28" t="s">
        <v>431</v>
      </c>
      <c r="D28" t="s">
        <v>431</v>
      </c>
      <c r="E28" t="s">
        <v>431</v>
      </c>
      <c r="F28" t="s">
        <v>431</v>
      </c>
      <c r="G28" t="s">
        <v>431</v>
      </c>
      <c r="H28" t="s">
        <v>431</v>
      </c>
    </row>
    <row r="30" spans="2:8" x14ac:dyDescent="0.2">
      <c r="B30" t="s">
        <v>314</v>
      </c>
      <c r="C30" t="s">
        <v>320</v>
      </c>
      <c r="D30" t="s">
        <v>320</v>
      </c>
      <c r="E30" t="s">
        <v>320</v>
      </c>
      <c r="F30" t="s">
        <v>320</v>
      </c>
      <c r="G30" t="s">
        <v>320</v>
      </c>
      <c r="H30" t="s">
        <v>320</v>
      </c>
    </row>
    <row r="31" spans="2:8" x14ac:dyDescent="0.2">
      <c r="B31" t="s">
        <v>316</v>
      </c>
      <c r="C31" t="s">
        <v>319</v>
      </c>
      <c r="D31" t="s">
        <v>319</v>
      </c>
      <c r="E31" t="s">
        <v>319</v>
      </c>
      <c r="F31" t="s">
        <v>319</v>
      </c>
      <c r="G31" t="s">
        <v>319</v>
      </c>
      <c r="H31" t="s">
        <v>319</v>
      </c>
    </row>
    <row r="32" spans="2:8" x14ac:dyDescent="0.2">
      <c r="B32" t="s">
        <v>1</v>
      </c>
      <c r="C32">
        <v>159949281.41999999</v>
      </c>
      <c r="D32">
        <v>145015229.87</v>
      </c>
      <c r="E32">
        <v>135925285.43000001</v>
      </c>
      <c r="F32">
        <v>124031636.69</v>
      </c>
      <c r="G32">
        <v>110336402.90000001</v>
      </c>
      <c r="H32">
        <v>92864907.560000002</v>
      </c>
    </row>
    <row r="33" spans="2:8" x14ac:dyDescent="0.2">
      <c r="B33" t="s">
        <v>2</v>
      </c>
      <c r="C33">
        <v>88032214.510000005</v>
      </c>
      <c r="D33">
        <v>91889661.060000002</v>
      </c>
      <c r="E33">
        <v>79045759.530000001</v>
      </c>
      <c r="F33">
        <v>69846639.189999998</v>
      </c>
      <c r="G33">
        <v>60140795.609999999</v>
      </c>
      <c r="H33">
        <v>53269870.369999997</v>
      </c>
    </row>
    <row r="34" spans="2:8" x14ac:dyDescent="0.2">
      <c r="B34" t="s">
        <v>3</v>
      </c>
      <c r="C34">
        <v>40240882.18</v>
      </c>
      <c r="D34">
        <v>36677499.240000002</v>
      </c>
      <c r="E34">
        <v>35032953.700000003</v>
      </c>
      <c r="F34">
        <v>31737171.940000001</v>
      </c>
      <c r="G34">
        <v>31272727.530000001</v>
      </c>
      <c r="H34">
        <v>29194590.280000001</v>
      </c>
    </row>
    <row r="35" spans="2:8" x14ac:dyDescent="0.2">
      <c r="B35" t="s">
        <v>421</v>
      </c>
      <c r="C35">
        <v>13385818.109999999</v>
      </c>
      <c r="D35">
        <v>16349389.380000001</v>
      </c>
      <c r="E35">
        <v>25760008.149999999</v>
      </c>
      <c r="F35">
        <v>23594261.859999999</v>
      </c>
      <c r="G35">
        <v>23912483.120000001</v>
      </c>
      <c r="H35">
        <v>17385875.27</v>
      </c>
    </row>
    <row r="37" spans="2:8" x14ac:dyDescent="0.2">
      <c r="B37" t="s">
        <v>439</v>
      </c>
      <c r="C37" t="s">
        <v>431</v>
      </c>
      <c r="D37" t="s">
        <v>431</v>
      </c>
      <c r="E37" t="s">
        <v>431</v>
      </c>
      <c r="F37" t="s">
        <v>431</v>
      </c>
      <c r="G37" t="s">
        <v>431</v>
      </c>
      <c r="H37" t="s">
        <v>431</v>
      </c>
    </row>
    <row r="39" spans="2:8" x14ac:dyDescent="0.2">
      <c r="B39" t="s">
        <v>314</v>
      </c>
      <c r="C39" t="s">
        <v>321</v>
      </c>
      <c r="D39" t="s">
        <v>321</v>
      </c>
      <c r="E39" t="s">
        <v>321</v>
      </c>
      <c r="F39" t="s">
        <v>321</v>
      </c>
      <c r="G39" t="s">
        <v>321</v>
      </c>
      <c r="H39" t="s">
        <v>321</v>
      </c>
    </row>
    <row r="40" spans="2:8" x14ac:dyDescent="0.2">
      <c r="B40" t="s">
        <v>316</v>
      </c>
      <c r="C40" t="s">
        <v>322</v>
      </c>
      <c r="D40" t="s">
        <v>322</v>
      </c>
      <c r="E40" t="s">
        <v>322</v>
      </c>
      <c r="F40" t="s">
        <v>322</v>
      </c>
      <c r="G40" t="s">
        <v>322</v>
      </c>
      <c r="H40" t="s">
        <v>322</v>
      </c>
    </row>
    <row r="41" spans="2:8" x14ac:dyDescent="0.2">
      <c r="B41" t="s">
        <v>1</v>
      </c>
      <c r="C41">
        <v>809</v>
      </c>
      <c r="D41">
        <v>625</v>
      </c>
      <c r="E41">
        <v>478</v>
      </c>
      <c r="F41">
        <v>429</v>
      </c>
      <c r="G41">
        <v>317</v>
      </c>
      <c r="H41">
        <v>362</v>
      </c>
    </row>
    <row r="42" spans="2:8" x14ac:dyDescent="0.2">
      <c r="B42" t="s">
        <v>2</v>
      </c>
      <c r="C42">
        <v>1694</v>
      </c>
      <c r="D42">
        <v>1469</v>
      </c>
      <c r="E42">
        <v>1375</v>
      </c>
      <c r="F42">
        <v>1297</v>
      </c>
      <c r="G42">
        <v>959</v>
      </c>
      <c r="H42">
        <v>1119</v>
      </c>
    </row>
    <row r="43" spans="2:8" x14ac:dyDescent="0.2">
      <c r="B43" t="s">
        <v>3</v>
      </c>
      <c r="C43">
        <v>377</v>
      </c>
      <c r="D43">
        <v>333</v>
      </c>
      <c r="E43">
        <v>312</v>
      </c>
      <c r="F43">
        <v>343</v>
      </c>
      <c r="G43">
        <v>308</v>
      </c>
      <c r="H43">
        <v>300</v>
      </c>
    </row>
    <row r="44" spans="2:8" x14ac:dyDescent="0.2">
      <c r="B44" t="s">
        <v>421</v>
      </c>
      <c r="C44">
        <v>220</v>
      </c>
      <c r="D44">
        <v>199</v>
      </c>
      <c r="E44">
        <v>364</v>
      </c>
      <c r="F44">
        <v>229</v>
      </c>
      <c r="G44">
        <v>219</v>
      </c>
      <c r="H44">
        <v>567</v>
      </c>
    </row>
    <row r="46" spans="2:8" x14ac:dyDescent="0.2">
      <c r="B46" t="s">
        <v>439</v>
      </c>
      <c r="C46" t="s">
        <v>431</v>
      </c>
      <c r="D46" t="s">
        <v>431</v>
      </c>
      <c r="E46" t="s">
        <v>431</v>
      </c>
      <c r="F46" t="s">
        <v>431</v>
      </c>
      <c r="G46" t="s">
        <v>431</v>
      </c>
      <c r="H46" t="s">
        <v>431</v>
      </c>
    </row>
    <row r="48" spans="2:8" x14ac:dyDescent="0.2">
      <c r="B48" t="s">
        <v>314</v>
      </c>
      <c r="C48" t="s">
        <v>323</v>
      </c>
      <c r="D48" t="s">
        <v>323</v>
      </c>
      <c r="E48" t="s">
        <v>323</v>
      </c>
      <c r="F48" t="s">
        <v>323</v>
      </c>
      <c r="G48" t="s">
        <v>323</v>
      </c>
      <c r="H48" t="s">
        <v>323</v>
      </c>
    </row>
    <row r="49" spans="2:8" x14ac:dyDescent="0.2">
      <c r="B49" t="s">
        <v>316</v>
      </c>
      <c r="C49" t="s">
        <v>324</v>
      </c>
      <c r="D49" t="s">
        <v>324</v>
      </c>
      <c r="E49" t="s">
        <v>324</v>
      </c>
      <c r="F49" t="s">
        <v>324</v>
      </c>
      <c r="G49" t="s">
        <v>324</v>
      </c>
      <c r="H49" t="s">
        <v>324</v>
      </c>
    </row>
    <row r="50" spans="2:8" x14ac:dyDescent="0.2">
      <c r="B50" t="s">
        <v>1</v>
      </c>
      <c r="C50">
        <v>1683</v>
      </c>
      <c r="D50">
        <v>1272</v>
      </c>
      <c r="E50">
        <v>1195</v>
      </c>
      <c r="F50">
        <v>1094</v>
      </c>
      <c r="G50">
        <v>1169</v>
      </c>
      <c r="H50">
        <v>1117</v>
      </c>
    </row>
    <row r="51" spans="2:8" x14ac:dyDescent="0.2">
      <c r="B51" t="s">
        <v>2</v>
      </c>
      <c r="C51">
        <v>2956</v>
      </c>
      <c r="D51">
        <v>2875</v>
      </c>
      <c r="E51">
        <v>2540</v>
      </c>
      <c r="F51">
        <v>2407</v>
      </c>
      <c r="G51">
        <v>2202</v>
      </c>
      <c r="H51">
        <v>2335</v>
      </c>
    </row>
    <row r="52" spans="2:8" x14ac:dyDescent="0.2">
      <c r="B52" t="s">
        <v>3</v>
      </c>
      <c r="C52">
        <v>812</v>
      </c>
      <c r="D52">
        <v>752</v>
      </c>
      <c r="E52">
        <v>757</v>
      </c>
      <c r="F52">
        <v>723</v>
      </c>
      <c r="G52">
        <v>893</v>
      </c>
      <c r="H52">
        <v>775</v>
      </c>
    </row>
    <row r="53" spans="2:8" x14ac:dyDescent="0.2">
      <c r="B53" t="s">
        <v>421</v>
      </c>
      <c r="C53">
        <v>378</v>
      </c>
      <c r="D53">
        <v>384</v>
      </c>
      <c r="E53">
        <v>722</v>
      </c>
      <c r="F53">
        <v>471</v>
      </c>
      <c r="G53">
        <v>803</v>
      </c>
      <c r="H53">
        <v>1301</v>
      </c>
    </row>
    <row r="55" spans="2:8" x14ac:dyDescent="0.2">
      <c r="B55" t="s">
        <v>439</v>
      </c>
      <c r="C55" t="s">
        <v>431</v>
      </c>
      <c r="D55" t="s">
        <v>431</v>
      </c>
      <c r="E55" t="s">
        <v>431</v>
      </c>
      <c r="F55" t="s">
        <v>431</v>
      </c>
      <c r="G55" t="s">
        <v>431</v>
      </c>
      <c r="H55" t="s">
        <v>431</v>
      </c>
    </row>
    <row r="57" spans="2:8" x14ac:dyDescent="0.2">
      <c r="B57" t="s">
        <v>314</v>
      </c>
      <c r="C57" t="s">
        <v>325</v>
      </c>
      <c r="D57" t="s">
        <v>325</v>
      </c>
      <c r="E57" t="s">
        <v>325</v>
      </c>
      <c r="F57" t="s">
        <v>325</v>
      </c>
      <c r="G57" t="s">
        <v>325</v>
      </c>
      <c r="H57" t="s">
        <v>325</v>
      </c>
    </row>
    <row r="58" spans="2:8" x14ac:dyDescent="0.2">
      <c r="B58" t="s">
        <v>316</v>
      </c>
      <c r="C58" t="s">
        <v>326</v>
      </c>
      <c r="D58" t="s">
        <v>326</v>
      </c>
      <c r="E58" t="s">
        <v>326</v>
      </c>
      <c r="F58" t="s">
        <v>326</v>
      </c>
      <c r="G58" t="s">
        <v>326</v>
      </c>
      <c r="H58" t="s">
        <v>326</v>
      </c>
    </row>
    <row r="59" spans="2:8" x14ac:dyDescent="0.2">
      <c r="B59" t="s">
        <v>1</v>
      </c>
      <c r="C59">
        <v>35080</v>
      </c>
      <c r="D59">
        <v>31356</v>
      </c>
      <c r="E59">
        <v>25879</v>
      </c>
      <c r="F59">
        <v>27450</v>
      </c>
      <c r="G59">
        <v>27773</v>
      </c>
      <c r="H59">
        <v>27546</v>
      </c>
    </row>
    <row r="60" spans="2:8" x14ac:dyDescent="0.2">
      <c r="B60" t="s">
        <v>2</v>
      </c>
      <c r="C60">
        <v>103366</v>
      </c>
      <c r="D60">
        <v>95994</v>
      </c>
      <c r="E60">
        <v>97801</v>
      </c>
      <c r="F60">
        <v>85557</v>
      </c>
      <c r="G60">
        <v>92312</v>
      </c>
      <c r="H60">
        <v>100352</v>
      </c>
    </row>
    <row r="61" spans="2:8" x14ac:dyDescent="0.2">
      <c r="B61" t="s">
        <v>3</v>
      </c>
      <c r="C61">
        <v>50367</v>
      </c>
      <c r="D61">
        <v>49085</v>
      </c>
      <c r="E61">
        <v>49214</v>
      </c>
      <c r="F61">
        <v>49859</v>
      </c>
      <c r="G61">
        <v>49422</v>
      </c>
      <c r="H61">
        <v>47340</v>
      </c>
    </row>
    <row r="62" spans="2:8" x14ac:dyDescent="0.2">
      <c r="B62" t="s">
        <v>421</v>
      </c>
      <c r="C62">
        <v>9646</v>
      </c>
      <c r="D62">
        <v>9831</v>
      </c>
      <c r="E62">
        <v>15359</v>
      </c>
      <c r="F62">
        <v>16337</v>
      </c>
      <c r="G62">
        <v>17050</v>
      </c>
      <c r="H62">
        <v>17386</v>
      </c>
    </row>
    <row r="64" spans="2:8" x14ac:dyDescent="0.2">
      <c r="B64" t="s">
        <v>439</v>
      </c>
      <c r="C64" t="s">
        <v>431</v>
      </c>
      <c r="D64" t="s">
        <v>431</v>
      </c>
      <c r="E64" t="s">
        <v>431</v>
      </c>
      <c r="F64" t="s">
        <v>431</v>
      </c>
      <c r="G64" t="s">
        <v>431</v>
      </c>
      <c r="H64" t="s">
        <v>431</v>
      </c>
    </row>
    <row r="66" spans="2:8" x14ac:dyDescent="0.2">
      <c r="B66" t="s">
        <v>314</v>
      </c>
      <c r="C66" t="s">
        <v>327</v>
      </c>
      <c r="D66" t="s">
        <v>327</v>
      </c>
      <c r="E66" t="s">
        <v>327</v>
      </c>
      <c r="F66" t="s">
        <v>327</v>
      </c>
      <c r="G66" t="s">
        <v>327</v>
      </c>
      <c r="H66" t="s">
        <v>327</v>
      </c>
    </row>
    <row r="67" spans="2:8" x14ac:dyDescent="0.2">
      <c r="B67" t="s">
        <v>316</v>
      </c>
      <c r="C67" t="s">
        <v>322</v>
      </c>
      <c r="D67" t="s">
        <v>322</v>
      </c>
      <c r="E67" t="s">
        <v>322</v>
      </c>
      <c r="F67" t="s">
        <v>322</v>
      </c>
      <c r="G67" t="s">
        <v>322</v>
      </c>
      <c r="H67" t="s">
        <v>322</v>
      </c>
    </row>
    <row r="68" spans="2:8" x14ac:dyDescent="0.2">
      <c r="B68" t="s">
        <v>1</v>
      </c>
      <c r="C68">
        <v>514253</v>
      </c>
      <c r="D68">
        <v>483487</v>
      </c>
      <c r="E68">
        <v>445035</v>
      </c>
      <c r="F68">
        <v>374419</v>
      </c>
      <c r="G68">
        <v>333632</v>
      </c>
      <c r="H68">
        <v>248029</v>
      </c>
    </row>
    <row r="69" spans="2:8" x14ac:dyDescent="0.2">
      <c r="B69" t="s">
        <v>2</v>
      </c>
      <c r="C69">
        <v>417111</v>
      </c>
      <c r="D69">
        <v>428360</v>
      </c>
      <c r="E69">
        <v>389852</v>
      </c>
      <c r="F69">
        <v>324569</v>
      </c>
      <c r="G69">
        <v>269895</v>
      </c>
      <c r="H69">
        <v>243256</v>
      </c>
    </row>
    <row r="70" spans="2:8" x14ac:dyDescent="0.2">
      <c r="B70" t="s">
        <v>3</v>
      </c>
      <c r="C70">
        <v>197137</v>
      </c>
      <c r="D70">
        <v>182623</v>
      </c>
      <c r="E70">
        <v>165790</v>
      </c>
      <c r="F70">
        <v>139907</v>
      </c>
      <c r="G70">
        <v>133061</v>
      </c>
      <c r="H70">
        <v>121269</v>
      </c>
    </row>
    <row r="71" spans="2:8" x14ac:dyDescent="0.2">
      <c r="B71" t="s">
        <v>421</v>
      </c>
      <c r="C71">
        <v>60302</v>
      </c>
      <c r="D71">
        <v>57589</v>
      </c>
      <c r="E71">
        <v>88826</v>
      </c>
      <c r="F71">
        <v>95484</v>
      </c>
      <c r="G71">
        <v>88818</v>
      </c>
      <c r="H71">
        <v>65706</v>
      </c>
    </row>
    <row r="73" spans="2:8" x14ac:dyDescent="0.2">
      <c r="B73" t="s">
        <v>439</v>
      </c>
      <c r="C73" t="s">
        <v>431</v>
      </c>
      <c r="D73" t="s">
        <v>431</v>
      </c>
      <c r="E73" t="s">
        <v>431</v>
      </c>
      <c r="F73" t="s">
        <v>431</v>
      </c>
      <c r="G73" t="s">
        <v>431</v>
      </c>
      <c r="H73" t="s">
        <v>431</v>
      </c>
    </row>
    <row r="75" spans="2:8" x14ac:dyDescent="0.2">
      <c r="B75" t="s">
        <v>314</v>
      </c>
      <c r="C75" t="s">
        <v>328</v>
      </c>
      <c r="D75" t="s">
        <v>328</v>
      </c>
      <c r="E75" t="s">
        <v>328</v>
      </c>
      <c r="F75" t="s">
        <v>328</v>
      </c>
      <c r="G75" t="s">
        <v>328</v>
      </c>
      <c r="H75" t="s">
        <v>328</v>
      </c>
    </row>
    <row r="76" spans="2:8" x14ac:dyDescent="0.2">
      <c r="B76" t="s">
        <v>316</v>
      </c>
      <c r="C76" t="s">
        <v>324</v>
      </c>
      <c r="D76" t="s">
        <v>324</v>
      </c>
      <c r="E76" t="s">
        <v>324</v>
      </c>
      <c r="F76" t="s">
        <v>324</v>
      </c>
      <c r="G76" t="s">
        <v>324</v>
      </c>
      <c r="H76" t="s">
        <v>324</v>
      </c>
    </row>
    <row r="77" spans="2:8" x14ac:dyDescent="0.2">
      <c r="B77" t="s">
        <v>1</v>
      </c>
      <c r="C77">
        <v>1294866</v>
      </c>
      <c r="D77">
        <v>1274971</v>
      </c>
      <c r="E77">
        <v>1186778</v>
      </c>
      <c r="F77">
        <v>1113466</v>
      </c>
      <c r="G77">
        <v>1023902</v>
      </c>
      <c r="H77">
        <v>832112</v>
      </c>
    </row>
    <row r="78" spans="2:8" x14ac:dyDescent="0.2">
      <c r="B78" t="s">
        <v>2</v>
      </c>
      <c r="C78">
        <v>860376</v>
      </c>
      <c r="D78">
        <v>963001</v>
      </c>
      <c r="E78">
        <v>853410</v>
      </c>
      <c r="F78">
        <v>758891</v>
      </c>
      <c r="G78">
        <v>666605</v>
      </c>
      <c r="H78">
        <v>557054</v>
      </c>
    </row>
    <row r="79" spans="2:8" x14ac:dyDescent="0.2">
      <c r="B79" t="s">
        <v>3</v>
      </c>
      <c r="C79">
        <v>379070</v>
      </c>
      <c r="D79">
        <v>383308</v>
      </c>
      <c r="E79">
        <v>371064</v>
      </c>
      <c r="F79">
        <v>344114</v>
      </c>
      <c r="G79">
        <v>352827</v>
      </c>
      <c r="H79">
        <v>320354</v>
      </c>
    </row>
    <row r="80" spans="2:8" x14ac:dyDescent="0.2">
      <c r="B80" t="s">
        <v>421</v>
      </c>
      <c r="C80">
        <v>120481</v>
      </c>
      <c r="D80">
        <v>161426</v>
      </c>
      <c r="E80">
        <v>200518</v>
      </c>
      <c r="F80">
        <v>234440</v>
      </c>
      <c r="G80">
        <v>240499</v>
      </c>
      <c r="H80">
        <v>157390</v>
      </c>
    </row>
    <row r="82" spans="2:8" x14ac:dyDescent="0.2">
      <c r="B82" t="s">
        <v>439</v>
      </c>
      <c r="C82" t="s">
        <v>431</v>
      </c>
      <c r="D82" t="s">
        <v>431</v>
      </c>
      <c r="E82" t="s">
        <v>431</v>
      </c>
      <c r="F82" t="s">
        <v>431</v>
      </c>
      <c r="G82" t="s">
        <v>431</v>
      </c>
      <c r="H82" t="s">
        <v>431</v>
      </c>
    </row>
    <row r="84" spans="2:8" x14ac:dyDescent="0.2">
      <c r="B84" t="s">
        <v>314</v>
      </c>
      <c r="C84" t="s">
        <v>329</v>
      </c>
      <c r="D84" t="s">
        <v>329</v>
      </c>
      <c r="E84" t="s">
        <v>329</v>
      </c>
      <c r="F84" t="s">
        <v>329</v>
      </c>
      <c r="G84" t="s">
        <v>329</v>
      </c>
      <c r="H84" t="s">
        <v>329</v>
      </c>
    </row>
    <row r="85" spans="2:8" x14ac:dyDescent="0.2">
      <c r="B85" t="s">
        <v>316</v>
      </c>
      <c r="C85" t="s">
        <v>324</v>
      </c>
      <c r="D85" t="s">
        <v>324</v>
      </c>
      <c r="E85" t="s">
        <v>324</v>
      </c>
      <c r="F85" t="s">
        <v>324</v>
      </c>
      <c r="G85" t="s">
        <v>324</v>
      </c>
      <c r="H85" t="s">
        <v>324</v>
      </c>
    </row>
    <row r="86" spans="2:8" x14ac:dyDescent="0.2">
      <c r="B86" t="s">
        <v>1</v>
      </c>
      <c r="C86">
        <v>3470237</v>
      </c>
      <c r="D86">
        <v>3182328</v>
      </c>
      <c r="E86">
        <v>3163345</v>
      </c>
      <c r="F86">
        <v>3101917</v>
      </c>
      <c r="G86">
        <v>3012630</v>
      </c>
      <c r="H86">
        <v>3047408</v>
      </c>
    </row>
    <row r="87" spans="2:8" x14ac:dyDescent="0.2">
      <c r="B87" t="s">
        <v>2</v>
      </c>
      <c r="C87">
        <v>7902145</v>
      </c>
      <c r="D87">
        <v>6434731</v>
      </c>
      <c r="E87">
        <v>6345257</v>
      </c>
      <c r="F87">
        <v>5571370</v>
      </c>
      <c r="G87">
        <v>5595861</v>
      </c>
      <c r="H87">
        <v>5585656</v>
      </c>
    </row>
    <row r="88" spans="2:8" x14ac:dyDescent="0.2">
      <c r="B88" t="s">
        <v>3</v>
      </c>
      <c r="C88">
        <v>3274049</v>
      </c>
      <c r="D88">
        <v>2765505</v>
      </c>
      <c r="E88">
        <v>3237557</v>
      </c>
      <c r="F88">
        <v>3412014</v>
      </c>
      <c r="G88">
        <v>3212544</v>
      </c>
      <c r="H88">
        <v>3187246</v>
      </c>
    </row>
    <row r="89" spans="2:8" x14ac:dyDescent="0.2">
      <c r="B89" t="s">
        <v>421</v>
      </c>
      <c r="C89">
        <v>1037026</v>
      </c>
      <c r="D89">
        <v>778749</v>
      </c>
      <c r="E89">
        <v>1064271</v>
      </c>
      <c r="F89">
        <v>1038080</v>
      </c>
      <c r="G89">
        <v>1708294</v>
      </c>
      <c r="H89">
        <v>982981</v>
      </c>
    </row>
    <row r="91" spans="2:8" x14ac:dyDescent="0.2">
      <c r="B91" t="s">
        <v>439</v>
      </c>
      <c r="C91" t="s">
        <v>431</v>
      </c>
      <c r="D91" t="s">
        <v>431</v>
      </c>
      <c r="E91" t="s">
        <v>431</v>
      </c>
      <c r="F91" t="s">
        <v>431</v>
      </c>
      <c r="G91" t="s">
        <v>431</v>
      </c>
      <c r="H91" t="s">
        <v>431</v>
      </c>
    </row>
  </sheetData>
  <sheetProtection algorithmName="SHA-512" hashValue="CUMPZWzKWPlUEeV7+xd8vXDaPvTckLgo2ZZagEZEWj7z2ysYATm7kw2OUpWp3xXODuBBMwTQy779BAFv8byaLQ==" saltValue="u8rQK+I86k2aDCpJrUpR8Q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64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3" x14ac:dyDescent="0.2">
      <c r="A1" t="s">
        <v>470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7</v>
      </c>
      <c r="H3" s="2"/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</row>
    <row r="5" spans="1:13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" t="str">
        <f>Details2!F5</f>
        <v>NULL</v>
      </c>
      <c r="G5" s="1" t="str">
        <f>Details2!G5</f>
        <v>NULL</v>
      </c>
      <c r="H5" s="1" t="str">
        <f>Details2!H5</f>
        <v>NULL</v>
      </c>
      <c r="I5" s="1" t="str">
        <f>Details2!I5</f>
        <v>NULL</v>
      </c>
      <c r="J5" s="1" t="str">
        <f>Details2!J5</f>
        <v>NULL</v>
      </c>
      <c r="K5" s="1" t="str">
        <f>Details2!K5</f>
        <v>NULL</v>
      </c>
    </row>
    <row r="6" spans="1:13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">
        <f>Details2!F6</f>
        <v>532873.67000000004</v>
      </c>
      <c r="G6" s="1">
        <f>Details2!G6</f>
        <v>892016.67</v>
      </c>
      <c r="H6" s="1">
        <f>Details2!H6</f>
        <v>833496.49</v>
      </c>
      <c r="I6" s="1">
        <f>Details2!I6</f>
        <v>556827.78</v>
      </c>
      <c r="J6" s="1">
        <f>Details2!J6</f>
        <v>862379.75</v>
      </c>
      <c r="K6" s="1">
        <f>Details2!K6</f>
        <v>940375.71</v>
      </c>
      <c r="M6" s="33"/>
    </row>
    <row r="7" spans="1:13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" t="str">
        <f>Details2!F7</f>
        <v>NULL</v>
      </c>
      <c r="G7" s="1" t="str">
        <f>Details2!G7</f>
        <v>NULL</v>
      </c>
      <c r="H7" s="1" t="str">
        <f>Details2!H7</f>
        <v>NULL</v>
      </c>
      <c r="I7" s="1" t="str">
        <f>Details2!I7</f>
        <v>NULL</v>
      </c>
      <c r="J7" s="1" t="str">
        <f>Details2!J7</f>
        <v>NULL</v>
      </c>
      <c r="K7" s="1" t="str">
        <f>Details2!K7</f>
        <v>NULL</v>
      </c>
      <c r="L7" s="38"/>
      <c r="M7" s="33"/>
    </row>
    <row r="8" spans="1:13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" t="str">
        <f>Details2!F8</f>
        <v>NULL</v>
      </c>
      <c r="G8" s="1" t="str">
        <f>Details2!G8</f>
        <v>NULL</v>
      </c>
      <c r="H8" s="1" t="str">
        <f>Details2!H8</f>
        <v>NULL</v>
      </c>
      <c r="I8" s="1" t="str">
        <f>Details2!I8</f>
        <v>NULL</v>
      </c>
      <c r="J8" s="1" t="str">
        <f>Details2!J8</f>
        <v>NULL</v>
      </c>
      <c r="K8" s="1" t="str">
        <f>Details2!K8</f>
        <v>NULL</v>
      </c>
      <c r="M8" s="33"/>
    </row>
    <row r="9" spans="1:13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" t="str">
        <f>Details2!F9</f>
        <v>NULL</v>
      </c>
      <c r="G9" s="1" t="str">
        <f>Details2!G9</f>
        <v>NULL</v>
      </c>
      <c r="H9" s="1" t="str">
        <f>Details2!H9</f>
        <v>NULL</v>
      </c>
      <c r="I9" s="1" t="str">
        <f>Details2!I9</f>
        <v>NULL</v>
      </c>
      <c r="J9" s="1" t="str">
        <f>Details2!J9</f>
        <v>NULL</v>
      </c>
      <c r="K9" s="1" t="str">
        <f>Details2!K9</f>
        <v>NULL</v>
      </c>
      <c r="M9" s="33"/>
    </row>
    <row r="10" spans="1:13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">
        <f>Details2!F10</f>
        <v>485099.36</v>
      </c>
      <c r="G10" s="1">
        <f>Details2!G10</f>
        <v>736686.4</v>
      </c>
      <c r="H10" s="1">
        <f>Details2!H10</f>
        <v>662855.11</v>
      </c>
      <c r="I10" s="1">
        <f>Details2!I10</f>
        <v>680809.06</v>
      </c>
      <c r="J10" s="1">
        <f>Details2!J10</f>
        <v>531159.77</v>
      </c>
      <c r="K10" s="1">
        <f>Details2!K10</f>
        <v>528494.81999999995</v>
      </c>
      <c r="M10" s="33"/>
    </row>
    <row r="11" spans="1:13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" t="str">
        <f>Details2!F11</f>
        <v>NULL</v>
      </c>
      <c r="G11" s="1" t="str">
        <f>Details2!G11</f>
        <v>NULL</v>
      </c>
      <c r="H11" s="1" t="str">
        <f>Details2!H11</f>
        <v>NULL</v>
      </c>
      <c r="I11" s="1" t="str">
        <f>Details2!I11</f>
        <v>NULL</v>
      </c>
      <c r="J11" s="1" t="str">
        <f>Details2!J11</f>
        <v>NULL</v>
      </c>
      <c r="K11" s="1" t="str">
        <f>Details2!K11</f>
        <v>NULL</v>
      </c>
      <c r="M11" s="33"/>
    </row>
    <row r="12" spans="1:13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" t="str">
        <f>Details2!F12</f>
        <v>NULL</v>
      </c>
      <c r="G12" s="1" t="str">
        <f>Details2!G12</f>
        <v>NULL</v>
      </c>
      <c r="H12" s="1" t="str">
        <f>Details2!H12</f>
        <v>NULL</v>
      </c>
      <c r="I12" s="1" t="str">
        <f>Details2!I12</f>
        <v>NULL</v>
      </c>
      <c r="J12" s="1" t="str">
        <f>Details2!J12</f>
        <v>NULL</v>
      </c>
      <c r="K12" s="1" t="str">
        <f>Details2!K12</f>
        <v>NULL</v>
      </c>
      <c r="M12" s="33"/>
    </row>
    <row r="13" spans="1:13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" t="str">
        <f>Details2!F13</f>
        <v>NULL</v>
      </c>
      <c r="G13" s="1" t="str">
        <f>Details2!G13</f>
        <v>NULL</v>
      </c>
      <c r="H13" s="1" t="str">
        <f>Details2!H13</f>
        <v>NULL</v>
      </c>
      <c r="I13" s="1" t="str">
        <f>Details2!I13</f>
        <v>NULL</v>
      </c>
      <c r="J13" s="1" t="str">
        <f>Details2!J13</f>
        <v>NULL</v>
      </c>
      <c r="K13" s="1" t="str">
        <f>Details2!K13</f>
        <v>NULL</v>
      </c>
      <c r="M13" s="33"/>
    </row>
    <row r="14" spans="1:13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" t="str">
        <f>Details2!F14</f>
        <v>NULL</v>
      </c>
      <c r="G14" s="1" t="str">
        <f>Details2!G14</f>
        <v>NULL</v>
      </c>
      <c r="H14" s="1" t="str">
        <f>Details2!H14</f>
        <v>NULL</v>
      </c>
      <c r="I14" s="1" t="str">
        <f>Details2!I14</f>
        <v>NULL</v>
      </c>
      <c r="J14" s="1" t="str">
        <f>Details2!J14</f>
        <v>NULL</v>
      </c>
      <c r="K14" s="1" t="str">
        <f>Details2!K14</f>
        <v>NULL</v>
      </c>
    </row>
    <row r="15" spans="1:13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" t="str">
        <f>Details2!F15</f>
        <v>NULL</v>
      </c>
      <c r="G15" s="1" t="str">
        <f>Details2!G15</f>
        <v>NULL</v>
      </c>
      <c r="H15" s="1" t="str">
        <f>Details2!H15</f>
        <v>NULL</v>
      </c>
      <c r="I15" s="1" t="str">
        <f>Details2!I15</f>
        <v>NULL</v>
      </c>
      <c r="J15" s="1" t="str">
        <f>Details2!J15</f>
        <v>NULL</v>
      </c>
      <c r="K15" s="1" t="str">
        <f>Details2!K15</f>
        <v>NULL</v>
      </c>
    </row>
    <row r="16" spans="1:13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">
        <f>Details2!F16</f>
        <v>476343.13</v>
      </c>
      <c r="G16" s="1">
        <f>Details2!G16</f>
        <v>320906.81</v>
      </c>
      <c r="H16" s="1">
        <f>Details2!H16</f>
        <v>182718.14</v>
      </c>
      <c r="I16" s="1">
        <f>Details2!I16</f>
        <v>283400.69</v>
      </c>
      <c r="J16" s="1">
        <f>Details2!J16</f>
        <v>204058.8</v>
      </c>
      <c r="K16" s="1">
        <f>Details2!K16</f>
        <v>326393.99</v>
      </c>
    </row>
    <row r="17" spans="2:12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" t="str">
        <f>Details2!F17</f>
        <v>NULL</v>
      </c>
      <c r="G17" s="1" t="str">
        <f>Details2!G17</f>
        <v>NULL</v>
      </c>
      <c r="H17" s="1" t="str">
        <f>Details2!H17</f>
        <v>NULL</v>
      </c>
      <c r="I17" s="1" t="str">
        <f>Details2!I17</f>
        <v>NULL</v>
      </c>
      <c r="J17" s="1" t="str">
        <f>Details2!J17</f>
        <v>NULL</v>
      </c>
      <c r="K17" s="1" t="str">
        <f>Details2!K17</f>
        <v>NULL</v>
      </c>
    </row>
    <row r="18" spans="2:12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" t="str">
        <f>Details2!F18</f>
        <v>NULL</v>
      </c>
      <c r="G18" s="1" t="str">
        <f>Details2!G18</f>
        <v>NULL</v>
      </c>
      <c r="H18" s="1" t="str">
        <f>Details2!H18</f>
        <v>NULL</v>
      </c>
      <c r="I18" s="1" t="str">
        <f>Details2!I18</f>
        <v>NULL</v>
      </c>
      <c r="J18" s="1" t="str">
        <f>Details2!J18</f>
        <v>NULL</v>
      </c>
      <c r="K18" s="1" t="str">
        <f>Details2!K18</f>
        <v>NULL</v>
      </c>
      <c r="L18" s="38"/>
    </row>
    <row r="19" spans="2:12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" t="str">
        <f>Details2!F19</f>
        <v>NULL</v>
      </c>
      <c r="G19" s="1" t="str">
        <f>Details2!G19</f>
        <v>NULL</v>
      </c>
      <c r="H19" s="1" t="str">
        <f>Details2!H19</f>
        <v>NULL</v>
      </c>
      <c r="I19" s="1" t="str">
        <f>Details2!I19</f>
        <v>NULL</v>
      </c>
      <c r="J19" s="1" t="str">
        <f>Details2!J19</f>
        <v>NULL</v>
      </c>
      <c r="K19" s="1" t="str">
        <f>Details2!K19</f>
        <v>NULL</v>
      </c>
    </row>
    <row r="20" spans="2:12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" t="str">
        <f>Details2!F20</f>
        <v>NULL</v>
      </c>
      <c r="G20" s="1" t="str">
        <f>Details2!G20</f>
        <v>NULL</v>
      </c>
      <c r="H20" s="1" t="str">
        <f>Details2!H20</f>
        <v>NULL</v>
      </c>
      <c r="I20" s="1" t="str">
        <f>Details2!I20</f>
        <v>NULL</v>
      </c>
      <c r="J20" s="1" t="str">
        <f>Details2!J20</f>
        <v>NULL</v>
      </c>
      <c r="K20" s="1" t="str">
        <f>Details2!K20</f>
        <v>NULL</v>
      </c>
    </row>
    <row r="21" spans="2:12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" t="str">
        <f>Details2!F21</f>
        <v>NULL</v>
      </c>
      <c r="G21" s="1" t="str">
        <f>Details2!G21</f>
        <v>NULL</v>
      </c>
      <c r="H21" s="1" t="str">
        <f>Details2!H21</f>
        <v>NULL</v>
      </c>
      <c r="I21" s="1" t="str">
        <f>Details2!I21</f>
        <v>NULL</v>
      </c>
      <c r="J21" s="1" t="str">
        <f>Details2!J21</f>
        <v>NULL</v>
      </c>
      <c r="K21" s="1" t="str">
        <f>Details2!K21</f>
        <v>NULL</v>
      </c>
    </row>
    <row r="22" spans="2:12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">
        <f>Details2!F22</f>
        <v>35402.67</v>
      </c>
      <c r="G22" s="1">
        <f>Details2!G22</f>
        <v>29137.59</v>
      </c>
      <c r="H22" s="1">
        <f>Details2!H22</f>
        <v>958.97</v>
      </c>
      <c r="I22" s="1">
        <f>Details2!I22</f>
        <v>55487.6</v>
      </c>
      <c r="J22" s="1">
        <f>Details2!J22</f>
        <v>26397.77</v>
      </c>
      <c r="K22" s="1">
        <f>Details2!K22</f>
        <v>4275.99</v>
      </c>
    </row>
    <row r="23" spans="2:12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" t="str">
        <f>Details2!F23</f>
        <v>NULL</v>
      </c>
      <c r="G23" s="1" t="str">
        <f>Details2!G23</f>
        <v>NULL</v>
      </c>
      <c r="H23" s="1" t="str">
        <f>Details2!H23</f>
        <v>NULL</v>
      </c>
      <c r="I23" s="1" t="str">
        <f>Details2!I23</f>
        <v>NULL</v>
      </c>
      <c r="J23" s="1" t="str">
        <f>Details2!J23</f>
        <v>NULL</v>
      </c>
      <c r="K23" s="1" t="str">
        <f>Details2!K23</f>
        <v>NULL</v>
      </c>
    </row>
    <row r="24" spans="2:12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" t="str">
        <f>Details2!F24</f>
        <v>NULL</v>
      </c>
      <c r="G24" s="1" t="str">
        <f>Details2!G24</f>
        <v>NULL</v>
      </c>
      <c r="H24" s="1" t="str">
        <f>Details2!H24</f>
        <v>NULL</v>
      </c>
      <c r="I24" s="1" t="str">
        <f>Details2!I24</f>
        <v>NULL</v>
      </c>
      <c r="J24" s="1" t="str">
        <f>Details2!J24</f>
        <v>NULL</v>
      </c>
      <c r="K24" s="1" t="str">
        <f>Details2!K24</f>
        <v>NULL</v>
      </c>
    </row>
    <row r="25" spans="2:12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" t="str">
        <f>Details2!F25</f>
        <v>NULL</v>
      </c>
      <c r="G25" s="1" t="str">
        <f>Details2!G25</f>
        <v>NULL</v>
      </c>
      <c r="H25" s="1" t="str">
        <f>Details2!H25</f>
        <v>NULL</v>
      </c>
      <c r="I25" s="1" t="str">
        <f>Details2!I25</f>
        <v>NULL</v>
      </c>
      <c r="J25" s="1" t="str">
        <f>Details2!J25</f>
        <v>NULL</v>
      </c>
      <c r="K25" s="1" t="str">
        <f>Details2!K25</f>
        <v>NULL</v>
      </c>
    </row>
    <row r="26" spans="2:12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">
        <f>Details2!F26</f>
        <v>356283.25</v>
      </c>
      <c r="G26" s="1">
        <f>Details2!G26</f>
        <v>267180.27</v>
      </c>
      <c r="H26" s="1">
        <f>Details2!H26</f>
        <v>57521.45</v>
      </c>
      <c r="I26" s="1">
        <f>Details2!I26</f>
        <v>0</v>
      </c>
      <c r="J26" s="1" t="str">
        <f>Details2!J26</f>
        <v>NULL</v>
      </c>
      <c r="K26" s="1" t="str">
        <f>Details2!K26</f>
        <v>NULL</v>
      </c>
    </row>
    <row r="27" spans="2:12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">
        <f>Details2!F27</f>
        <v>340618.21</v>
      </c>
      <c r="G27" s="1">
        <f>Details2!G27</f>
        <v>835519.9</v>
      </c>
      <c r="H27" s="1">
        <f>Details2!H27</f>
        <v>798730.07</v>
      </c>
      <c r="I27" s="1">
        <f>Details2!I27</f>
        <v>996577.67</v>
      </c>
      <c r="J27" s="1">
        <f>Details2!J27</f>
        <v>489045.93</v>
      </c>
      <c r="K27" s="1">
        <f>Details2!K27</f>
        <v>589710.93999999994</v>
      </c>
      <c r="L27" s="38"/>
    </row>
    <row r="28" spans="2:12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" t="str">
        <f>Details2!F28</f>
        <v>NULL</v>
      </c>
      <c r="G28" s="1" t="str">
        <f>Details2!G28</f>
        <v>NULL</v>
      </c>
      <c r="H28" s="1" t="str">
        <f>Details2!H28</f>
        <v>NULL</v>
      </c>
      <c r="I28" s="1" t="str">
        <f>Details2!I28</f>
        <v>NULL</v>
      </c>
      <c r="J28" s="1" t="str">
        <f>Details2!J28</f>
        <v>NULL</v>
      </c>
      <c r="K28" s="1" t="str">
        <f>Details2!K28</f>
        <v>NULL</v>
      </c>
    </row>
    <row r="29" spans="2:12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" t="str">
        <f>Details2!F29</f>
        <v>NULL</v>
      </c>
      <c r="G29" s="1" t="str">
        <f>Details2!G29</f>
        <v>NULL</v>
      </c>
      <c r="H29" s="1" t="str">
        <f>Details2!H29</f>
        <v>NULL</v>
      </c>
      <c r="I29" s="1" t="str">
        <f>Details2!I29</f>
        <v>NULL</v>
      </c>
      <c r="J29" s="1" t="str">
        <f>Details2!J29</f>
        <v>NULL</v>
      </c>
      <c r="K29" s="1" t="str">
        <f>Details2!K29</f>
        <v>NULL</v>
      </c>
    </row>
    <row r="30" spans="2:12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" t="str">
        <f>Details2!F30</f>
        <v>NULL</v>
      </c>
      <c r="G30" s="1" t="str">
        <f>Details2!G30</f>
        <v>NULL</v>
      </c>
      <c r="H30" s="1" t="str">
        <f>Details2!H30</f>
        <v>NULL</v>
      </c>
      <c r="I30" s="1" t="str">
        <f>Details2!I30</f>
        <v>NULL</v>
      </c>
      <c r="J30" s="1" t="str">
        <f>Details2!J30</f>
        <v>NULL</v>
      </c>
      <c r="K30" s="1" t="str">
        <f>Details2!K30</f>
        <v>NULL</v>
      </c>
    </row>
    <row r="31" spans="2:12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" t="str">
        <f>Details2!F31</f>
        <v>NULL</v>
      </c>
      <c r="G31" s="1" t="str">
        <f>Details2!G31</f>
        <v>NULL</v>
      </c>
      <c r="H31" s="1" t="str">
        <f>Details2!H31</f>
        <v>NULL</v>
      </c>
      <c r="I31" s="1" t="str">
        <f>Details2!I31</f>
        <v>NULL</v>
      </c>
      <c r="J31" s="1" t="str">
        <f>Details2!J31</f>
        <v>NULL</v>
      </c>
      <c r="K31" s="1" t="str">
        <f>Details2!K31</f>
        <v>NULL</v>
      </c>
      <c r="L31" s="38"/>
    </row>
    <row r="32" spans="2:12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">
        <f>Details2!F32</f>
        <v>680597.97</v>
      </c>
      <c r="G32" s="1">
        <f>Details2!G32</f>
        <v>705203.12</v>
      </c>
      <c r="H32" s="1">
        <f>Details2!H32</f>
        <v>607968.57999999996</v>
      </c>
      <c r="I32" s="1">
        <f>Details2!I32</f>
        <v>575442.62</v>
      </c>
      <c r="J32" s="1">
        <f>Details2!J32</f>
        <v>989098.59</v>
      </c>
      <c r="K32" s="1">
        <f>Details2!K32</f>
        <v>787999.8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" t="str">
        <f>Details2!F33</f>
        <v>NULL</v>
      </c>
      <c r="G33" s="1" t="str">
        <f>Details2!G33</f>
        <v>NULL</v>
      </c>
      <c r="H33" s="1" t="str">
        <f>Details2!H33</f>
        <v>NULL</v>
      </c>
      <c r="I33" s="1" t="str">
        <f>Details2!I33</f>
        <v>NULL</v>
      </c>
      <c r="J33" s="1" t="str">
        <f>Details2!J33</f>
        <v>NULL</v>
      </c>
      <c r="K33" s="1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" t="str">
        <f>Details2!F34</f>
        <v>NULL</v>
      </c>
      <c r="G34" s="1" t="str">
        <f>Details2!G34</f>
        <v>NULL</v>
      </c>
      <c r="H34" s="1" t="str">
        <f>Details2!H34</f>
        <v>NULL</v>
      </c>
      <c r="I34" s="1" t="str">
        <f>Details2!I34</f>
        <v>NULL</v>
      </c>
      <c r="J34" s="1" t="str">
        <f>Details2!J34</f>
        <v>NULL</v>
      </c>
      <c r="K34" s="1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" t="str">
        <f>Details2!F35</f>
        <v>NULL</v>
      </c>
      <c r="G35" s="1" t="str">
        <f>Details2!G35</f>
        <v>NULL</v>
      </c>
      <c r="H35" s="1" t="str">
        <f>Details2!H35</f>
        <v>NULL</v>
      </c>
      <c r="I35" s="1" t="str">
        <f>Details2!I35</f>
        <v>NULL</v>
      </c>
      <c r="J35" s="1" t="str">
        <f>Details2!J35</f>
        <v>NULL</v>
      </c>
      <c r="K35" s="1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" t="str">
        <f>Details2!F36</f>
        <v>NULL</v>
      </c>
      <c r="G36" s="1" t="str">
        <f>Details2!G36</f>
        <v>NULL</v>
      </c>
      <c r="H36" s="1" t="str">
        <f>Details2!H36</f>
        <v>NULL</v>
      </c>
      <c r="I36" s="1" t="str">
        <f>Details2!I36</f>
        <v>NULL</v>
      </c>
      <c r="J36" s="1" t="str">
        <f>Details2!J36</f>
        <v>NULL</v>
      </c>
      <c r="K36" s="1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" t="str">
        <f>Details2!F37</f>
        <v>NULL</v>
      </c>
      <c r="G37" s="1" t="str">
        <f>Details2!G37</f>
        <v>NULL</v>
      </c>
      <c r="H37" s="1" t="str">
        <f>Details2!H37</f>
        <v>NULL</v>
      </c>
      <c r="I37" s="1" t="str">
        <f>Details2!I37</f>
        <v>NULL</v>
      </c>
      <c r="J37" s="1" t="str">
        <f>Details2!J37</f>
        <v>NULL</v>
      </c>
      <c r="K37" s="1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" t="str">
        <f>Details2!F38</f>
        <v>NULL</v>
      </c>
      <c r="G38" s="1" t="str">
        <f>Details2!G38</f>
        <v>NULL</v>
      </c>
      <c r="H38" s="1" t="str">
        <f>Details2!H38</f>
        <v>NULL</v>
      </c>
      <c r="I38" s="1" t="str">
        <f>Details2!I38</f>
        <v>NULL</v>
      </c>
      <c r="J38" s="1" t="str">
        <f>Details2!J38</f>
        <v>NULL</v>
      </c>
      <c r="K38" s="1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">
        <f>Details2!F39</f>
        <v>2513932.09</v>
      </c>
      <c r="G39" s="1">
        <f>Details2!G39</f>
        <v>1668901.97</v>
      </c>
      <c r="H39" s="1">
        <f>Details2!H39</f>
        <v>1780111.95</v>
      </c>
      <c r="I39" s="1">
        <f>Details2!I39</f>
        <v>1113068.8999999999</v>
      </c>
      <c r="J39" s="1">
        <f>Details2!J39</f>
        <v>761335.08</v>
      </c>
      <c r="K39" s="1">
        <f>Details2!K39</f>
        <v>794488.7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" t="str">
        <f>Details2!F40</f>
        <v>NULL</v>
      </c>
      <c r="G40" s="1" t="str">
        <f>Details2!G40</f>
        <v>NULL</v>
      </c>
      <c r="H40" s="1" t="str">
        <f>Details2!H40</f>
        <v>NULL</v>
      </c>
      <c r="I40" s="1" t="str">
        <f>Details2!I40</f>
        <v>NULL</v>
      </c>
      <c r="J40" s="1" t="str">
        <f>Details2!J40</f>
        <v>NULL</v>
      </c>
      <c r="K40" s="1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" t="str">
        <f>Details2!F41</f>
        <v>NULL</v>
      </c>
      <c r="G41" s="1" t="str">
        <f>Details2!G41</f>
        <v>NULL</v>
      </c>
      <c r="H41" s="1" t="str">
        <f>Details2!H41</f>
        <v>NULL</v>
      </c>
      <c r="I41" s="1" t="str">
        <f>Details2!I41</f>
        <v>NULL</v>
      </c>
      <c r="J41" s="1" t="str">
        <f>Details2!J41</f>
        <v>NULL</v>
      </c>
      <c r="K41" s="1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" t="str">
        <f>Details2!F42</f>
        <v>NULL</v>
      </c>
      <c r="G42" s="1" t="str">
        <f>Details2!G42</f>
        <v>NULL</v>
      </c>
      <c r="H42" s="1" t="str">
        <f>Details2!H42</f>
        <v>NULL</v>
      </c>
      <c r="I42" s="1" t="str">
        <f>Details2!I42</f>
        <v>NULL</v>
      </c>
      <c r="J42" s="1" t="str">
        <f>Details2!J42</f>
        <v>NULL</v>
      </c>
      <c r="K42" s="1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" t="str">
        <f>Details2!F43</f>
        <v>NULL</v>
      </c>
      <c r="G43" s="1" t="str">
        <f>Details2!G43</f>
        <v>NULL</v>
      </c>
      <c r="H43" s="1" t="str">
        <f>Details2!H43</f>
        <v>NULL</v>
      </c>
      <c r="I43" s="1" t="str">
        <f>Details2!I43</f>
        <v>NULL</v>
      </c>
      <c r="J43" s="1" t="str">
        <f>Details2!J43</f>
        <v>NULL</v>
      </c>
      <c r="K43" s="1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" t="str">
        <f>Details2!F44</f>
        <v>NULL</v>
      </c>
      <c r="G44" s="1" t="str">
        <f>Details2!G44</f>
        <v>NULL</v>
      </c>
      <c r="H44" s="1" t="str">
        <f>Details2!H44</f>
        <v>NULL</v>
      </c>
      <c r="I44" s="1" t="str">
        <f>Details2!I44</f>
        <v>NULL</v>
      </c>
      <c r="J44" s="1" t="str">
        <f>Details2!J44</f>
        <v>NULL</v>
      </c>
      <c r="K44" s="1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" t="str">
        <f>Details2!F45</f>
        <v>NULL</v>
      </c>
      <c r="G45" s="1" t="str">
        <f>Details2!G45</f>
        <v>NULL</v>
      </c>
      <c r="H45" s="1" t="str">
        <f>Details2!H45</f>
        <v>NULL</v>
      </c>
      <c r="I45" s="1" t="str">
        <f>Details2!I45</f>
        <v>NULL</v>
      </c>
      <c r="J45" s="1" t="str">
        <f>Details2!J45</f>
        <v>NULL</v>
      </c>
      <c r="K45" s="1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" t="str">
        <f>Details2!F46</f>
        <v>NULL</v>
      </c>
      <c r="G46" s="1" t="str">
        <f>Details2!G46</f>
        <v>NULL</v>
      </c>
      <c r="H46" s="1" t="str">
        <f>Details2!H46</f>
        <v>NULL</v>
      </c>
      <c r="I46" s="1" t="str">
        <f>Details2!I46</f>
        <v>NULL</v>
      </c>
      <c r="J46" s="1" t="str">
        <f>Details2!J46</f>
        <v>NULL</v>
      </c>
      <c r="K46" s="1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">
        <f>Details2!F47</f>
        <v>4581966.38</v>
      </c>
      <c r="G47" s="1">
        <f>Details2!G47</f>
        <v>2357969.2000000002</v>
      </c>
      <c r="H47" s="1">
        <f>Details2!H47</f>
        <v>352691.6</v>
      </c>
      <c r="I47" s="1">
        <f>Details2!I47</f>
        <v>0</v>
      </c>
      <c r="J47" s="1" t="str">
        <f>Details2!J47</f>
        <v>NULL</v>
      </c>
      <c r="K47" s="1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" t="str">
        <f>Details2!F48</f>
        <v>NULL</v>
      </c>
      <c r="G48" s="1" t="str">
        <f>Details2!G48</f>
        <v>NULL</v>
      </c>
      <c r="H48" s="1" t="str">
        <f>Details2!H48</f>
        <v>NULL</v>
      </c>
      <c r="I48" s="1" t="str">
        <f>Details2!I48</f>
        <v>NULL</v>
      </c>
      <c r="J48" s="1" t="str">
        <f>Details2!J48</f>
        <v>NULL</v>
      </c>
      <c r="K48" s="1" t="str">
        <f>Details2!K48</f>
        <v>NULL</v>
      </c>
    </row>
    <row r="49" spans="2:11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">
        <f>Details2!F49</f>
        <v>120712.09</v>
      </c>
      <c r="G49" s="1">
        <f>Details2!G49</f>
        <v>65120.07</v>
      </c>
      <c r="H49" s="1">
        <f>Details2!H49</f>
        <v>76059.91</v>
      </c>
      <c r="I49" s="1">
        <f>Details2!I49</f>
        <v>217721.94</v>
      </c>
      <c r="J49" s="1">
        <f>Details2!J49</f>
        <v>141352.49</v>
      </c>
      <c r="K49" s="1">
        <f>Details2!K49</f>
        <v>229714.96</v>
      </c>
    </row>
    <row r="50" spans="2:11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" t="str">
        <f>Details2!F50</f>
        <v>NULL</v>
      </c>
      <c r="G50" s="1" t="str">
        <f>Details2!G50</f>
        <v>NULL</v>
      </c>
      <c r="H50" s="1" t="str">
        <f>Details2!H50</f>
        <v>NULL</v>
      </c>
      <c r="I50" s="1" t="str">
        <f>Details2!I50</f>
        <v>NULL</v>
      </c>
      <c r="J50" s="1" t="str">
        <f>Details2!J50</f>
        <v>NULL</v>
      </c>
      <c r="K50" s="1" t="str">
        <f>Details2!K50</f>
        <v>NULL</v>
      </c>
    </row>
    <row r="51" spans="2:11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" t="str">
        <f>Details2!F51</f>
        <v>NULL</v>
      </c>
      <c r="G51" s="1" t="str">
        <f>Details2!G51</f>
        <v>NULL</v>
      </c>
      <c r="H51" s="1" t="str">
        <f>Details2!H51</f>
        <v>NULL</v>
      </c>
      <c r="I51" s="1" t="str">
        <f>Details2!I51</f>
        <v>NULL</v>
      </c>
      <c r="J51" s="1" t="str">
        <f>Details2!J51</f>
        <v>NULL</v>
      </c>
      <c r="K51" s="1" t="str">
        <f>Details2!K51</f>
        <v>NULL</v>
      </c>
    </row>
    <row r="52" spans="2:11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" t="str">
        <f>Details2!F52</f>
        <v>NULL</v>
      </c>
      <c r="G52" s="1" t="str">
        <f>Details2!G52</f>
        <v>NULL</v>
      </c>
      <c r="H52" s="1" t="str">
        <f>Details2!H52</f>
        <v>NULL</v>
      </c>
      <c r="I52" s="1" t="str">
        <f>Details2!I52</f>
        <v>NULL</v>
      </c>
      <c r="J52" s="1" t="str">
        <f>Details2!J52</f>
        <v>NULL</v>
      </c>
      <c r="K52" s="1" t="str">
        <f>Details2!K52</f>
        <v>NULL</v>
      </c>
    </row>
    <row r="53" spans="2:11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" t="str">
        <f>Details2!F53</f>
        <v>NULL</v>
      </c>
      <c r="G53" s="1" t="str">
        <f>Details2!G53</f>
        <v>NULL</v>
      </c>
      <c r="H53" s="1" t="str">
        <f>Details2!H53</f>
        <v>NULL</v>
      </c>
      <c r="I53" s="1" t="str">
        <f>Details2!I53</f>
        <v>NULL</v>
      </c>
      <c r="J53" s="1" t="str">
        <f>Details2!J53</f>
        <v>NULL</v>
      </c>
      <c r="K53" s="1" t="str">
        <f>Details2!K53</f>
        <v>NULL</v>
      </c>
    </row>
    <row r="54" spans="2:11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" t="str">
        <f>Details2!F54</f>
        <v>NULL</v>
      </c>
      <c r="G54" s="1" t="str">
        <f>Details2!G54</f>
        <v>NULL</v>
      </c>
      <c r="H54" s="1" t="str">
        <f>Details2!H54</f>
        <v>NULL</v>
      </c>
      <c r="I54" s="1" t="str">
        <f>Details2!I54</f>
        <v>NULL</v>
      </c>
      <c r="J54" s="1" t="str">
        <f>Details2!J54</f>
        <v>NULL</v>
      </c>
      <c r="K54" s="1" t="str">
        <f>Details2!K54</f>
        <v>NULL</v>
      </c>
    </row>
    <row r="55" spans="2:11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" t="str">
        <f>Details2!F55</f>
        <v>NULL</v>
      </c>
      <c r="G55" s="1" t="str">
        <f>Details2!G55</f>
        <v>NULL</v>
      </c>
      <c r="H55" s="1" t="str">
        <f>Details2!H55</f>
        <v>NULL</v>
      </c>
      <c r="I55" s="1" t="str">
        <f>Details2!I55</f>
        <v>NULL</v>
      </c>
      <c r="J55" s="1" t="str">
        <f>Details2!J55</f>
        <v>NULL</v>
      </c>
      <c r="K55" s="1" t="str">
        <f>Details2!K55</f>
        <v>NULL</v>
      </c>
    </row>
    <row r="56" spans="2:11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" t="str">
        <f>Details2!F56</f>
        <v>NULL</v>
      </c>
      <c r="G56" s="1" t="str">
        <f>Details2!G56</f>
        <v>NULL</v>
      </c>
      <c r="H56" s="1" t="str">
        <f>Details2!H56</f>
        <v>NULL</v>
      </c>
      <c r="I56" s="1" t="str">
        <f>Details2!I56</f>
        <v>NULL</v>
      </c>
      <c r="J56" s="1" t="str">
        <f>Details2!J56</f>
        <v>NULL</v>
      </c>
      <c r="K56" s="1" t="str">
        <f>Details2!K56</f>
        <v>NULL</v>
      </c>
    </row>
    <row r="57" spans="2:11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" t="str">
        <f>Details2!F57</f>
        <v>NULL</v>
      </c>
      <c r="G57" s="1" t="str">
        <f>Details2!G57</f>
        <v>NULL</v>
      </c>
      <c r="H57" s="1" t="str">
        <f>Details2!H57</f>
        <v>NULL</v>
      </c>
      <c r="I57" s="1" t="str">
        <f>Details2!I57</f>
        <v>NULL</v>
      </c>
      <c r="J57" s="1" t="str">
        <f>Details2!J57</f>
        <v>NULL</v>
      </c>
      <c r="K57" s="1" t="str">
        <f>Details2!K57</f>
        <v>NULL</v>
      </c>
    </row>
    <row r="58" spans="2:11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" t="str">
        <f>Details2!F58</f>
        <v>NULL</v>
      </c>
      <c r="G58" s="1" t="str">
        <f>Details2!G58</f>
        <v>NULL</v>
      </c>
      <c r="H58" s="1" t="str">
        <f>Details2!H58</f>
        <v>NULL</v>
      </c>
      <c r="I58" s="1" t="str">
        <f>Details2!I58</f>
        <v>NULL</v>
      </c>
      <c r="J58" s="1" t="str">
        <f>Details2!J58</f>
        <v>NULL</v>
      </c>
      <c r="K58" s="1" t="str">
        <f>Details2!K58</f>
        <v>NULL</v>
      </c>
    </row>
    <row r="59" spans="2:11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" t="str">
        <f>Details2!F59</f>
        <v>NULL</v>
      </c>
      <c r="G59" s="1" t="str">
        <f>Details2!G59</f>
        <v>NULL</v>
      </c>
      <c r="H59" s="1" t="str">
        <f>Details2!H59</f>
        <v>NULL</v>
      </c>
      <c r="I59" s="1" t="str">
        <f>Details2!I59</f>
        <v>NULL</v>
      </c>
      <c r="J59" s="1" t="str">
        <f>Details2!J59</f>
        <v>NULL</v>
      </c>
      <c r="K59" s="1" t="str">
        <f>Details2!K59</f>
        <v>NULL</v>
      </c>
    </row>
    <row r="60" spans="2:11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" t="str">
        <f>Details2!F60</f>
        <v>NULL</v>
      </c>
      <c r="G60" s="1" t="str">
        <f>Details2!G60</f>
        <v>NULL</v>
      </c>
      <c r="H60" s="1" t="str">
        <f>Details2!H60</f>
        <v>NULL</v>
      </c>
      <c r="I60" s="1" t="str">
        <f>Details2!I60</f>
        <v>NULL</v>
      </c>
      <c r="J60" s="1" t="str">
        <f>Details2!J60</f>
        <v>NULL</v>
      </c>
      <c r="K60" s="1" t="str">
        <f>Details2!K60</f>
        <v>NULL</v>
      </c>
    </row>
    <row r="61" spans="2:11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" t="str">
        <f>Details2!F61</f>
        <v>NULL</v>
      </c>
      <c r="G61" s="1" t="str">
        <f>Details2!G61</f>
        <v>NULL</v>
      </c>
      <c r="H61" s="1" t="str">
        <f>Details2!H61</f>
        <v>NULL</v>
      </c>
      <c r="I61" s="1" t="str">
        <f>Details2!I61</f>
        <v>NULL</v>
      </c>
      <c r="J61" s="1" t="str">
        <f>Details2!J61</f>
        <v>NULL</v>
      </c>
      <c r="K61" s="1" t="str">
        <f>Details2!K61</f>
        <v>NULL</v>
      </c>
    </row>
    <row r="62" spans="2:11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" t="str">
        <f>Details2!F62</f>
        <v>NULL</v>
      </c>
      <c r="G62" s="1" t="str">
        <f>Details2!G62</f>
        <v>NULL</v>
      </c>
      <c r="H62" s="1" t="str">
        <f>Details2!H62</f>
        <v>NULL</v>
      </c>
      <c r="I62" s="1" t="str">
        <f>Details2!I62</f>
        <v>NULL</v>
      </c>
      <c r="J62" s="1" t="str">
        <f>Details2!J62</f>
        <v>NULL</v>
      </c>
      <c r="K62" s="1" t="str">
        <f>Details2!K62</f>
        <v>NULL</v>
      </c>
    </row>
    <row r="63" spans="2:11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" t="str">
        <f>Details2!F63</f>
        <v>NULL</v>
      </c>
      <c r="G63" s="1" t="str">
        <f>Details2!G63</f>
        <v>NULL</v>
      </c>
      <c r="H63" s="1" t="str">
        <f>Details2!H63</f>
        <v>NULL</v>
      </c>
      <c r="I63" s="1" t="str">
        <f>Details2!I63</f>
        <v>NULL</v>
      </c>
      <c r="J63" s="1" t="str">
        <f>Details2!J63</f>
        <v>NULL</v>
      </c>
      <c r="K63" s="1" t="str">
        <f>Details2!K63</f>
        <v>NULL</v>
      </c>
    </row>
    <row r="64" spans="2:11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" t="str">
        <f>Details2!F64</f>
        <v>NULL</v>
      </c>
      <c r="G64" s="1" t="str">
        <f>Details2!G64</f>
        <v>NULL</v>
      </c>
      <c r="H64" s="1" t="str">
        <f>Details2!H64</f>
        <v>NULL</v>
      </c>
      <c r="I64" s="1" t="str">
        <f>Details2!I64</f>
        <v>NULL</v>
      </c>
      <c r="J64" s="1" t="str">
        <f>Details2!J64</f>
        <v>NULL</v>
      </c>
      <c r="K64" s="1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" t="str">
        <f>Details2!F65</f>
        <v>NULL</v>
      </c>
      <c r="G65" s="1" t="str">
        <f>Details2!G65</f>
        <v>NULL</v>
      </c>
      <c r="H65" s="1" t="str">
        <f>Details2!H65</f>
        <v>NULL</v>
      </c>
      <c r="I65" s="1" t="str">
        <f>Details2!I65</f>
        <v>NULL</v>
      </c>
      <c r="J65" s="1" t="str">
        <f>Details2!J65</f>
        <v>NULL</v>
      </c>
      <c r="K65" s="1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" t="str">
        <f>Details2!F66</f>
        <v>NULL</v>
      </c>
      <c r="G66" s="1" t="str">
        <f>Details2!G66</f>
        <v>NULL</v>
      </c>
      <c r="H66" s="1" t="str">
        <f>Details2!H66</f>
        <v>NULL</v>
      </c>
      <c r="I66" s="1" t="str">
        <f>Details2!I66</f>
        <v>NULL</v>
      </c>
      <c r="J66" s="1" t="str">
        <f>Details2!J66</f>
        <v>NULL</v>
      </c>
      <c r="K66" s="1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" t="str">
        <f>Details2!F67</f>
        <v>NULL</v>
      </c>
      <c r="G67" s="1" t="str">
        <f>Details2!G67</f>
        <v>NULL</v>
      </c>
      <c r="H67" s="1" t="str">
        <f>Details2!H67</f>
        <v>NULL</v>
      </c>
      <c r="I67" s="1" t="str">
        <f>Details2!I67</f>
        <v>NULL</v>
      </c>
      <c r="J67" s="1" t="str">
        <f>Details2!J67</f>
        <v>NULL</v>
      </c>
      <c r="K67" s="1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7139</v>
      </c>
      <c r="D68" s="2" t="str">
        <f>Details2!D68</f>
        <v>Hurlburt FLD (1st Special Operations Medical Group)</v>
      </c>
      <c r="E68" s="2" t="str">
        <f>Details2!E68</f>
        <v>C</v>
      </c>
      <c r="F68" s="1" t="str">
        <f>Details2!F68</f>
        <v>NULL</v>
      </c>
      <c r="G68" s="1" t="str">
        <f>Details2!G68</f>
        <v>NULL</v>
      </c>
      <c r="H68" s="1" t="str">
        <f>Details2!H68</f>
        <v>NULL</v>
      </c>
      <c r="I68" s="1" t="str">
        <f>Details2!I68</f>
        <v>NULL</v>
      </c>
      <c r="J68" s="1" t="str">
        <f>Details2!J68</f>
        <v>NULL</v>
      </c>
      <c r="K68" s="1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7200</v>
      </c>
      <c r="D69" s="2" t="str">
        <f>Details2!D69</f>
        <v>Buckley AFB (460th Medical Squadron)</v>
      </c>
      <c r="E69" s="2" t="str">
        <f>Details2!E69</f>
        <v>C</v>
      </c>
      <c r="F69" s="1" t="str">
        <f>Details2!F69</f>
        <v>NULL</v>
      </c>
      <c r="G69" s="1" t="str">
        <f>Details2!G69</f>
        <v>NULL</v>
      </c>
      <c r="H69" s="1" t="str">
        <f>Details2!H69</f>
        <v>NULL</v>
      </c>
      <c r="I69" s="1" t="str">
        <f>Details2!I69</f>
        <v>NULL</v>
      </c>
      <c r="J69" s="1" t="str">
        <f>Details2!J69</f>
        <v>NULL</v>
      </c>
      <c r="K69" s="1" t="str">
        <f>Details2!K69</f>
        <v>NULL</v>
      </c>
    </row>
    <row r="70" spans="2:16" x14ac:dyDescent="0.2">
      <c r="B70" s="2" t="str">
        <f>Details2!B70</f>
        <v>ALL</v>
      </c>
      <c r="C70" s="2" t="str">
        <f>Details2!C70</f>
        <v>0000</v>
      </c>
      <c r="D70" s="2" t="str">
        <f>Details2!D70</f>
        <v>UBO Administrator</v>
      </c>
      <c r="E70" s="2" t="str">
        <f>Details2!E70</f>
        <v>NULL</v>
      </c>
      <c r="F70" s="1" t="str">
        <f>Details2!F70</f>
        <v>NULL</v>
      </c>
      <c r="G70" s="1" t="str">
        <f>Details2!G70</f>
        <v>NULL</v>
      </c>
      <c r="H70" s="1" t="str">
        <f>Details2!H70</f>
        <v>NULL</v>
      </c>
      <c r="I70" s="1" t="str">
        <f>Details2!I70</f>
        <v>NULL</v>
      </c>
      <c r="J70" s="1" t="str">
        <f>Details2!J70</f>
        <v>NULL</v>
      </c>
      <c r="K70" s="1" t="str">
        <f>Details2!K70</f>
        <v>NULL</v>
      </c>
    </row>
    <row r="71" spans="2:16" x14ac:dyDescent="0.2">
      <c r="B71" s="2" t="str">
        <f>Details2!B71</f>
        <v>Army</v>
      </c>
      <c r="C71" s="2" t="str">
        <f>Details2!C71</f>
        <v>0001</v>
      </c>
      <c r="D71" s="2" t="str">
        <f>Details2!D71</f>
        <v>Redstone Arsenal (Fox Army Health Clinic)</v>
      </c>
      <c r="E71" s="2" t="str">
        <f>Details2!E71</f>
        <v>C</v>
      </c>
      <c r="F71" s="1" t="str">
        <f>Details2!F71</f>
        <v>NULL</v>
      </c>
      <c r="G71" s="1" t="str">
        <f>Details2!G71</f>
        <v>NULL</v>
      </c>
      <c r="H71" s="1" t="str">
        <f>Details2!H71</f>
        <v>NULL</v>
      </c>
      <c r="I71" s="1" t="str">
        <f>Details2!I71</f>
        <v>NULL</v>
      </c>
      <c r="J71" s="1" t="str">
        <f>Details2!J71</f>
        <v>NULL</v>
      </c>
      <c r="K71" s="1" t="str">
        <f>Details2!K71</f>
        <v>NULL</v>
      </c>
      <c r="L71" s="2"/>
      <c r="P71" s="2"/>
    </row>
    <row r="72" spans="2:16" x14ac:dyDescent="0.2">
      <c r="B72" s="2" t="str">
        <f>Details2!B72</f>
        <v>Army</v>
      </c>
      <c r="C72" s="2" t="str">
        <f>Details2!C72</f>
        <v>0002</v>
      </c>
      <c r="D72" s="2" t="str">
        <f>Details2!D72</f>
        <v>Ft. McClellan (Patterson ACH)</v>
      </c>
      <c r="E72" s="2" t="str">
        <f>Details2!E72</f>
        <v>I</v>
      </c>
      <c r="F72" s="1" t="str">
        <f>Details2!F72</f>
        <v>NULL</v>
      </c>
      <c r="G72" s="1" t="str">
        <f>Details2!G72</f>
        <v>NULL</v>
      </c>
      <c r="H72" s="1" t="str">
        <f>Details2!H72</f>
        <v>NULL</v>
      </c>
      <c r="I72" s="1" t="str">
        <f>Details2!I72</f>
        <v>NULL</v>
      </c>
      <c r="J72" s="1" t="str">
        <f>Details2!J72</f>
        <v>NULL</v>
      </c>
      <c r="K72" s="1" t="str">
        <f>Details2!K72</f>
        <v>NULL</v>
      </c>
      <c r="L72" s="2"/>
      <c r="O72" s="4"/>
    </row>
    <row r="73" spans="2:16" x14ac:dyDescent="0.2">
      <c r="B73" s="2" t="str">
        <f>Details2!B73</f>
        <v>Army</v>
      </c>
      <c r="C73" s="2" t="str">
        <f>Details2!C73</f>
        <v>0003</v>
      </c>
      <c r="D73" s="2" t="str">
        <f>Details2!D73</f>
        <v>Ft. Rucker (Lyster Army Health Clinic)</v>
      </c>
      <c r="E73" s="2" t="str">
        <f>Details2!E73</f>
        <v>C</v>
      </c>
      <c r="F73" s="1" t="str">
        <f>Details2!F73</f>
        <v>NULL</v>
      </c>
      <c r="G73" s="1" t="str">
        <f>Details2!G73</f>
        <v>NULL</v>
      </c>
      <c r="H73" s="1" t="str">
        <f>Details2!H73</f>
        <v>NULL</v>
      </c>
      <c r="I73" s="1" t="str">
        <f>Details2!I73</f>
        <v>NULL</v>
      </c>
      <c r="J73" s="1" t="str">
        <f>Details2!J73</f>
        <v>NULL</v>
      </c>
      <c r="K73" s="1" t="str">
        <f>Details2!K73</f>
        <v>NULL</v>
      </c>
      <c r="L73" s="24"/>
      <c r="M73" s="4"/>
      <c r="O73" s="4"/>
    </row>
    <row r="74" spans="2:16" x14ac:dyDescent="0.2">
      <c r="B74" s="2" t="str">
        <f>Details2!B74</f>
        <v>Army</v>
      </c>
      <c r="C74" s="2" t="str">
        <f>Details2!C74</f>
        <v>0005</v>
      </c>
      <c r="D74" s="2" t="str">
        <f>Details2!D74</f>
        <v>Ft. Wainwright (Bassett Army Community Hospital)</v>
      </c>
      <c r="E74" s="2" t="str">
        <f>Details2!E74</f>
        <v>H</v>
      </c>
      <c r="F74" s="1">
        <f>Details2!F74</f>
        <v>485276.46</v>
      </c>
      <c r="G74" s="1">
        <f>Details2!G74</f>
        <v>203001.13</v>
      </c>
      <c r="H74" s="1">
        <f>Details2!H74</f>
        <v>332689.02</v>
      </c>
      <c r="I74" s="1">
        <f>Details2!I74</f>
        <v>369443.67</v>
      </c>
      <c r="J74" s="1">
        <f>Details2!J74</f>
        <v>359201.04</v>
      </c>
      <c r="K74" s="1">
        <f>Details2!K74</f>
        <v>327499.89</v>
      </c>
      <c r="L74" s="2"/>
      <c r="M74" s="4"/>
      <c r="O74" s="4"/>
    </row>
    <row r="75" spans="2:16" x14ac:dyDescent="0.2">
      <c r="B75" s="2" t="str">
        <f>Details2!B75</f>
        <v>Army</v>
      </c>
      <c r="C75" s="2" t="str">
        <f>Details2!C75</f>
        <v>0008</v>
      </c>
      <c r="D75" s="2" t="str">
        <f>Details2!D75</f>
        <v>Ft. Huachuca (Bliss Army Health Clinic)</v>
      </c>
      <c r="E75" s="2" t="str">
        <f>Details2!E75</f>
        <v>C</v>
      </c>
      <c r="F75" s="1" t="str">
        <f>Details2!F75</f>
        <v>NULL</v>
      </c>
      <c r="G75" s="1" t="str">
        <f>Details2!G75</f>
        <v>NULL</v>
      </c>
      <c r="H75" s="1" t="str">
        <f>Details2!H75</f>
        <v>NULL</v>
      </c>
      <c r="I75" s="1" t="str">
        <f>Details2!I75</f>
        <v>NULL</v>
      </c>
      <c r="J75" s="1" t="str">
        <f>Details2!J75</f>
        <v>NULL</v>
      </c>
      <c r="K75" s="1" t="str">
        <f>Details2!K75</f>
        <v>NULL</v>
      </c>
      <c r="L75" s="2"/>
      <c r="M75" s="4"/>
      <c r="O75" s="4"/>
    </row>
    <row r="76" spans="2:16" x14ac:dyDescent="0.2">
      <c r="B76" s="2" t="str">
        <f>Details2!B76</f>
        <v>Army</v>
      </c>
      <c r="C76" s="2" t="str">
        <f>Details2!C76</f>
        <v>0032</v>
      </c>
      <c r="D76" s="2" t="str">
        <f>Details2!D76</f>
        <v>Ft. Carson (Evans Army Community Hospital)</v>
      </c>
      <c r="E76" s="2" t="str">
        <f>Details2!E76</f>
        <v>H</v>
      </c>
      <c r="F76" s="1">
        <f>Details2!F76</f>
        <v>223403.77</v>
      </c>
      <c r="G76" s="1">
        <f>Details2!G76</f>
        <v>169925.2</v>
      </c>
      <c r="H76" s="1">
        <f>Details2!H76</f>
        <v>180700.69</v>
      </c>
      <c r="I76" s="1">
        <f>Details2!I76</f>
        <v>290913.15000000002</v>
      </c>
      <c r="J76" s="1">
        <f>Details2!J76</f>
        <v>90137.88</v>
      </c>
      <c r="K76" s="1">
        <f>Details2!K76</f>
        <v>145780.85999999999</v>
      </c>
      <c r="L76" s="2"/>
      <c r="M76" s="4"/>
      <c r="O76" s="4"/>
    </row>
    <row r="77" spans="2:16" x14ac:dyDescent="0.2">
      <c r="B77" s="2" t="str">
        <f>Details2!B77</f>
        <v>Army</v>
      </c>
      <c r="C77" s="2" t="str">
        <f>Details2!C77</f>
        <v>0037</v>
      </c>
      <c r="D77" s="2" t="str">
        <f>Details2!D77</f>
        <v>Washington D.C. (Walter Reed Army Medical Center)</v>
      </c>
      <c r="E77" s="2" t="str">
        <f>Details2!E77</f>
        <v>H</v>
      </c>
      <c r="F77" s="1">
        <f>Details2!F77</f>
        <v>5022366.5</v>
      </c>
      <c r="G77" s="1">
        <f>Details2!G77</f>
        <v>3896702.97</v>
      </c>
      <c r="H77" s="1">
        <f>Details2!H77</f>
        <v>2934040.7</v>
      </c>
      <c r="I77" s="1">
        <f>Details2!I77</f>
        <v>226584.28</v>
      </c>
      <c r="J77" s="1" t="str">
        <f>Details2!J77</f>
        <v>NULL</v>
      </c>
      <c r="K77" s="1" t="str">
        <f>Details2!K77</f>
        <v>NULL</v>
      </c>
      <c r="L77" s="2"/>
      <c r="M77" s="4"/>
    </row>
    <row r="78" spans="2:16" x14ac:dyDescent="0.2">
      <c r="B78" s="2" t="str">
        <f>Details2!B78</f>
        <v>Army</v>
      </c>
      <c r="C78" s="2" t="str">
        <f>Details2!C78</f>
        <v>0047</v>
      </c>
      <c r="D78" s="2" t="str">
        <f>Details2!D78</f>
        <v>Ft. Gordon (Eisenhower Army Medical Center)</v>
      </c>
      <c r="E78" s="2" t="str">
        <f>Details2!E78</f>
        <v>H</v>
      </c>
      <c r="F78" s="1">
        <f>Details2!F78</f>
        <v>1318403.54</v>
      </c>
      <c r="G78" s="1">
        <f>Details2!G78</f>
        <v>1010796.5</v>
      </c>
      <c r="H78" s="1">
        <f>Details2!H78</f>
        <v>1085817.42</v>
      </c>
      <c r="I78" s="1">
        <f>Details2!I78</f>
        <v>889896.93</v>
      </c>
      <c r="J78" s="1">
        <f>Details2!J78</f>
        <v>738956.65</v>
      </c>
      <c r="K78" s="1">
        <f>Details2!K78</f>
        <v>1028732.34</v>
      </c>
      <c r="L78" s="2"/>
    </row>
    <row r="79" spans="2:16" x14ac:dyDescent="0.2">
      <c r="B79" s="2" t="str">
        <f>Details2!B79</f>
        <v>Army</v>
      </c>
      <c r="C79" s="2" t="str">
        <f>Details2!C79</f>
        <v>0048</v>
      </c>
      <c r="D79" s="2" t="str">
        <f>Details2!D79</f>
        <v>Ft. Benning (Martin Army Community Hospital)</v>
      </c>
      <c r="E79" s="2" t="str">
        <f>Details2!E79</f>
        <v>H</v>
      </c>
      <c r="F79" s="1">
        <f>Details2!F79</f>
        <v>231676.62</v>
      </c>
      <c r="G79" s="1">
        <f>Details2!G79</f>
        <v>144927.72</v>
      </c>
      <c r="H79" s="1">
        <f>Details2!H79</f>
        <v>71304.66</v>
      </c>
      <c r="I79" s="1">
        <f>Details2!I79</f>
        <v>100367.91</v>
      </c>
      <c r="J79" s="1">
        <f>Details2!J79</f>
        <v>96318.34</v>
      </c>
      <c r="K79" s="1">
        <f>Details2!K79</f>
        <v>95200.93</v>
      </c>
      <c r="L79" s="2"/>
    </row>
    <row r="80" spans="2:16" x14ac:dyDescent="0.2">
      <c r="B80" s="2" t="str">
        <f>Details2!B80</f>
        <v>Army</v>
      </c>
      <c r="C80" s="2" t="str">
        <f>Details2!C80</f>
        <v>0049</v>
      </c>
      <c r="D80" s="2" t="str">
        <f>Details2!D80</f>
        <v>Ft. Stewart (Winn Army Community Hospital)</v>
      </c>
      <c r="E80" s="2" t="str">
        <f>Details2!E80</f>
        <v>H</v>
      </c>
      <c r="F80" s="1">
        <f>Details2!F80</f>
        <v>54230.76</v>
      </c>
      <c r="G80" s="1">
        <f>Details2!G80</f>
        <v>65250.26</v>
      </c>
      <c r="H80" s="1">
        <f>Details2!H80</f>
        <v>73405.67</v>
      </c>
      <c r="I80" s="1">
        <f>Details2!I80</f>
        <v>84465.24</v>
      </c>
      <c r="J80" s="1">
        <f>Details2!J80</f>
        <v>143693.4</v>
      </c>
      <c r="K80" s="1">
        <f>Details2!K80</f>
        <v>103385.64</v>
      </c>
    </row>
    <row r="81" spans="2:14" x14ac:dyDescent="0.2">
      <c r="B81" s="2" t="str">
        <f>Details2!B81</f>
        <v>Army</v>
      </c>
      <c r="C81" s="2" t="str">
        <f>Details2!C81</f>
        <v>0052</v>
      </c>
      <c r="D81" s="2" t="str">
        <f>Details2!D81</f>
        <v>Ft. Shafter (Tripler Army Medical Center)</v>
      </c>
      <c r="E81" s="2" t="str">
        <f>Details2!E81</f>
        <v>H</v>
      </c>
      <c r="F81" s="1">
        <f>Details2!F81</f>
        <v>2938628.06</v>
      </c>
      <c r="G81" s="1">
        <f>Details2!G81</f>
        <v>3405692.88</v>
      </c>
      <c r="H81" s="1">
        <f>Details2!H81</f>
        <v>2662608.69</v>
      </c>
      <c r="I81" s="1">
        <f>Details2!I81</f>
        <v>3151308.4</v>
      </c>
      <c r="J81" s="1">
        <f>Details2!J81</f>
        <v>1715402.66</v>
      </c>
      <c r="K81" s="1">
        <f>Details2!K81</f>
        <v>1977565.49</v>
      </c>
    </row>
    <row r="82" spans="2:14" x14ac:dyDescent="0.2">
      <c r="B82" s="2" t="str">
        <f>Details2!B82</f>
        <v>Army</v>
      </c>
      <c r="C82" s="2" t="str">
        <f>Details2!C82</f>
        <v>0057</v>
      </c>
      <c r="D82" s="2" t="str">
        <f>Details2!D82</f>
        <v>Ft. Riley (Irwin Army Community Hospital)</v>
      </c>
      <c r="E82" s="2" t="str">
        <f>Details2!E82</f>
        <v>H</v>
      </c>
      <c r="F82" s="1">
        <f>Details2!F82</f>
        <v>102771.3</v>
      </c>
      <c r="G82" s="1">
        <f>Details2!G82</f>
        <v>97741.47</v>
      </c>
      <c r="H82" s="1">
        <f>Details2!H82</f>
        <v>137148.51</v>
      </c>
      <c r="I82" s="1">
        <f>Details2!I82</f>
        <v>66722.53</v>
      </c>
      <c r="J82" s="1">
        <f>Details2!J82</f>
        <v>282220.28999999998</v>
      </c>
      <c r="K82" s="1">
        <f>Details2!K82</f>
        <v>125288.81</v>
      </c>
      <c r="L82" s="9"/>
    </row>
    <row r="83" spans="2:14" x14ac:dyDescent="0.2">
      <c r="B83" s="2" t="str">
        <f>Details2!B83</f>
        <v>Army</v>
      </c>
      <c r="C83" s="2" t="str">
        <f>Details2!C83</f>
        <v>0058</v>
      </c>
      <c r="D83" s="2" t="str">
        <f>Details2!D83</f>
        <v>Ft. Leavenworth (Munson Army Health Clinic)</v>
      </c>
      <c r="E83" s="2" t="str">
        <f>Details2!E83</f>
        <v>C</v>
      </c>
      <c r="F83" s="1" t="str">
        <f>Details2!F83</f>
        <v>NULL</v>
      </c>
      <c r="G83" s="1" t="str">
        <f>Details2!G83</f>
        <v>NULL</v>
      </c>
      <c r="H83" s="1" t="str">
        <f>Details2!H83</f>
        <v>NULL</v>
      </c>
      <c r="I83" s="1" t="str">
        <f>Details2!I83</f>
        <v>NULL</v>
      </c>
      <c r="J83" s="1" t="str">
        <f>Details2!J83</f>
        <v>NULL</v>
      </c>
      <c r="K83" s="1" t="str">
        <f>Details2!K83</f>
        <v>NULL</v>
      </c>
      <c r="L83" s="9"/>
    </row>
    <row r="84" spans="2:14" x14ac:dyDescent="0.2">
      <c r="B84" s="2" t="str">
        <f>Details2!B84</f>
        <v>Army</v>
      </c>
      <c r="C84" s="2" t="str">
        <f>Details2!C84</f>
        <v>0060</v>
      </c>
      <c r="D84" s="2" t="str">
        <f>Details2!D84</f>
        <v>Ft. Campbell (Blanchfield Army Comm Hospital)</v>
      </c>
      <c r="E84" s="2" t="str">
        <f>Details2!E84</f>
        <v>H</v>
      </c>
      <c r="F84" s="1">
        <f>Details2!F84</f>
        <v>169925.21</v>
      </c>
      <c r="G84" s="1">
        <f>Details2!G84</f>
        <v>85147.24</v>
      </c>
      <c r="H84" s="1">
        <f>Details2!H84</f>
        <v>82726.87</v>
      </c>
      <c r="I84" s="1">
        <f>Details2!I84</f>
        <v>130937.66</v>
      </c>
      <c r="J84" s="1">
        <f>Details2!J84</f>
        <v>47374.47</v>
      </c>
      <c r="K84" s="1">
        <f>Details2!K84</f>
        <v>47258.32</v>
      </c>
      <c r="L84" s="9"/>
    </row>
    <row r="85" spans="2:14" x14ac:dyDescent="0.2">
      <c r="B85" s="2" t="str">
        <f>Details2!B85</f>
        <v>Army</v>
      </c>
      <c r="C85" s="2" t="str">
        <f>Details2!C85</f>
        <v>0061</v>
      </c>
      <c r="D85" s="2" t="str">
        <f>Details2!D85</f>
        <v>Ft. Knox (Ireland Army Community Hospital)</v>
      </c>
      <c r="E85" s="2" t="str">
        <f>Details2!E85</f>
        <v>H</v>
      </c>
      <c r="F85" s="1">
        <f>Details2!F85</f>
        <v>26630.53</v>
      </c>
      <c r="G85" s="1">
        <f>Details2!G85</f>
        <v>84744.54</v>
      </c>
      <c r="H85" s="1">
        <f>Details2!H85</f>
        <v>1255.3499999999999</v>
      </c>
      <c r="I85" s="1">
        <f>Details2!I85</f>
        <v>60264.72</v>
      </c>
      <c r="J85" s="1">
        <f>Details2!J85</f>
        <v>69608.69</v>
      </c>
      <c r="K85" s="1">
        <f>Details2!K85</f>
        <v>29247.77</v>
      </c>
      <c r="L85" s="9"/>
    </row>
    <row r="86" spans="2:14" x14ac:dyDescent="0.2">
      <c r="B86" s="2" t="str">
        <f>Details2!B86</f>
        <v>Army</v>
      </c>
      <c r="C86" s="2" t="str">
        <f>Details2!C86</f>
        <v>0064</v>
      </c>
      <c r="D86" s="2" t="str">
        <f>Details2!D86</f>
        <v>Ft. Polk (Bayne-Jones Army Community Hospital)</v>
      </c>
      <c r="E86" s="2" t="str">
        <f>Details2!E86</f>
        <v>H</v>
      </c>
      <c r="F86" s="1">
        <f>Details2!F86</f>
        <v>50872.63</v>
      </c>
      <c r="G86" s="1">
        <f>Details2!G86</f>
        <v>17136.599999999999</v>
      </c>
      <c r="H86" s="1">
        <f>Details2!H86</f>
        <v>6496.57</v>
      </c>
      <c r="I86" s="1">
        <f>Details2!I86</f>
        <v>26063</v>
      </c>
      <c r="J86" s="1">
        <f>Details2!J86</f>
        <v>56350.34</v>
      </c>
      <c r="K86" s="1">
        <f>Details2!K86</f>
        <v>36273.629999999997</v>
      </c>
    </row>
    <row r="87" spans="2:14" x14ac:dyDescent="0.2">
      <c r="B87" s="2" t="str">
        <f>Details2!B87</f>
        <v>Army</v>
      </c>
      <c r="C87" s="2" t="str">
        <f>Details2!C87</f>
        <v>0069</v>
      </c>
      <c r="D87" s="2" t="str">
        <f>Details2!D87</f>
        <v>Ft. Meade (Kimbrough Ambulatory Care Center)</v>
      </c>
      <c r="E87" s="2" t="str">
        <f>Details2!E87</f>
        <v>C</v>
      </c>
      <c r="F87" s="1" t="str">
        <f>Details2!F87</f>
        <v>NULL</v>
      </c>
      <c r="G87" s="1" t="str">
        <f>Details2!G87</f>
        <v>NULL</v>
      </c>
      <c r="H87" s="1" t="str">
        <f>Details2!H87</f>
        <v>NULL</v>
      </c>
      <c r="I87" s="1" t="str">
        <f>Details2!I87</f>
        <v>NULL</v>
      </c>
      <c r="J87" s="1" t="str">
        <f>Details2!J87</f>
        <v>NULL</v>
      </c>
      <c r="K87" s="1" t="str">
        <f>Details2!K87</f>
        <v>NULL</v>
      </c>
      <c r="L87" s="3"/>
      <c r="N87" s="3"/>
    </row>
    <row r="88" spans="2:14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">
        <f>Details2!F88</f>
        <v>23596.73</v>
      </c>
      <c r="G88" s="1">
        <f>Details2!G88</f>
        <v>13413.04</v>
      </c>
      <c r="H88" s="1">
        <f>Details2!H88</f>
        <v>22241.09</v>
      </c>
      <c r="I88" s="1">
        <f>Details2!I88</f>
        <v>7418.48</v>
      </c>
      <c r="J88" s="1">
        <f>Details2!J88</f>
        <v>28946.04</v>
      </c>
      <c r="K88" s="1">
        <f>Details2!K88</f>
        <v>8734.2099999999991</v>
      </c>
      <c r="L88" s="3"/>
    </row>
    <row r="89" spans="2:14" x14ac:dyDescent="0.2">
      <c r="B89" s="2" t="str">
        <f>Details2!B89</f>
        <v>Army</v>
      </c>
      <c r="C89" s="2" t="str">
        <f>Details2!C89</f>
        <v>0081</v>
      </c>
      <c r="D89" s="2" t="str">
        <f>Details2!D89</f>
        <v>Ft. Monmouth (Patterson Army Health Clinic)</v>
      </c>
      <c r="E89" s="2" t="str">
        <f>Details2!E89</f>
        <v>C</v>
      </c>
      <c r="F89" s="1" t="str">
        <f>Details2!F89</f>
        <v>NULL</v>
      </c>
      <c r="G89" s="1" t="str">
        <f>Details2!G89</f>
        <v>NULL</v>
      </c>
      <c r="H89" s="1" t="str">
        <f>Details2!H89</f>
        <v>NULL</v>
      </c>
      <c r="I89" s="1" t="str">
        <f>Details2!I89</f>
        <v>NULL</v>
      </c>
      <c r="J89" s="1" t="str">
        <f>Details2!J89</f>
        <v>NULL</v>
      </c>
      <c r="K89" s="1" t="str">
        <f>Details2!K89</f>
        <v>NULL</v>
      </c>
      <c r="L89" s="3"/>
    </row>
    <row r="90" spans="2:14" x14ac:dyDescent="0.2">
      <c r="B90" s="2" t="str">
        <f>Details2!B90</f>
        <v>Army</v>
      </c>
      <c r="C90" s="2" t="str">
        <f>Details2!C90</f>
        <v>0086</v>
      </c>
      <c r="D90" s="2" t="str">
        <f>Details2!D90</f>
        <v>West Point (Keller Army Community Hospital)</v>
      </c>
      <c r="E90" s="2" t="str">
        <f>Details2!E90</f>
        <v>H</v>
      </c>
      <c r="F90" s="1">
        <f>Details2!F90</f>
        <v>37623.75</v>
      </c>
      <c r="G90" s="1">
        <f>Details2!G90</f>
        <v>4178.17</v>
      </c>
      <c r="H90" s="1">
        <f>Details2!H90</f>
        <v>4196.8</v>
      </c>
      <c r="I90" s="1">
        <f>Details2!I90</f>
        <v>57532.87</v>
      </c>
      <c r="J90" s="1">
        <f>Details2!J90</f>
        <v>20873.099999999999</v>
      </c>
      <c r="K90" s="1">
        <f>Details2!K90</f>
        <v>4783.3100000000004</v>
      </c>
      <c r="L90" s="3"/>
    </row>
    <row r="91" spans="2:14" x14ac:dyDescent="0.2">
      <c r="B91" s="2" t="str">
        <f>Details2!B91</f>
        <v>Army</v>
      </c>
      <c r="C91" s="2" t="str">
        <f>Details2!C91</f>
        <v>0089</v>
      </c>
      <c r="D91" s="2" t="str">
        <f>Details2!D91</f>
        <v>Ft. Bragg (Womack Army Medical Center)</v>
      </c>
      <c r="E91" s="2" t="str">
        <f>Details2!E91</f>
        <v>H</v>
      </c>
      <c r="F91" s="1">
        <f>Details2!F91</f>
        <v>1261221.99</v>
      </c>
      <c r="G91" s="1">
        <f>Details2!G91</f>
        <v>1401639.44</v>
      </c>
      <c r="H91" s="1">
        <f>Details2!H91</f>
        <v>796878.58</v>
      </c>
      <c r="I91" s="1">
        <f>Details2!I91</f>
        <v>1363581.54</v>
      </c>
      <c r="J91" s="1">
        <f>Details2!J91</f>
        <v>782561.74</v>
      </c>
      <c r="K91" s="1">
        <f>Details2!K91</f>
        <v>1000558.83</v>
      </c>
    </row>
    <row r="92" spans="2:14" x14ac:dyDescent="0.2">
      <c r="B92" s="2" t="str">
        <f>Details2!B92</f>
        <v>Army</v>
      </c>
      <c r="C92" s="2" t="str">
        <f>Details2!C92</f>
        <v>0098</v>
      </c>
      <c r="D92" s="2" t="str">
        <f>Details2!D92</f>
        <v>Ft. Sill (Reynolds Army Community Hospital)</v>
      </c>
      <c r="E92" s="2" t="str">
        <f>Details2!E92</f>
        <v>H</v>
      </c>
      <c r="F92" s="1">
        <f>Details2!F92</f>
        <v>121558.82</v>
      </c>
      <c r="G92" s="1">
        <f>Details2!G92</f>
        <v>94188.68</v>
      </c>
      <c r="H92" s="1">
        <f>Details2!H92</f>
        <v>105095.86</v>
      </c>
      <c r="I92" s="1">
        <f>Details2!I92</f>
        <v>162026.82999999999</v>
      </c>
      <c r="J92" s="1">
        <f>Details2!J92</f>
        <v>140316.23000000001</v>
      </c>
      <c r="K92" s="1">
        <f>Details2!K92</f>
        <v>49863.02</v>
      </c>
    </row>
    <row r="93" spans="2:14" x14ac:dyDescent="0.2">
      <c r="B93" s="2" t="str">
        <f>Details2!B93</f>
        <v>Army</v>
      </c>
      <c r="C93" s="2" t="str">
        <f>Details2!C93</f>
        <v>0105</v>
      </c>
      <c r="D93" s="2" t="str">
        <f>Details2!D93</f>
        <v>Ft. Jackson (Moncrief Army Community Hospital)</v>
      </c>
      <c r="E93" s="2" t="str">
        <f>Details2!E93</f>
        <v>H</v>
      </c>
      <c r="F93" s="1">
        <f>Details2!F93</f>
        <v>19169.97</v>
      </c>
      <c r="G93" s="1">
        <f>Details2!G93</f>
        <v>47559.46</v>
      </c>
      <c r="H93" s="1">
        <f>Details2!H93</f>
        <v>45187.82</v>
      </c>
      <c r="I93" s="1">
        <f>Details2!I93</f>
        <v>15920.45</v>
      </c>
      <c r="J93" s="1">
        <f>Details2!J93</f>
        <v>38839.5</v>
      </c>
      <c r="K93" s="1">
        <f>Details2!K93</f>
        <v>5493.99</v>
      </c>
    </row>
    <row r="94" spans="2:14" x14ac:dyDescent="0.2">
      <c r="B94" s="2" t="str">
        <f>Details2!B94</f>
        <v>Army</v>
      </c>
      <c r="C94" s="2" t="str">
        <f>Details2!C94</f>
        <v>0108</v>
      </c>
      <c r="D94" s="2" t="str">
        <f>Details2!D94</f>
        <v>Ft. Bliss (William Beaumont Army Medical Center)</v>
      </c>
      <c r="E94" s="2" t="str">
        <f>Details2!E94</f>
        <v>H</v>
      </c>
      <c r="F94" s="1">
        <f>Details2!F94</f>
        <v>1323564.69</v>
      </c>
      <c r="G94" s="1">
        <f>Details2!G94</f>
        <v>1033602.2</v>
      </c>
      <c r="H94" s="1">
        <f>Details2!H94</f>
        <v>850771.88</v>
      </c>
      <c r="I94" s="1">
        <f>Details2!I94</f>
        <v>907756.58</v>
      </c>
      <c r="J94" s="1">
        <f>Details2!J94</f>
        <v>627489.34</v>
      </c>
      <c r="K94" s="1">
        <f>Details2!K94</f>
        <v>565576.26</v>
      </c>
    </row>
    <row r="95" spans="2:14" x14ac:dyDescent="0.2">
      <c r="B95" s="2" t="str">
        <f>Details2!B95</f>
        <v>Army</v>
      </c>
      <c r="C95" s="2" t="str">
        <f>Details2!C95</f>
        <v>0109</v>
      </c>
      <c r="D95" s="2" t="str">
        <f>Details2!D95</f>
        <v>BAMC-SAMMC JBSA FSH</v>
      </c>
      <c r="E95" s="2" t="str">
        <f>Details2!E95</f>
        <v>H</v>
      </c>
      <c r="F95" s="1">
        <f>Details2!F95</f>
        <v>6198627.2300000004</v>
      </c>
      <c r="G95" s="1">
        <f>Details2!G95</f>
        <v>4127709.96</v>
      </c>
      <c r="H95" s="1">
        <f>Details2!H95</f>
        <v>7268312.8600000003</v>
      </c>
      <c r="I95" s="1">
        <f>Details2!I95</f>
        <v>6964747.2599999998</v>
      </c>
      <c r="J95" s="1">
        <f>Details2!J95</f>
        <v>5872977.3600000003</v>
      </c>
      <c r="K95" s="1">
        <f>Details2!K95</f>
        <v>6924398.6399999997</v>
      </c>
    </row>
    <row r="96" spans="2:14" x14ac:dyDescent="0.2">
      <c r="B96" s="2" t="str">
        <f>Details2!B96</f>
        <v>Army</v>
      </c>
      <c r="C96" s="2" t="str">
        <f>Details2!C96</f>
        <v>0110</v>
      </c>
      <c r="D96" s="2" t="str">
        <f>Details2!D96</f>
        <v>Ft. Hood (C.R. Darnall Army Medical Center)</v>
      </c>
      <c r="E96" s="2" t="str">
        <f>Details2!E96</f>
        <v>H</v>
      </c>
      <c r="F96" s="1">
        <f>Details2!F96</f>
        <v>259354.62</v>
      </c>
      <c r="G96" s="1">
        <f>Details2!G96</f>
        <v>331993.53999999998</v>
      </c>
      <c r="H96" s="1">
        <f>Details2!H96</f>
        <v>292481.76</v>
      </c>
      <c r="I96" s="1">
        <f>Details2!I96</f>
        <v>429749.58</v>
      </c>
      <c r="J96" s="1">
        <f>Details2!J96</f>
        <v>299523.36</v>
      </c>
      <c r="K96" s="1">
        <f>Details2!K96</f>
        <v>361648.53</v>
      </c>
    </row>
    <row r="97" spans="2:12" x14ac:dyDescent="0.2">
      <c r="B97" s="2" t="str">
        <f>Details2!B97</f>
        <v>Army</v>
      </c>
      <c r="C97" s="2" t="str">
        <f>Details2!C97</f>
        <v>0121</v>
      </c>
      <c r="D97" s="2" t="str">
        <f>Details2!D97</f>
        <v>Ft. Eustis (McDonald Army Health Center)</v>
      </c>
      <c r="E97" s="2" t="str">
        <f>Details2!E97</f>
        <v>H</v>
      </c>
      <c r="F97" s="1" t="str">
        <f>Details2!F97</f>
        <v>NULL</v>
      </c>
      <c r="G97" s="1" t="str">
        <f>Details2!G97</f>
        <v>NULL</v>
      </c>
      <c r="H97" s="1" t="str">
        <f>Details2!H97</f>
        <v>NULL</v>
      </c>
      <c r="I97" s="1" t="str">
        <f>Details2!I97</f>
        <v>NULL</v>
      </c>
      <c r="J97" s="1" t="str">
        <f>Details2!J97</f>
        <v>NULL</v>
      </c>
      <c r="K97" s="1" t="str">
        <f>Details2!K97</f>
        <v>NULL</v>
      </c>
      <c r="L97" s="24"/>
    </row>
    <row r="98" spans="2:12" x14ac:dyDescent="0.2">
      <c r="B98" s="2" t="str">
        <f>Details2!B98</f>
        <v>Army</v>
      </c>
      <c r="C98" s="2" t="str">
        <f>Details2!C98</f>
        <v>0122</v>
      </c>
      <c r="D98" s="2" t="str">
        <f>Details2!D98</f>
        <v>Ft. Lee (Kenner Army Health Clinic)</v>
      </c>
      <c r="E98" s="2" t="str">
        <f>Details2!E98</f>
        <v>C</v>
      </c>
      <c r="F98" s="1" t="str">
        <f>Details2!F98</f>
        <v>NULL</v>
      </c>
      <c r="G98" s="1" t="str">
        <f>Details2!G98</f>
        <v>NULL</v>
      </c>
      <c r="H98" s="1" t="str">
        <f>Details2!H98</f>
        <v>NULL</v>
      </c>
      <c r="I98" s="1" t="str">
        <f>Details2!I98</f>
        <v>NULL</v>
      </c>
      <c r="J98" s="1" t="str">
        <f>Details2!J98</f>
        <v>NULL</v>
      </c>
      <c r="K98" s="1" t="str">
        <f>Details2!K98</f>
        <v>NULL</v>
      </c>
    </row>
    <row r="99" spans="2:12" x14ac:dyDescent="0.2">
      <c r="B99" s="2" t="str">
        <f>Details2!B99</f>
        <v>Army</v>
      </c>
      <c r="C99" s="2" t="str">
        <f>Details2!C99</f>
        <v>0125</v>
      </c>
      <c r="D99" s="2" t="str">
        <f>Details2!D99</f>
        <v>Ft. Lewis (Madigan Army Medical Center)</v>
      </c>
      <c r="E99" s="2" t="str">
        <f>Details2!E99</f>
        <v>H</v>
      </c>
      <c r="F99" s="1">
        <f>Details2!F99</f>
        <v>5178954.58</v>
      </c>
      <c r="G99" s="1">
        <f>Details2!G99</f>
        <v>4499031.1900000004</v>
      </c>
      <c r="H99" s="1">
        <f>Details2!H99</f>
        <v>3805669.42</v>
      </c>
      <c r="I99" s="1">
        <f>Details2!I99</f>
        <v>3508285.13</v>
      </c>
      <c r="J99" s="1">
        <f>Details2!J99</f>
        <v>2953579.84</v>
      </c>
      <c r="K99" s="1">
        <f>Details2!K99</f>
        <v>5487094.3899999997</v>
      </c>
    </row>
    <row r="100" spans="2:12" x14ac:dyDescent="0.2">
      <c r="B100" s="2" t="str">
        <f>Details2!B100</f>
        <v>Army</v>
      </c>
      <c r="C100" s="2" t="str">
        <f>Details2!C100</f>
        <v>0131</v>
      </c>
      <c r="D100" s="2" t="str">
        <f>Details2!D100</f>
        <v>Ft. Irwin (Weed Army Community Hospital)</v>
      </c>
      <c r="E100" s="2" t="str">
        <f>Details2!E100</f>
        <v>H</v>
      </c>
      <c r="F100" s="1">
        <f>Details2!F100</f>
        <v>12981.39</v>
      </c>
      <c r="G100" s="1">
        <f>Details2!G100</f>
        <v>2276.58</v>
      </c>
      <c r="H100" s="1">
        <f>Details2!H100</f>
        <v>0</v>
      </c>
      <c r="I100" s="1">
        <f>Details2!I100</f>
        <v>0</v>
      </c>
      <c r="J100" s="1">
        <f>Details2!J100</f>
        <v>0</v>
      </c>
      <c r="K100" s="1">
        <f>Details2!K100</f>
        <v>0</v>
      </c>
    </row>
    <row r="101" spans="2:12" x14ac:dyDescent="0.2">
      <c r="B101" s="2" t="str">
        <f>Details2!B101</f>
        <v>Army</v>
      </c>
      <c r="C101" s="2" t="str">
        <f>Details2!C101</f>
        <v>0206</v>
      </c>
      <c r="D101" s="2" t="str">
        <f>Details2!D101</f>
        <v>Yuma Proving Grounds</v>
      </c>
      <c r="E101" s="2" t="str">
        <f>Details2!E101</f>
        <v>I</v>
      </c>
      <c r="F101" s="1" t="str">
        <f>Details2!F101</f>
        <v>NULL</v>
      </c>
      <c r="G101" s="1" t="str">
        <f>Details2!G101</f>
        <v>NULL</v>
      </c>
      <c r="H101" s="1" t="str">
        <f>Details2!H101</f>
        <v>NULL</v>
      </c>
      <c r="I101" s="1" t="str">
        <f>Details2!I101</f>
        <v>NULL</v>
      </c>
      <c r="J101" s="1" t="str">
        <f>Details2!J101</f>
        <v>NULL</v>
      </c>
      <c r="K101" s="1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0256</v>
      </c>
      <c r="D102" s="2" t="str">
        <f>Details2!D102</f>
        <v>Pentagon Army Health Clinic</v>
      </c>
      <c r="E102" s="2" t="str">
        <f>Details2!E102</f>
        <v>I</v>
      </c>
      <c r="F102" s="1" t="str">
        <f>Details2!F102</f>
        <v>NULL</v>
      </c>
      <c r="G102" s="1" t="str">
        <f>Details2!G102</f>
        <v>NULL</v>
      </c>
      <c r="H102" s="1" t="str">
        <f>Details2!H102</f>
        <v>NULL</v>
      </c>
      <c r="I102" s="1" t="str">
        <f>Details2!I102</f>
        <v>NULL</v>
      </c>
      <c r="J102" s="1" t="str">
        <f>Details2!J102</f>
        <v>NULL</v>
      </c>
      <c r="K102" s="1" t="str">
        <f>Details2!K102</f>
        <v>NULL</v>
      </c>
    </row>
    <row r="103" spans="2:12" x14ac:dyDescent="0.2">
      <c r="B103" s="2" t="str">
        <f>Details2!B103</f>
        <v>Army</v>
      </c>
      <c r="C103" s="2" t="str">
        <f>Details2!C103</f>
        <v>0273</v>
      </c>
      <c r="D103" s="2" t="str">
        <f>Details2!D103</f>
        <v>Ft. McPherson (Lawrence Joel Army Health Clinic)</v>
      </c>
      <c r="E103" s="2" t="str">
        <f>Details2!E103</f>
        <v>I</v>
      </c>
      <c r="F103" s="1" t="str">
        <f>Details2!F103</f>
        <v>NULL</v>
      </c>
      <c r="G103" s="1" t="str">
        <f>Details2!G103</f>
        <v>NULL</v>
      </c>
      <c r="H103" s="1" t="str">
        <f>Details2!H103</f>
        <v>NULL</v>
      </c>
      <c r="I103" s="1" t="str">
        <f>Details2!I103</f>
        <v>NULL</v>
      </c>
      <c r="J103" s="1" t="str">
        <f>Details2!J103</f>
        <v>NULL</v>
      </c>
      <c r="K103" s="1" t="str">
        <f>Details2!K103</f>
        <v>NULL</v>
      </c>
    </row>
    <row r="104" spans="2:12" x14ac:dyDescent="0.2">
      <c r="B104" s="2" t="str">
        <f>Details2!B104</f>
        <v>Army</v>
      </c>
      <c r="C104" s="2" t="str">
        <f>Details2!C104</f>
        <v>0308</v>
      </c>
      <c r="D104" s="2" t="str">
        <f>Details2!D104</f>
        <v>Aberdeen Proving Grounds (Kirk Army Health Clinic)</v>
      </c>
      <c r="E104" s="2" t="str">
        <f>Details2!E104</f>
        <v>I</v>
      </c>
      <c r="F104" s="1" t="str">
        <f>Details2!F104</f>
        <v>NULL</v>
      </c>
      <c r="G104" s="1" t="str">
        <f>Details2!G104</f>
        <v>NULL</v>
      </c>
      <c r="H104" s="1" t="str">
        <f>Details2!H104</f>
        <v>NULL</v>
      </c>
      <c r="I104" s="1" t="str">
        <f>Details2!I104</f>
        <v>NULL</v>
      </c>
      <c r="J104" s="1" t="str">
        <f>Details2!J104</f>
        <v>NULL</v>
      </c>
      <c r="K104" s="1" t="str">
        <f>Details2!K104</f>
        <v>NULL</v>
      </c>
    </row>
    <row r="105" spans="2:12" x14ac:dyDescent="0.2">
      <c r="B105" s="2" t="str">
        <f>Details2!B105</f>
        <v>Army</v>
      </c>
      <c r="C105" s="2" t="str">
        <f>Details2!C105</f>
        <v>0309</v>
      </c>
      <c r="D105" s="2" t="str">
        <f>Details2!D105</f>
        <v>Ft. Detrick US Army Health Clinic</v>
      </c>
      <c r="E105" s="2" t="str">
        <f>Details2!E105</f>
        <v>I</v>
      </c>
      <c r="F105" s="1" t="str">
        <f>Details2!F105</f>
        <v>NULL</v>
      </c>
      <c r="G105" s="1" t="str">
        <f>Details2!G105</f>
        <v>NULL</v>
      </c>
      <c r="H105" s="1" t="str">
        <f>Details2!H105</f>
        <v>NULL</v>
      </c>
      <c r="I105" s="1" t="str">
        <f>Details2!I105</f>
        <v>NULL</v>
      </c>
      <c r="J105" s="1" t="str">
        <f>Details2!J105</f>
        <v>NULL</v>
      </c>
      <c r="K105" s="1" t="str">
        <f>Details2!K105</f>
        <v>NULL</v>
      </c>
    </row>
    <row r="106" spans="2:12" x14ac:dyDescent="0.2">
      <c r="B106" s="2" t="str">
        <f>Details2!B106</f>
        <v>Army</v>
      </c>
      <c r="C106" s="2" t="str">
        <f>Details2!C106</f>
        <v>0330</v>
      </c>
      <c r="D106" s="2" t="str">
        <f>Details2!D106</f>
        <v>Ft. Drum (Guthrie Army Health Clinic)</v>
      </c>
      <c r="E106" s="2" t="str">
        <f>Details2!E106</f>
        <v>C</v>
      </c>
      <c r="F106" s="1" t="str">
        <f>Details2!F106</f>
        <v>NULL</v>
      </c>
      <c r="G106" s="1" t="str">
        <f>Details2!G106</f>
        <v>NULL</v>
      </c>
      <c r="H106" s="1" t="str">
        <f>Details2!H106</f>
        <v>NULL</v>
      </c>
      <c r="I106" s="1" t="str">
        <f>Details2!I106</f>
        <v>NULL</v>
      </c>
      <c r="J106" s="1" t="str">
        <f>Details2!J106</f>
        <v>NULL</v>
      </c>
      <c r="K106" s="1" t="str">
        <f>Details2!K106</f>
        <v>NULL</v>
      </c>
    </row>
    <row r="107" spans="2:12" x14ac:dyDescent="0.2">
      <c r="B107" s="2" t="str">
        <f>Details2!B107</f>
        <v>Army</v>
      </c>
      <c r="C107" s="2" t="str">
        <f>Details2!C107</f>
        <v>0350</v>
      </c>
      <c r="D107" s="2" t="str">
        <f>Details2!D107</f>
        <v>Ft. Indiantown Gap US Army Health Clinic</v>
      </c>
      <c r="E107" s="2" t="str">
        <f>Details2!E107</f>
        <v>I</v>
      </c>
      <c r="F107" s="1" t="str">
        <f>Details2!F107</f>
        <v>NULL</v>
      </c>
      <c r="G107" s="1" t="str">
        <f>Details2!G107</f>
        <v>NULL</v>
      </c>
      <c r="H107" s="1" t="str">
        <f>Details2!H107</f>
        <v>NULL</v>
      </c>
      <c r="I107" s="1" t="str">
        <f>Details2!I107</f>
        <v>NULL</v>
      </c>
      <c r="J107" s="1" t="str">
        <f>Details2!J107</f>
        <v>NULL</v>
      </c>
      <c r="K107" s="1" t="str">
        <f>Details2!K107</f>
        <v>NULL</v>
      </c>
    </row>
    <row r="108" spans="2:12" x14ac:dyDescent="0.2">
      <c r="B108" s="2" t="str">
        <f>Details2!B108</f>
        <v>Army</v>
      </c>
      <c r="C108" s="2" t="str">
        <f>Details2!C108</f>
        <v>0351</v>
      </c>
      <c r="D108" s="2" t="str">
        <f>Details2!D108</f>
        <v>Letterkenny US Army Health Clinic</v>
      </c>
      <c r="E108" s="2" t="str">
        <f>Details2!E108</f>
        <v>I</v>
      </c>
      <c r="F108" s="1" t="str">
        <f>Details2!F108</f>
        <v>NULL</v>
      </c>
      <c r="G108" s="1" t="str">
        <f>Details2!G108</f>
        <v>NULL</v>
      </c>
      <c r="H108" s="1" t="str">
        <f>Details2!H108</f>
        <v>NULL</v>
      </c>
      <c r="I108" s="1" t="str">
        <f>Details2!I108</f>
        <v>NULL</v>
      </c>
      <c r="J108" s="1" t="str">
        <f>Details2!J108</f>
        <v>NULL</v>
      </c>
      <c r="K108" s="1" t="str">
        <f>Details2!K108</f>
        <v>NULL</v>
      </c>
    </row>
    <row r="109" spans="2:12" x14ac:dyDescent="0.2">
      <c r="B109" s="2" t="str">
        <f>Details2!B109</f>
        <v>Army</v>
      </c>
      <c r="C109" s="2" t="str">
        <f>Details2!C109</f>
        <v>0352</v>
      </c>
      <c r="D109" s="2" t="str">
        <f>Details2!D109</f>
        <v>Carlisle (Dunham Army Health Clinic)</v>
      </c>
      <c r="E109" s="2" t="str">
        <f>Details2!E109</f>
        <v>C</v>
      </c>
      <c r="F109" s="1" t="str">
        <f>Details2!F109</f>
        <v>NULL</v>
      </c>
      <c r="G109" s="1" t="str">
        <f>Details2!G109</f>
        <v>NULL</v>
      </c>
      <c r="H109" s="1" t="str">
        <f>Details2!H109</f>
        <v>NULL</v>
      </c>
      <c r="I109" s="1" t="str">
        <f>Details2!I109</f>
        <v>NULL</v>
      </c>
      <c r="J109" s="1" t="str">
        <f>Details2!J109</f>
        <v>NULL</v>
      </c>
      <c r="K109" s="1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0353</v>
      </c>
      <c r="D110" s="2" t="str">
        <f>Details2!D110</f>
        <v>Tobyhanna US Army Health Clinic</v>
      </c>
      <c r="E110" s="2" t="str">
        <f>Details2!E110</f>
        <v>I</v>
      </c>
      <c r="F110" s="1" t="str">
        <f>Details2!F110</f>
        <v>NULL</v>
      </c>
      <c r="G110" s="1" t="str">
        <f>Details2!G110</f>
        <v>NULL</v>
      </c>
      <c r="H110" s="1" t="str">
        <f>Details2!H110</f>
        <v>NULL</v>
      </c>
      <c r="I110" s="1" t="str">
        <f>Details2!I110</f>
        <v>NULL</v>
      </c>
      <c r="J110" s="1" t="str">
        <f>Details2!J110</f>
        <v>NULL</v>
      </c>
      <c r="K110" s="1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0371</v>
      </c>
      <c r="D111" s="2" t="str">
        <f>Details2!D111</f>
        <v>Dugway Proving Ground</v>
      </c>
      <c r="E111" s="2" t="str">
        <f>Details2!E111</f>
        <v>I</v>
      </c>
      <c r="F111" s="1" t="str">
        <f>Details2!F111</f>
        <v>NULL</v>
      </c>
      <c r="G111" s="1" t="str">
        <f>Details2!G111</f>
        <v>NULL</v>
      </c>
      <c r="H111" s="1" t="str">
        <f>Details2!H111</f>
        <v>NULL</v>
      </c>
      <c r="I111" s="1" t="str">
        <f>Details2!I111</f>
        <v>NULL</v>
      </c>
      <c r="J111" s="1" t="str">
        <f>Details2!J111</f>
        <v>NULL</v>
      </c>
      <c r="K111" s="1" t="str">
        <f>Details2!K111</f>
        <v>NULL</v>
      </c>
    </row>
    <row r="112" spans="2:12" x14ac:dyDescent="0.2">
      <c r="B112" s="2" t="str">
        <f>Details2!B112</f>
        <v>Army</v>
      </c>
      <c r="C112" s="2" t="str">
        <f>Details2!C112</f>
        <v>0441</v>
      </c>
      <c r="D112" s="2" t="str">
        <f>Details2!D112</f>
        <v>New Cumberland US Army Health Clinic</v>
      </c>
      <c r="E112" s="2" t="str">
        <f>Details2!E112</f>
        <v>I</v>
      </c>
      <c r="F112" s="1" t="str">
        <f>Details2!F112</f>
        <v>NULL</v>
      </c>
      <c r="G112" s="1" t="str">
        <f>Details2!G112</f>
        <v>NULL</v>
      </c>
      <c r="H112" s="1" t="str">
        <f>Details2!H112</f>
        <v>NULL</v>
      </c>
      <c r="I112" s="1" t="str">
        <f>Details2!I112</f>
        <v>NULL</v>
      </c>
      <c r="J112" s="1" t="str">
        <f>Details2!J112</f>
        <v>NULL</v>
      </c>
      <c r="K112" s="1" t="str">
        <f>Details2!K112</f>
        <v>NULL</v>
      </c>
    </row>
    <row r="113" spans="2:11" x14ac:dyDescent="0.2">
      <c r="B113" s="2" t="str">
        <f>Details2!B113</f>
        <v>Army</v>
      </c>
      <c r="C113" s="2" t="str">
        <f>Details2!C113</f>
        <v>0606</v>
      </c>
      <c r="D113" s="2" t="str">
        <f>Details2!D113</f>
        <v>Heidelberg MEDDAC</v>
      </c>
      <c r="E113" s="2" t="str">
        <f>Details2!E113</f>
        <v>C</v>
      </c>
      <c r="F113" s="1">
        <f>Details2!F113</f>
        <v>0</v>
      </c>
      <c r="G113" s="1" t="str">
        <f>Details2!G113</f>
        <v>NULL</v>
      </c>
      <c r="H113" s="1" t="str">
        <f>Details2!H113</f>
        <v>NULL</v>
      </c>
      <c r="I113" s="1" t="str">
        <f>Details2!I113</f>
        <v>NULL</v>
      </c>
      <c r="J113" s="1" t="str">
        <f>Details2!J113</f>
        <v>NULL</v>
      </c>
      <c r="K113" s="1" t="str">
        <f>Details2!K113</f>
        <v>NULL</v>
      </c>
    </row>
    <row r="114" spans="2:11" x14ac:dyDescent="0.2">
      <c r="B114" s="2" t="str">
        <f>Details2!B114</f>
        <v>Army</v>
      </c>
      <c r="C114" s="2" t="str">
        <f>Details2!C114</f>
        <v>0607</v>
      </c>
      <c r="D114" s="2" t="str">
        <f>Details2!D114</f>
        <v>Landstuhl Regional Medical Center</v>
      </c>
      <c r="E114" s="2" t="str">
        <f>Details2!E114</f>
        <v>H</v>
      </c>
      <c r="F114" s="1">
        <f>Details2!F114</f>
        <v>1152760.46</v>
      </c>
      <c r="G114" s="1">
        <f>Details2!G114</f>
        <v>1580369.54</v>
      </c>
      <c r="H114" s="1">
        <f>Details2!H114</f>
        <v>1780197.92</v>
      </c>
      <c r="I114" s="1">
        <f>Details2!I114</f>
        <v>2016849.51</v>
      </c>
      <c r="J114" s="1">
        <f>Details2!J114</f>
        <v>2410709.29</v>
      </c>
      <c r="K114" s="1">
        <f>Details2!K114</f>
        <v>1523595.35</v>
      </c>
    </row>
    <row r="115" spans="2:11" x14ac:dyDescent="0.2">
      <c r="B115" s="2" t="str">
        <f>Details2!B115</f>
        <v>Army</v>
      </c>
      <c r="C115" s="2" t="str">
        <f>Details2!C115</f>
        <v>0609</v>
      </c>
      <c r="D115" s="2" t="str">
        <f>Details2!D115</f>
        <v>Bavaria MEDDAC</v>
      </c>
      <c r="E115" s="2" t="str">
        <f>Details2!E115</f>
        <v>C</v>
      </c>
      <c r="F115" s="1" t="str">
        <f>Details2!F115</f>
        <v>NULL</v>
      </c>
      <c r="G115" s="1" t="str">
        <f>Details2!G115</f>
        <v>NULL</v>
      </c>
      <c r="H115" s="1" t="str">
        <f>Details2!H115</f>
        <v>NULL</v>
      </c>
      <c r="I115" s="1" t="str">
        <f>Details2!I115</f>
        <v>NULL</v>
      </c>
      <c r="J115" s="1" t="str">
        <f>Details2!J115</f>
        <v>NULL</v>
      </c>
      <c r="K115" s="1" t="str">
        <f>Details2!K115</f>
        <v>NULL</v>
      </c>
    </row>
    <row r="116" spans="2:11" x14ac:dyDescent="0.2">
      <c r="B116" s="2" t="str">
        <f>Details2!B116</f>
        <v>Army</v>
      </c>
      <c r="C116" s="2" t="str">
        <f>Details2!C116</f>
        <v>0610</v>
      </c>
      <c r="D116" s="2" t="str">
        <f>Details2!D116</f>
        <v>BG CRAWFORD SAMS AHC-CAMP ZAMA</v>
      </c>
      <c r="E116" s="2" t="str">
        <f>Details2!E116</f>
        <v>C</v>
      </c>
      <c r="F116" s="1" t="str">
        <f>Details2!F116</f>
        <v>NULL</v>
      </c>
      <c r="G116" s="1" t="str">
        <f>Details2!G116</f>
        <v>NULL</v>
      </c>
      <c r="H116" s="1" t="str">
        <f>Details2!H116</f>
        <v>NULL</v>
      </c>
      <c r="I116" s="1" t="str">
        <f>Details2!I116</f>
        <v>NULL</v>
      </c>
      <c r="J116" s="1" t="str">
        <f>Details2!J116</f>
        <v>NULL</v>
      </c>
      <c r="K116" s="1" t="str">
        <f>Details2!K116</f>
        <v>NULL</v>
      </c>
    </row>
    <row r="117" spans="2:11" x14ac:dyDescent="0.2">
      <c r="B117" s="2" t="str">
        <f>Details2!B117</f>
        <v>Army</v>
      </c>
      <c r="C117" s="2" t="str">
        <f>Details2!C117</f>
        <v>0612</v>
      </c>
      <c r="D117" s="2" t="str">
        <f>Details2!D117</f>
        <v>Brian Allgood ACH - Seoul</v>
      </c>
      <c r="E117" s="2" t="str">
        <f>Details2!E117</f>
        <v>H</v>
      </c>
      <c r="F117" s="1">
        <f>Details2!F117</f>
        <v>86415.32</v>
      </c>
      <c r="G117" s="1">
        <f>Details2!G117</f>
        <v>142436.85</v>
      </c>
      <c r="H117" s="1">
        <f>Details2!H117</f>
        <v>172545.96</v>
      </c>
      <c r="I117" s="1">
        <f>Details2!I117</f>
        <v>140162.59</v>
      </c>
      <c r="J117" s="1">
        <f>Details2!J117</f>
        <v>41339.75</v>
      </c>
      <c r="K117" s="1">
        <f>Details2!K117</f>
        <v>104621.98</v>
      </c>
    </row>
    <row r="118" spans="2:11" x14ac:dyDescent="0.2">
      <c r="B118" s="2" t="str">
        <f>Details2!B118</f>
        <v>Navy</v>
      </c>
      <c r="C118" s="2" t="str">
        <f>Details2!C118</f>
        <v>0024</v>
      </c>
      <c r="D118" s="2" t="str">
        <f>Details2!D118</f>
        <v>NH Camp Pendelton</v>
      </c>
      <c r="E118" s="2" t="str">
        <f>Details2!E118</f>
        <v>H</v>
      </c>
      <c r="F118" s="1">
        <f>Details2!F118</f>
        <v>87734.46</v>
      </c>
      <c r="G118" s="1">
        <f>Details2!G118</f>
        <v>68972.19</v>
      </c>
      <c r="H118" s="1">
        <f>Details2!H118</f>
        <v>116204.17</v>
      </c>
      <c r="I118" s="1">
        <f>Details2!I118</f>
        <v>93651.36</v>
      </c>
      <c r="J118" s="1">
        <f>Details2!J118</f>
        <v>208129.65</v>
      </c>
      <c r="K118" s="1">
        <f>Details2!K118</f>
        <v>310659.20000000001</v>
      </c>
    </row>
    <row r="119" spans="2:11" x14ac:dyDescent="0.2">
      <c r="B119" s="2" t="str">
        <f>Details2!B119</f>
        <v>Navy</v>
      </c>
      <c r="C119" s="2" t="str">
        <f>Details2!C119</f>
        <v>0028</v>
      </c>
      <c r="D119" s="2" t="str">
        <f>Details2!D119</f>
        <v>NH Lemoore</v>
      </c>
      <c r="E119" s="2" t="str">
        <f>Details2!E119</f>
        <v>H</v>
      </c>
      <c r="F119" s="1">
        <f>Details2!F119</f>
        <v>0</v>
      </c>
      <c r="G119" s="1">
        <f>Details2!G119</f>
        <v>0</v>
      </c>
      <c r="H119" s="1">
        <f>Details2!H119</f>
        <v>4064.7</v>
      </c>
      <c r="I119" s="1">
        <f>Details2!I119</f>
        <v>17402.52</v>
      </c>
      <c r="J119" s="1">
        <f>Details2!J119</f>
        <v>15224.74</v>
      </c>
      <c r="K119" s="1">
        <f>Details2!K119</f>
        <v>0</v>
      </c>
    </row>
    <row r="120" spans="2:11" x14ac:dyDescent="0.2">
      <c r="B120" s="2" t="str">
        <f>Details2!B120</f>
        <v>Navy</v>
      </c>
      <c r="C120" s="2" t="str">
        <f>Details2!C120</f>
        <v>0029</v>
      </c>
      <c r="D120" s="2" t="str">
        <f>Details2!D120</f>
        <v>NMC San Diego</v>
      </c>
      <c r="E120" s="2" t="str">
        <f>Details2!E120</f>
        <v>H</v>
      </c>
      <c r="F120" s="1">
        <f>Details2!F120</f>
        <v>1194354.74</v>
      </c>
      <c r="G120" s="1">
        <f>Details2!G120</f>
        <v>1460424.32</v>
      </c>
      <c r="H120" s="1">
        <f>Details2!H120</f>
        <v>1076025.8999999999</v>
      </c>
      <c r="I120" s="1">
        <f>Details2!I120</f>
        <v>1307012.29</v>
      </c>
      <c r="J120" s="1">
        <f>Details2!J120</f>
        <v>1042527.74</v>
      </c>
      <c r="K120" s="1">
        <f>Details2!K120</f>
        <v>847530.05</v>
      </c>
    </row>
    <row r="121" spans="2:11" x14ac:dyDescent="0.2">
      <c r="B121" s="2" t="str">
        <f>Details2!B121</f>
        <v>Navy</v>
      </c>
      <c r="C121" s="2" t="str">
        <f>Details2!C121</f>
        <v>0030</v>
      </c>
      <c r="D121" s="2" t="str">
        <f>Details2!D121</f>
        <v>NH 29 Palms</v>
      </c>
      <c r="E121" s="2" t="str">
        <f>Details2!E121</f>
        <v>H</v>
      </c>
      <c r="F121" s="1">
        <f>Details2!F121</f>
        <v>5180.1899999999996</v>
      </c>
      <c r="G121" s="1">
        <f>Details2!G121</f>
        <v>7019.43</v>
      </c>
      <c r="H121" s="1">
        <f>Details2!H121</f>
        <v>14112.13</v>
      </c>
      <c r="I121" s="1">
        <f>Details2!I121</f>
        <v>23795.040000000001</v>
      </c>
      <c r="J121" s="1">
        <f>Details2!J121</f>
        <v>14738.31</v>
      </c>
      <c r="K121" s="1">
        <f>Details2!K121</f>
        <v>0</v>
      </c>
    </row>
    <row r="122" spans="2:11" x14ac:dyDescent="0.2">
      <c r="B122" s="2" t="str">
        <f>Details2!B122</f>
        <v>Navy</v>
      </c>
      <c r="C122" s="2" t="str">
        <f>Details2!C122</f>
        <v>0035</v>
      </c>
      <c r="D122" s="2" t="str">
        <f>Details2!D122</f>
        <v>NBHC Groton</v>
      </c>
      <c r="E122" s="2" t="str">
        <f>Details2!E122</f>
        <v>C</v>
      </c>
      <c r="F122" s="1" t="str">
        <f>Details2!F122</f>
        <v>NULL</v>
      </c>
      <c r="G122" s="1" t="str">
        <f>Details2!G122</f>
        <v>NULL</v>
      </c>
      <c r="H122" s="1" t="str">
        <f>Details2!H122</f>
        <v>NULL</v>
      </c>
      <c r="I122" s="1" t="str">
        <f>Details2!I122</f>
        <v>NULL</v>
      </c>
      <c r="J122" s="1" t="str">
        <f>Details2!J122</f>
        <v>NULL</v>
      </c>
      <c r="K122" s="1" t="str">
        <f>Details2!K122</f>
        <v>NULL</v>
      </c>
    </row>
    <row r="123" spans="2:11" x14ac:dyDescent="0.2">
      <c r="B123" s="2" t="str">
        <f>Details2!B123</f>
        <v>Navy</v>
      </c>
      <c r="C123" s="2" t="str">
        <f>Details2!C123</f>
        <v>0038</v>
      </c>
      <c r="D123" s="2" t="str">
        <f>Details2!D123</f>
        <v>NH Pensacola</v>
      </c>
      <c r="E123" s="2" t="str">
        <f>Details2!E123</f>
        <v>H</v>
      </c>
      <c r="F123" s="1">
        <f>Details2!F123</f>
        <v>32450.33</v>
      </c>
      <c r="G123" s="1">
        <f>Details2!G123</f>
        <v>72713.39</v>
      </c>
      <c r="H123" s="1">
        <f>Details2!H123</f>
        <v>105358.21</v>
      </c>
      <c r="I123" s="1">
        <f>Details2!I123</f>
        <v>131186.25</v>
      </c>
      <c r="J123" s="1">
        <f>Details2!J123</f>
        <v>235885.65</v>
      </c>
      <c r="K123" s="1">
        <f>Details2!K123</f>
        <v>132223.09</v>
      </c>
    </row>
    <row r="124" spans="2:11" x14ac:dyDescent="0.2">
      <c r="B124" s="2" t="str">
        <f>Details2!B124</f>
        <v>Navy</v>
      </c>
      <c r="C124" s="2" t="str">
        <f>Details2!C124</f>
        <v>0039</v>
      </c>
      <c r="D124" s="2" t="str">
        <f>Details2!D124</f>
        <v>NH Jacksonville</v>
      </c>
      <c r="E124" s="2" t="str">
        <f>Details2!E124</f>
        <v>H</v>
      </c>
      <c r="F124" s="1">
        <f>Details2!F124</f>
        <v>489838.22</v>
      </c>
      <c r="G124" s="1">
        <f>Details2!G124</f>
        <v>719273.18</v>
      </c>
      <c r="H124" s="1">
        <f>Details2!H124</f>
        <v>550231.5</v>
      </c>
      <c r="I124" s="1">
        <f>Details2!I124</f>
        <v>524517.01</v>
      </c>
      <c r="J124" s="1">
        <f>Details2!J124</f>
        <v>486198.96</v>
      </c>
      <c r="K124" s="1">
        <f>Details2!K124</f>
        <v>597616.24</v>
      </c>
    </row>
    <row r="125" spans="2:11" x14ac:dyDescent="0.2">
      <c r="B125" s="2" t="str">
        <f>Details2!B125</f>
        <v>Navy</v>
      </c>
      <c r="C125" s="2" t="str">
        <f>Details2!C125</f>
        <v>0056</v>
      </c>
      <c r="D125" s="2" t="str">
        <f>Details2!D125</f>
        <v>NHC Great Lakes</v>
      </c>
      <c r="E125" s="2" t="str">
        <f>Details2!E125</f>
        <v>C</v>
      </c>
      <c r="F125" s="1" t="str">
        <f>Details2!F125</f>
        <v>NULL</v>
      </c>
      <c r="G125" s="1" t="str">
        <f>Details2!G125</f>
        <v>NULL</v>
      </c>
      <c r="H125" s="1" t="str">
        <f>Details2!H125</f>
        <v>NULL</v>
      </c>
      <c r="I125" s="1" t="str">
        <f>Details2!I125</f>
        <v>NULL</v>
      </c>
      <c r="J125" s="1" t="str">
        <f>Details2!J125</f>
        <v>NULL</v>
      </c>
      <c r="K125" s="1" t="str">
        <f>Details2!K125</f>
        <v>NULL</v>
      </c>
    </row>
    <row r="126" spans="2:11" x14ac:dyDescent="0.2">
      <c r="B126" s="2" t="str">
        <f>Details2!B126</f>
        <v>Navy</v>
      </c>
      <c r="C126" s="2" t="str">
        <f>Details2!C126</f>
        <v>0068</v>
      </c>
      <c r="D126" s="2" t="str">
        <f>Details2!D126</f>
        <v>NHC Patuxent River</v>
      </c>
      <c r="E126" s="2" t="str">
        <f>Details2!E126</f>
        <v>C</v>
      </c>
      <c r="F126" s="1" t="str">
        <f>Details2!F126</f>
        <v>NULL</v>
      </c>
      <c r="G126" s="1" t="str">
        <f>Details2!G126</f>
        <v>NULL</v>
      </c>
      <c r="H126" s="1" t="str">
        <f>Details2!H126</f>
        <v>NULL</v>
      </c>
      <c r="I126" s="1" t="str">
        <f>Details2!I126</f>
        <v>NULL</v>
      </c>
      <c r="J126" s="1" t="str">
        <f>Details2!J126</f>
        <v>NULL</v>
      </c>
      <c r="K126" s="1" t="str">
        <f>Details2!K126</f>
        <v>NULL</v>
      </c>
    </row>
    <row r="127" spans="2:11" x14ac:dyDescent="0.2">
      <c r="B127" s="2" t="str">
        <f>Details2!B127</f>
        <v>Navy</v>
      </c>
      <c r="C127" s="2" t="str">
        <f>Details2!C127</f>
        <v>0091</v>
      </c>
      <c r="D127" s="2" t="str">
        <f>Details2!D127</f>
        <v>NH Camp Lejeune</v>
      </c>
      <c r="E127" s="2" t="str">
        <f>Details2!E127</f>
        <v>H</v>
      </c>
      <c r="F127" s="1">
        <f>Details2!F127</f>
        <v>258225.19</v>
      </c>
      <c r="G127" s="1">
        <f>Details2!G127</f>
        <v>428329.74</v>
      </c>
      <c r="H127" s="1">
        <f>Details2!H127</f>
        <v>312745.49</v>
      </c>
      <c r="I127" s="1">
        <f>Details2!I127</f>
        <v>284130.83</v>
      </c>
      <c r="J127" s="1">
        <f>Details2!J127</f>
        <v>283698.3</v>
      </c>
      <c r="K127" s="1">
        <f>Details2!K127</f>
        <v>314794.26</v>
      </c>
    </row>
    <row r="128" spans="2:11" x14ac:dyDescent="0.2">
      <c r="B128" s="2" t="str">
        <f>Details2!B128</f>
        <v>Navy</v>
      </c>
      <c r="C128" s="2" t="str">
        <f>Details2!C128</f>
        <v>0092</v>
      </c>
      <c r="D128" s="2" t="str">
        <f>Details2!D128</f>
        <v>NHC Cherry Point</v>
      </c>
      <c r="E128" s="2" t="str">
        <f>Details2!E128</f>
        <v>H</v>
      </c>
      <c r="F128" s="1" t="str">
        <f>Details2!F128</f>
        <v>NULL</v>
      </c>
      <c r="G128" s="1" t="str">
        <f>Details2!G128</f>
        <v>NULL</v>
      </c>
      <c r="H128" s="1" t="str">
        <f>Details2!H128</f>
        <v>NULL</v>
      </c>
      <c r="I128" s="1" t="str">
        <f>Details2!I128</f>
        <v>NULL</v>
      </c>
      <c r="J128" s="1" t="str">
        <f>Details2!J128</f>
        <v>NULL</v>
      </c>
      <c r="K128" s="1" t="str">
        <f>Details2!K128</f>
        <v>NULL</v>
      </c>
    </row>
    <row r="129" spans="2:12" x14ac:dyDescent="0.2">
      <c r="B129" s="2" t="str">
        <f>Details2!B129</f>
        <v>Navy</v>
      </c>
      <c r="C129" s="2" t="str">
        <f>Details2!C129</f>
        <v>0100</v>
      </c>
      <c r="D129" s="2" t="str">
        <f>Details2!D129</f>
        <v>NHC New England</v>
      </c>
      <c r="E129" s="2" t="str">
        <f>Details2!E129</f>
        <v>C</v>
      </c>
      <c r="F129" s="1" t="str">
        <f>Details2!F129</f>
        <v>NULL</v>
      </c>
      <c r="G129" s="1" t="str">
        <f>Details2!G129</f>
        <v>NULL</v>
      </c>
      <c r="H129" s="1" t="str">
        <f>Details2!H129</f>
        <v>NULL</v>
      </c>
      <c r="I129" s="1" t="str">
        <f>Details2!I129</f>
        <v>NULL</v>
      </c>
      <c r="J129" s="1" t="str">
        <f>Details2!J129</f>
        <v>NULL</v>
      </c>
      <c r="K129" s="1" t="str">
        <f>Details2!K129</f>
        <v>NULL</v>
      </c>
    </row>
    <row r="130" spans="2:12" x14ac:dyDescent="0.2">
      <c r="B130" s="2" t="str">
        <f>Details2!B130</f>
        <v>Navy</v>
      </c>
      <c r="C130" s="2" t="str">
        <f>Details2!C130</f>
        <v>0103</v>
      </c>
      <c r="D130" s="2" t="str">
        <f>Details2!D130</f>
        <v>NHC Charleston</v>
      </c>
      <c r="E130" s="2" t="str">
        <f>Details2!E130</f>
        <v>H</v>
      </c>
      <c r="F130" s="1" t="str">
        <f>Details2!F130</f>
        <v>NULL</v>
      </c>
      <c r="G130" s="1" t="str">
        <f>Details2!G130</f>
        <v>NULL</v>
      </c>
      <c r="H130" s="1" t="str">
        <f>Details2!H130</f>
        <v>NULL</v>
      </c>
      <c r="I130" s="1" t="str">
        <f>Details2!I130</f>
        <v>NULL</v>
      </c>
      <c r="J130" s="1" t="str">
        <f>Details2!J130</f>
        <v>NULL</v>
      </c>
      <c r="K130" s="1" t="str">
        <f>Details2!K130</f>
        <v>NULL</v>
      </c>
    </row>
    <row r="131" spans="2:12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">
        <f>Details2!F131</f>
        <v>1342.35</v>
      </c>
      <c r="G131" s="1">
        <f>Details2!G131</f>
        <v>20589.78</v>
      </c>
      <c r="H131" s="1">
        <f>Details2!H131</f>
        <v>8255.15</v>
      </c>
      <c r="I131" s="1">
        <f>Details2!I131</f>
        <v>9954.98</v>
      </c>
      <c r="J131" s="1">
        <f>Details2!J131</f>
        <v>0</v>
      </c>
      <c r="K131" s="1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" t="str">
        <f>Details2!F132</f>
        <v>NULL</v>
      </c>
      <c r="G132" s="1" t="str">
        <f>Details2!G132</f>
        <v>NULL</v>
      </c>
      <c r="H132" s="1" t="str">
        <f>Details2!H132</f>
        <v>NULL</v>
      </c>
      <c r="I132" s="1" t="str">
        <f>Details2!I132</f>
        <v>NULL</v>
      </c>
      <c r="J132" s="1" t="str">
        <f>Details2!J132</f>
        <v>NULL</v>
      </c>
      <c r="K132" s="1" t="str">
        <f>Details2!K132</f>
        <v>NULL</v>
      </c>
      <c r="L132" s="26"/>
    </row>
    <row r="133" spans="2:12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" t="str">
        <f>Details2!F133</f>
        <v>NULL</v>
      </c>
      <c r="G133" s="1" t="str">
        <f>Details2!G133</f>
        <v>NULL</v>
      </c>
      <c r="H133" s="1" t="str">
        <f>Details2!H133</f>
        <v>NULL</v>
      </c>
      <c r="I133" s="1" t="str">
        <f>Details2!I133</f>
        <v>NULL</v>
      </c>
      <c r="J133" s="1" t="str">
        <f>Details2!J133</f>
        <v>NULL</v>
      </c>
      <c r="K133" s="1" t="str">
        <f>Details2!K133</f>
        <v>NULL</v>
      </c>
    </row>
    <row r="134" spans="2:12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">
        <f>Details2!F134</f>
        <v>1909628.9</v>
      </c>
      <c r="G134" s="1">
        <f>Details2!G134</f>
        <v>1527664.95</v>
      </c>
      <c r="H134" s="1">
        <f>Details2!H134</f>
        <v>1592558.82</v>
      </c>
      <c r="I134" s="1">
        <f>Details2!I134</f>
        <v>1320550.44</v>
      </c>
      <c r="J134" s="1">
        <f>Details2!J134</f>
        <v>1070439.25</v>
      </c>
      <c r="K134" s="1">
        <f>Details2!K134</f>
        <v>2526236.36</v>
      </c>
    </row>
    <row r="135" spans="2:12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">
        <f>Details2!F135</f>
        <v>433009.78</v>
      </c>
      <c r="G135" s="1">
        <f>Details2!G135</f>
        <v>184561.47</v>
      </c>
      <c r="H135" s="1">
        <f>Details2!H135</f>
        <v>437167.77</v>
      </c>
      <c r="I135" s="1">
        <f>Details2!I135</f>
        <v>477145.69</v>
      </c>
      <c r="J135" s="1">
        <f>Details2!J135</f>
        <v>362835.22</v>
      </c>
      <c r="K135" s="1">
        <f>Details2!K135</f>
        <v>531164.93999999994</v>
      </c>
    </row>
    <row r="136" spans="2:12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 Oak Harbor</v>
      </c>
      <c r="E136" s="2" t="str">
        <f>Details2!E136</f>
        <v>H</v>
      </c>
      <c r="F136" s="1">
        <f>Details2!F136</f>
        <v>8069.01</v>
      </c>
      <c r="G136" s="1">
        <f>Details2!G136</f>
        <v>21125</v>
      </c>
      <c r="H136" s="1">
        <f>Details2!H136</f>
        <v>7489.16</v>
      </c>
      <c r="I136" s="1">
        <f>Details2!I136</f>
        <v>21985.33</v>
      </c>
      <c r="J136" s="1">
        <f>Details2!J136</f>
        <v>0</v>
      </c>
      <c r="K136" s="1">
        <f>Details2!K136</f>
        <v>30715.22</v>
      </c>
    </row>
    <row r="137" spans="2:12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" t="str">
        <f>Details2!F137</f>
        <v>NULL</v>
      </c>
      <c r="G137" s="1" t="str">
        <f>Details2!G137</f>
        <v>NULL</v>
      </c>
      <c r="H137" s="1" t="str">
        <f>Details2!H137</f>
        <v>NULL</v>
      </c>
      <c r="I137" s="1" t="str">
        <f>Details2!I137</f>
        <v>NULL</v>
      </c>
      <c r="J137" s="1" t="str">
        <f>Details2!J137</f>
        <v>NULL</v>
      </c>
      <c r="K137" s="1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0297</v>
      </c>
      <c r="D138" s="2" t="str">
        <f>Details2!D138</f>
        <v>NACC New Orleans</v>
      </c>
      <c r="E138" s="2" t="str">
        <f>Details2!E138</f>
        <v>C</v>
      </c>
      <c r="F138" s="1" t="str">
        <f>Details2!F138</f>
        <v>NULL</v>
      </c>
      <c r="G138" s="1" t="str">
        <f>Details2!G138</f>
        <v>NULL</v>
      </c>
      <c r="H138" s="1" t="str">
        <f>Details2!H138</f>
        <v>NULL</v>
      </c>
      <c r="I138" s="1" t="str">
        <f>Details2!I138</f>
        <v>NULL</v>
      </c>
      <c r="J138" s="1" t="str">
        <f>Details2!J138</f>
        <v>NULL</v>
      </c>
      <c r="K138" s="1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0306</v>
      </c>
      <c r="D139" s="2" t="str">
        <f>Details2!D139</f>
        <v>NHC Annapolis</v>
      </c>
      <c r="E139" s="2" t="str">
        <f>Details2!E139</f>
        <v>C</v>
      </c>
      <c r="F139" s="1" t="str">
        <f>Details2!F139</f>
        <v>NULL</v>
      </c>
      <c r="G139" s="1" t="str">
        <f>Details2!G139</f>
        <v>NULL</v>
      </c>
      <c r="H139" s="1" t="str">
        <f>Details2!H139</f>
        <v>NULL</v>
      </c>
      <c r="I139" s="1" t="str">
        <f>Details2!I139</f>
        <v>NULL</v>
      </c>
      <c r="J139" s="1" t="str">
        <f>Details2!J139</f>
        <v>NULL</v>
      </c>
      <c r="K139" s="1" t="str">
        <f>Details2!K139</f>
        <v>NULL</v>
      </c>
    </row>
    <row r="140" spans="2:12" x14ac:dyDescent="0.2">
      <c r="B140" s="2" t="str">
        <f>Details2!B140</f>
        <v>Navy</v>
      </c>
      <c r="C140" s="2" t="str">
        <f>Details2!C140</f>
        <v>0321</v>
      </c>
      <c r="D140" s="2" t="str">
        <f>Details2!D140</f>
        <v>NBHC Portsmouth (NH)</v>
      </c>
      <c r="E140" s="2" t="str">
        <f>Details2!E140</f>
        <v>C</v>
      </c>
      <c r="F140" s="1" t="str">
        <f>Details2!F140</f>
        <v>NULL</v>
      </c>
      <c r="G140" s="1" t="str">
        <f>Details2!G140</f>
        <v>NULL</v>
      </c>
      <c r="H140" s="1" t="str">
        <f>Details2!H140</f>
        <v>NULL</v>
      </c>
      <c r="I140" s="1" t="str">
        <f>Details2!I140</f>
        <v>NULL</v>
      </c>
      <c r="J140" s="1" t="str">
        <f>Details2!J140</f>
        <v>NULL</v>
      </c>
      <c r="K140" s="1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0385</v>
      </c>
      <c r="D141" s="2" t="str">
        <f>Details2!D141</f>
        <v>NHC Quantico</v>
      </c>
      <c r="E141" s="2" t="str">
        <f>Details2!E141</f>
        <v>C</v>
      </c>
      <c r="F141" s="1" t="str">
        <f>Details2!F141</f>
        <v>NULL</v>
      </c>
      <c r="G141" s="1" t="str">
        <f>Details2!G141</f>
        <v>NULL</v>
      </c>
      <c r="H141" s="1" t="str">
        <f>Details2!H141</f>
        <v>NULL</v>
      </c>
      <c r="I141" s="1" t="str">
        <f>Details2!I141</f>
        <v>NULL</v>
      </c>
      <c r="J141" s="1" t="str">
        <f>Details2!J141</f>
        <v>NULL</v>
      </c>
      <c r="K141" s="1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0616</v>
      </c>
      <c r="D142" s="2" t="str">
        <f>Details2!D142</f>
        <v>NH Roosevelt Roads</v>
      </c>
      <c r="E142" s="2" t="str">
        <f>Details2!E142</f>
        <v>I</v>
      </c>
      <c r="F142" s="1" t="str">
        <f>Details2!F142</f>
        <v>NULL</v>
      </c>
      <c r="G142" s="1" t="str">
        <f>Details2!G142</f>
        <v>NULL</v>
      </c>
      <c r="H142" s="1" t="str">
        <f>Details2!H142</f>
        <v>NULL</v>
      </c>
      <c r="I142" s="1" t="str">
        <f>Details2!I142</f>
        <v>NULL</v>
      </c>
      <c r="J142" s="1" t="str">
        <f>Details2!J142</f>
        <v>NULL</v>
      </c>
      <c r="K142" s="1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0620</v>
      </c>
      <c r="D143" s="2" t="str">
        <f>Details2!D143</f>
        <v>NH Guam</v>
      </c>
      <c r="E143" s="2" t="str">
        <f>Details2!E143</f>
        <v>H</v>
      </c>
      <c r="F143" s="1">
        <f>Details2!F143</f>
        <v>188611.35</v>
      </c>
      <c r="G143" s="1">
        <f>Details2!G143</f>
        <v>223829.51</v>
      </c>
      <c r="H143" s="1">
        <f>Details2!H143</f>
        <v>256866.18</v>
      </c>
      <c r="I143" s="1">
        <f>Details2!I143</f>
        <v>193670.17</v>
      </c>
      <c r="J143" s="1">
        <f>Details2!J143</f>
        <v>43792.27</v>
      </c>
      <c r="K143" s="1">
        <f>Details2!K143</f>
        <v>31442.39</v>
      </c>
    </row>
    <row r="144" spans="2:12" x14ac:dyDescent="0.2">
      <c r="B144" s="2" t="str">
        <f>Details2!B144</f>
        <v>Navy</v>
      </c>
      <c r="C144" s="2" t="str">
        <f>Details2!C144</f>
        <v>0621</v>
      </c>
      <c r="D144" s="2" t="str">
        <f>Details2!D144</f>
        <v>NH Okinawa</v>
      </c>
      <c r="E144" s="2" t="str">
        <f>Details2!E144</f>
        <v>I</v>
      </c>
      <c r="F144" s="1" t="str">
        <f>Details2!F144</f>
        <v>NULL</v>
      </c>
      <c r="G144" s="1" t="str">
        <f>Details2!G144</f>
        <v>NULL</v>
      </c>
      <c r="H144" s="1" t="str">
        <f>Details2!H144</f>
        <v>NULL</v>
      </c>
      <c r="I144" s="1" t="str">
        <f>Details2!I144</f>
        <v>NULL</v>
      </c>
      <c r="J144" s="1" t="str">
        <f>Details2!J144</f>
        <v>NULL</v>
      </c>
      <c r="K144" s="1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0622</v>
      </c>
      <c r="D145" s="2" t="str">
        <f>Details2!D145</f>
        <v>NH Yokosuka</v>
      </c>
      <c r="E145" s="2" t="str">
        <f>Details2!E145</f>
        <v>I</v>
      </c>
      <c r="F145" s="1" t="str">
        <f>Details2!F145</f>
        <v>NULL</v>
      </c>
      <c r="G145" s="1" t="str">
        <f>Details2!G145</f>
        <v>NULL</v>
      </c>
      <c r="H145" s="1" t="str">
        <f>Details2!H145</f>
        <v>NULL</v>
      </c>
      <c r="I145" s="1" t="str">
        <f>Details2!I145</f>
        <v>NULL</v>
      </c>
      <c r="J145" s="1" t="str">
        <f>Details2!J145</f>
        <v>NULL</v>
      </c>
      <c r="K145" s="1" t="str">
        <f>Details2!K145</f>
        <v>NULL</v>
      </c>
    </row>
    <row r="146" spans="2:12" x14ac:dyDescent="0.2">
      <c r="B146" s="2" t="str">
        <f>Details2!B146</f>
        <v>NCR MD</v>
      </c>
      <c r="C146" s="2" t="str">
        <f>Details2!C146</f>
        <v>0067</v>
      </c>
      <c r="D146" s="2" t="str">
        <f>Details2!D146</f>
        <v>Walter Reed National Military Medical Center</v>
      </c>
      <c r="E146" s="2" t="str">
        <f>Details2!E146</f>
        <v>H</v>
      </c>
      <c r="F146" s="1">
        <f>Details2!F146</f>
        <v>4260169.21</v>
      </c>
      <c r="G146" s="1">
        <f>Details2!G146</f>
        <v>2613662.9</v>
      </c>
      <c r="H146" s="1">
        <f>Details2!H146</f>
        <v>4196113.12</v>
      </c>
      <c r="I146" s="1">
        <f>Details2!I146</f>
        <v>5047682.1399999997</v>
      </c>
      <c r="J146" s="1">
        <f>Details2!J146</f>
        <v>7940817.0599999996</v>
      </c>
      <c r="K146" s="1">
        <f>Details2!K146</f>
        <v>8611170.7100000009</v>
      </c>
      <c r="L146" s="26"/>
    </row>
    <row r="147" spans="2:12" x14ac:dyDescent="0.2">
      <c r="B147" s="2" t="str">
        <f>Details2!B147</f>
        <v>NCR MD</v>
      </c>
      <c r="C147" s="2" t="str">
        <f>Details2!C147</f>
        <v>0123</v>
      </c>
      <c r="D147" s="2" t="str">
        <f>Details2!D147</f>
        <v>Ft. Belvoir (FT. Belvoir Community Hospital)</v>
      </c>
      <c r="E147" s="2" t="str">
        <f>Details2!E147</f>
        <v>H</v>
      </c>
      <c r="F147" s="1">
        <f>Details2!F147</f>
        <v>282602.59000000003</v>
      </c>
      <c r="G147" s="1">
        <f>Details2!G147</f>
        <v>243496.37</v>
      </c>
      <c r="H147" s="1">
        <f>Details2!H147</f>
        <v>643406.23</v>
      </c>
      <c r="I147" s="1">
        <f>Details2!I147</f>
        <v>1166208.07</v>
      </c>
      <c r="J147" s="1">
        <f>Details2!J147</f>
        <v>1051780.75</v>
      </c>
      <c r="K147" s="1">
        <f>Details2!K147</f>
        <v>1199087.83</v>
      </c>
      <c r="L147" s="26"/>
    </row>
    <row r="148" spans="2:12" x14ac:dyDescent="0.2">
      <c r="F148" s="1"/>
      <c r="G148" s="1"/>
      <c r="H148" s="1"/>
      <c r="I148" s="1"/>
      <c r="J148" s="1"/>
      <c r="K148" s="1"/>
    </row>
    <row r="149" spans="2:12" x14ac:dyDescent="0.2">
      <c r="F149" s="1"/>
      <c r="G149" s="1"/>
      <c r="H149" s="1"/>
      <c r="I149" s="1"/>
      <c r="J149" s="1"/>
      <c r="K149" s="1"/>
    </row>
    <row r="150" spans="2:12" x14ac:dyDescent="0.2">
      <c r="F150" s="1"/>
      <c r="G150" s="1"/>
      <c r="H150" s="1"/>
      <c r="I150" s="1"/>
      <c r="J150" s="1"/>
      <c r="K150" s="1"/>
    </row>
    <row r="151" spans="2:12" x14ac:dyDescent="0.2">
      <c r="B151" s="14" t="s">
        <v>132</v>
      </c>
      <c r="C151" s="9"/>
      <c r="F151" s="11">
        <f t="shared" ref="F151:K151" si="0">SUM(F5:F69)</f>
        <v>10123828.82</v>
      </c>
      <c r="G151" s="11">
        <f t="shared" si="0"/>
        <v>7878642.0000000009</v>
      </c>
      <c r="H151" s="11">
        <f t="shared" si="0"/>
        <v>5353112.2699999996</v>
      </c>
      <c r="I151" s="11">
        <f t="shared" si="0"/>
        <v>4479336.2600000007</v>
      </c>
      <c r="J151" s="11">
        <f t="shared" si="0"/>
        <v>4004828.1799999997</v>
      </c>
      <c r="K151" s="11">
        <f t="shared" si="0"/>
        <v>4201454.91</v>
      </c>
      <c r="L151" s="2"/>
    </row>
    <row r="152" spans="2:12" x14ac:dyDescent="0.2">
      <c r="B152" s="14" t="s">
        <v>133</v>
      </c>
      <c r="C152" s="9"/>
      <c r="F152" s="11">
        <f>SUM(F71:F117)</f>
        <v>26300014.930000007</v>
      </c>
      <c r="G152" s="11">
        <f t="shared" ref="G152:K152" si="1">SUM(G71:G117)</f>
        <v>22459465.159999996</v>
      </c>
      <c r="H152" s="11">
        <f t="shared" si="1"/>
        <v>22711774.100000001</v>
      </c>
      <c r="I152" s="11">
        <f t="shared" si="1"/>
        <v>20970998.310000002</v>
      </c>
      <c r="J152" s="11">
        <f t="shared" si="1"/>
        <v>16816419.309999999</v>
      </c>
      <c r="K152" s="11">
        <f t="shared" si="1"/>
        <v>19952602.189999998</v>
      </c>
      <c r="L152" s="21"/>
    </row>
    <row r="153" spans="2:12" x14ac:dyDescent="0.2">
      <c r="B153" s="14" t="s">
        <v>422</v>
      </c>
      <c r="C153" s="9"/>
      <c r="F153" s="11">
        <f>SUM(F146:F147)</f>
        <v>4542771.8</v>
      </c>
      <c r="G153" s="11">
        <f t="shared" ref="G153:K153" si="2">SUM(G146:G147)</f>
        <v>2857159.27</v>
      </c>
      <c r="H153" s="11">
        <f t="shared" si="2"/>
        <v>4839519.3499999996</v>
      </c>
      <c r="I153" s="11">
        <f t="shared" si="2"/>
        <v>6213890.21</v>
      </c>
      <c r="J153" s="11">
        <f t="shared" si="2"/>
        <v>8992597.8099999987</v>
      </c>
      <c r="K153" s="11">
        <f t="shared" si="2"/>
        <v>9810258.540000001</v>
      </c>
      <c r="L153" s="27"/>
    </row>
    <row r="154" spans="2:12" x14ac:dyDescent="0.2">
      <c r="B154" s="14" t="s">
        <v>310</v>
      </c>
      <c r="C154" s="9"/>
      <c r="F154" s="11">
        <f>SUM(F118:F145)</f>
        <v>4608444.5199999996</v>
      </c>
      <c r="G154" s="11">
        <f t="shared" ref="G154:J154" si="3">SUM(G118:G145)</f>
        <v>4734502.959999999</v>
      </c>
      <c r="H154" s="11">
        <f t="shared" si="3"/>
        <v>4481079.18</v>
      </c>
      <c r="I154" s="11">
        <f t="shared" si="3"/>
        <v>4405001.9099999992</v>
      </c>
      <c r="J154" s="11">
        <f t="shared" si="3"/>
        <v>3763470.0899999994</v>
      </c>
      <c r="K154" s="11">
        <f>SUM(K118:K145)</f>
        <v>5322381.7499999981</v>
      </c>
      <c r="L154" s="27"/>
    </row>
    <row r="155" spans="2:12" x14ac:dyDescent="0.2">
      <c r="B155" s="14" t="s">
        <v>137</v>
      </c>
      <c r="C155" s="9"/>
      <c r="F155" s="11">
        <f t="shared" ref="F155:K155" si="4">SUM(F5:F147)</f>
        <v>45575060.070000008</v>
      </c>
      <c r="G155" s="11">
        <f t="shared" si="4"/>
        <v>37929769.389999993</v>
      </c>
      <c r="H155" s="11">
        <f t="shared" si="4"/>
        <v>37385484.899999999</v>
      </c>
      <c r="I155" s="11">
        <f t="shared" si="4"/>
        <v>36069226.689999998</v>
      </c>
      <c r="J155" s="11">
        <f t="shared" si="4"/>
        <v>33577315.389999986</v>
      </c>
      <c r="K155" s="11">
        <f t="shared" si="4"/>
        <v>39286697.390000001</v>
      </c>
      <c r="L155" s="2"/>
    </row>
    <row r="156" spans="2:12" x14ac:dyDescent="0.2">
      <c r="L156" s="2"/>
    </row>
    <row r="157" spans="2:12" x14ac:dyDescent="0.2">
      <c r="B157" s="15" t="s">
        <v>134</v>
      </c>
      <c r="C157" s="3"/>
      <c r="D157" s="3"/>
      <c r="E157" s="3"/>
      <c r="F157" s="3" t="str">
        <f>IF(F151='Total Collections'!C6,"yes","no")</f>
        <v>yes</v>
      </c>
      <c r="G157" s="3" t="str">
        <f>IF(G151='Total Collections'!D6,"yes","no")</f>
        <v>yes</v>
      </c>
      <c r="H157" s="3" t="str">
        <f>IF(H151='Total Collections'!E6,"yes","no")</f>
        <v>yes</v>
      </c>
      <c r="I157" s="3" t="str">
        <f>IF(I151='Total Collections'!F6,"yes","no")</f>
        <v>yes</v>
      </c>
      <c r="J157" s="3" t="str">
        <f>IF(J151='Total Collections'!G6,"yes","no")</f>
        <v>yes</v>
      </c>
      <c r="K157" s="3" t="str">
        <f>IF(K151='Total Collections'!H6,"yes","no")</f>
        <v>yes</v>
      </c>
      <c r="L157" s="2"/>
    </row>
    <row r="158" spans="2:12" x14ac:dyDescent="0.2">
      <c r="B158" s="15" t="s">
        <v>135</v>
      </c>
      <c r="C158" s="3"/>
      <c r="D158" s="3"/>
      <c r="E158" s="3"/>
      <c r="F158" s="3" t="str">
        <f>IF(F152='Total Collections'!C7,"yes","no")</f>
        <v>yes</v>
      </c>
      <c r="G158" s="3" t="str">
        <f>IF(G152='Total Collections'!D7,"yes","no")</f>
        <v>yes</v>
      </c>
      <c r="H158" s="3" t="str">
        <f>IF(H152='Total Collections'!E7,"yes","no")</f>
        <v>yes</v>
      </c>
      <c r="I158" s="3" t="str">
        <f>IF(I152='Total Collections'!F7,"yes","no")</f>
        <v>yes</v>
      </c>
      <c r="J158" s="3" t="str">
        <f>IF(J152='Total Collections'!G7,"yes","no")</f>
        <v>yes</v>
      </c>
      <c r="K158" s="3" t="str">
        <f>IF(K152='Total Collections'!H7,"yes","no")</f>
        <v>yes</v>
      </c>
      <c r="L158" s="2"/>
    </row>
    <row r="159" spans="2:12" x14ac:dyDescent="0.2">
      <c r="B159" s="15" t="s">
        <v>136</v>
      </c>
      <c r="C159" s="3"/>
      <c r="D159" s="3"/>
      <c r="E159" s="3"/>
      <c r="F159" s="3" t="str">
        <f>IF(F154='Total Collections'!C8,"yes","no")</f>
        <v>yes</v>
      </c>
      <c r="G159" s="3" t="str">
        <f>IF(G154='Total Collections'!D8,"yes","no")</f>
        <v>yes</v>
      </c>
      <c r="H159" s="3" t="str">
        <f>IF(H154='Total Collections'!E8,"yes","no")</f>
        <v>yes</v>
      </c>
      <c r="I159" s="3" t="str">
        <f>IF(I154='Total Collections'!F8,"yes","no")</f>
        <v>yes</v>
      </c>
      <c r="J159" s="3" t="str">
        <f>IF(J154='Total Collections'!G8,"yes","no")</f>
        <v>yes</v>
      </c>
      <c r="K159" s="3" t="str">
        <f>IF(K154='Total Collections'!H8,"yes","no")</f>
        <v>yes</v>
      </c>
      <c r="L159" s="27"/>
    </row>
    <row r="160" spans="2:12" x14ac:dyDescent="0.2">
      <c r="B160" s="15" t="s">
        <v>423</v>
      </c>
      <c r="C160" s="3"/>
      <c r="D160" s="3"/>
      <c r="E160" s="3"/>
      <c r="F160" s="3" t="str">
        <f>IF(F153='Total Collections'!C9,"yes","no")</f>
        <v>yes</v>
      </c>
      <c r="G160" s="3" t="str">
        <f>IF(G153='Total Collections'!D9,"yes","no")</f>
        <v>yes</v>
      </c>
      <c r="H160" s="3" t="str">
        <f>IF(H153='Total Collections'!E9,"yes","no")</f>
        <v>yes</v>
      </c>
      <c r="I160" s="3" t="str">
        <f>IF(I153='Total Collections'!F9,"yes","no")</f>
        <v>yes</v>
      </c>
      <c r="J160" s="3" t="str">
        <f>IF(J153='Total Collections'!G9,"yes","no")</f>
        <v>yes</v>
      </c>
      <c r="K160" s="3" t="str">
        <f>IF(K153='Total Collections'!H9,"yes","no")</f>
        <v>yes</v>
      </c>
      <c r="L160" s="27"/>
    </row>
    <row r="161" spans="2:12" x14ac:dyDescent="0.2">
      <c r="B161" s="15" t="s">
        <v>138</v>
      </c>
      <c r="F161" s="3" t="str">
        <f>IF(F155='Total Collections'!C10,"yes","no")</f>
        <v>yes</v>
      </c>
      <c r="G161" s="3" t="str">
        <f>IF(G155='Total Collections'!D10,"yes","no")</f>
        <v>yes</v>
      </c>
      <c r="H161" s="3" t="str">
        <f>IF(H155='Total Collections'!E10,"yes","no")</f>
        <v>yes</v>
      </c>
      <c r="I161" s="3" t="str">
        <f>IF(I155='Total Collections'!F10,"yes","no")</f>
        <v>yes</v>
      </c>
      <c r="J161" s="3" t="str">
        <f>IF(J155='Total Collections'!G10,"yes","no")</f>
        <v>yes</v>
      </c>
      <c r="K161" s="3" t="str">
        <f>IF(K155='Total Collections'!H10,"yes","no")</f>
        <v>yes</v>
      </c>
    </row>
    <row r="162" spans="2:12" x14ac:dyDescent="0.2">
      <c r="K162" s="3"/>
    </row>
    <row r="164" spans="2:12" x14ac:dyDescent="0.2">
      <c r="L164" s="27"/>
    </row>
  </sheetData>
  <sheetProtection algorithmName="SHA-512" hashValue="AYvDs8jtq25mKUjMY+cIFA8wiiGIqHzWH5CbSMxeuJ0vIgROMj6GNyntezhkjXf0cG4k4BJC3GLSFTtyCgR5qA==" saltValue="Y3I/T570jqYvZy9inGRIgg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3" x14ac:dyDescent="0.2">
      <c r="A1" t="s">
        <v>471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312</v>
      </c>
      <c r="H3" s="2"/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Details2!B301</f>
        <v>Air Force</v>
      </c>
      <c r="C5" t="str">
        <f>Details2!C301</f>
        <v>0004</v>
      </c>
      <c r="D5" t="str">
        <f>Details2!D301</f>
        <v>Maxwell AFB (42nd Medical Group)</v>
      </c>
      <c r="E5" t="str">
        <f>Details2!E301</f>
        <v>C</v>
      </c>
      <c r="F5" s="1" t="str">
        <f>Details2!F301</f>
        <v>NULL</v>
      </c>
      <c r="G5" s="1" t="str">
        <f>Details2!G301</f>
        <v>NULL</v>
      </c>
      <c r="H5" s="1" t="str">
        <f>Details2!H301</f>
        <v>NULL</v>
      </c>
      <c r="I5" s="1" t="str">
        <f>Details2!I301</f>
        <v>NULL</v>
      </c>
      <c r="J5" s="1" t="str">
        <f>Details2!J301</f>
        <v>NULL</v>
      </c>
      <c r="K5" s="1" t="str">
        <f>Details2!K301</f>
        <v>NULL</v>
      </c>
    </row>
    <row r="6" spans="1:13" x14ac:dyDescent="0.2">
      <c r="B6" t="str">
        <f>Details2!B302</f>
        <v>Air Force</v>
      </c>
      <c r="C6" t="str">
        <f>Details2!C302</f>
        <v>0006</v>
      </c>
      <c r="D6" t="str">
        <f>Details2!D302</f>
        <v>Elmendorf AFB (3rd Medical group)</v>
      </c>
      <c r="E6" t="str">
        <f>Details2!E302</f>
        <v>H</v>
      </c>
      <c r="F6" s="1">
        <f>Details2!F302</f>
        <v>1559130.37</v>
      </c>
      <c r="G6" s="1">
        <f>Details2!G302</f>
        <v>1453606.21</v>
      </c>
      <c r="H6" s="1">
        <f>Details2!H302</f>
        <v>1896436.33</v>
      </c>
      <c r="I6" s="1">
        <f>Details2!I302</f>
        <v>1877513.31</v>
      </c>
      <c r="J6" s="1">
        <f>Details2!J302</f>
        <v>1993874.58</v>
      </c>
      <c r="K6" s="1">
        <f>Details2!K302</f>
        <v>1964427.07</v>
      </c>
    </row>
    <row r="7" spans="1:13" x14ac:dyDescent="0.2">
      <c r="B7" t="str">
        <f>Details2!B303</f>
        <v>Air Force</v>
      </c>
      <c r="C7" t="str">
        <f>Details2!C303</f>
        <v>0009</v>
      </c>
      <c r="D7" t="str">
        <f>Details2!D303</f>
        <v>Luke AFB (56th Medical Group)</v>
      </c>
      <c r="E7" t="str">
        <f>Details2!E303</f>
        <v>C</v>
      </c>
      <c r="F7" s="1" t="str">
        <f>Details2!F303</f>
        <v>NULL</v>
      </c>
      <c r="G7" s="1" t="str">
        <f>Details2!G303</f>
        <v>NULL</v>
      </c>
      <c r="H7" s="1" t="str">
        <f>Details2!H303</f>
        <v>NULL</v>
      </c>
      <c r="I7" s="1" t="str">
        <f>Details2!I303</f>
        <v>NULL</v>
      </c>
      <c r="J7" s="1" t="str">
        <f>Details2!J303</f>
        <v>NULL</v>
      </c>
      <c r="K7" s="1" t="str">
        <f>Details2!K303</f>
        <v>NULL</v>
      </c>
    </row>
    <row r="8" spans="1:13" x14ac:dyDescent="0.2">
      <c r="B8" t="str">
        <f>Details2!B304</f>
        <v>Air Force</v>
      </c>
      <c r="C8" t="str">
        <f>Details2!C304</f>
        <v>0010</v>
      </c>
      <c r="D8" t="str">
        <f>Details2!D304</f>
        <v>Davis Monthan AFB (355th Medical Group)</v>
      </c>
      <c r="E8" t="str">
        <f>Details2!E304</f>
        <v>C</v>
      </c>
      <c r="F8" s="1" t="str">
        <f>Details2!F304</f>
        <v>NULL</v>
      </c>
      <c r="G8" s="1" t="str">
        <f>Details2!G304</f>
        <v>NULL</v>
      </c>
      <c r="H8" s="1" t="str">
        <f>Details2!H304</f>
        <v>NULL</v>
      </c>
      <c r="I8" s="1" t="str">
        <f>Details2!I304</f>
        <v>NULL</v>
      </c>
      <c r="J8" s="1" t="str">
        <f>Details2!J304</f>
        <v>NULL</v>
      </c>
      <c r="K8" s="1" t="str">
        <f>Details2!K304</f>
        <v>NULL</v>
      </c>
    </row>
    <row r="9" spans="1:13" x14ac:dyDescent="0.2">
      <c r="B9" t="str">
        <f>Details2!B305</f>
        <v>Air Force</v>
      </c>
      <c r="C9" t="str">
        <f>Details2!C305</f>
        <v>0013</v>
      </c>
      <c r="D9" t="str">
        <f>Details2!D305</f>
        <v>Little Rock AFB (314th Medical Group)</v>
      </c>
      <c r="E9" t="str">
        <f>Details2!E305</f>
        <v>C</v>
      </c>
      <c r="F9" s="1" t="str">
        <f>Details2!F305</f>
        <v>NULL</v>
      </c>
      <c r="G9" s="1" t="str">
        <f>Details2!G305</f>
        <v>NULL</v>
      </c>
      <c r="H9" s="1" t="str">
        <f>Details2!H305</f>
        <v>NULL</v>
      </c>
      <c r="I9" s="1" t="str">
        <f>Details2!I305</f>
        <v>NULL</v>
      </c>
      <c r="J9" s="1" t="str">
        <f>Details2!J305</f>
        <v>NULL</v>
      </c>
      <c r="K9" s="1" t="str">
        <f>Details2!K305</f>
        <v>NULL</v>
      </c>
    </row>
    <row r="10" spans="1:13" x14ac:dyDescent="0.2">
      <c r="B10" t="str">
        <f>Details2!B306</f>
        <v>Air Force</v>
      </c>
      <c r="C10" t="str">
        <f>Details2!C306</f>
        <v>0014</v>
      </c>
      <c r="D10" t="str">
        <f>Details2!D306</f>
        <v>Travis AFB (60th Medical Group)</v>
      </c>
      <c r="E10" t="str">
        <f>Details2!E306</f>
        <v>H</v>
      </c>
      <c r="F10" s="1">
        <f>Details2!F306</f>
        <v>2721361.46</v>
      </c>
      <c r="G10" s="1">
        <f>Details2!G306</f>
        <v>2003189.27</v>
      </c>
      <c r="H10" s="1">
        <f>Details2!H306</f>
        <v>3174777.56</v>
      </c>
      <c r="I10" s="1">
        <f>Details2!I306</f>
        <v>3524583.54</v>
      </c>
      <c r="J10" s="1">
        <f>Details2!J306</f>
        <v>2872980.77</v>
      </c>
      <c r="K10" s="1">
        <f>Details2!K306</f>
        <v>3473571.78</v>
      </c>
    </row>
    <row r="11" spans="1:13" x14ac:dyDescent="0.2">
      <c r="B11" t="str">
        <f>Details2!B307</f>
        <v>Air Force</v>
      </c>
      <c r="C11" t="str">
        <f>Details2!C307</f>
        <v>0015</v>
      </c>
      <c r="D11" t="str">
        <f>Details2!D307</f>
        <v>Beale AFB (9th Medical Group)</v>
      </c>
      <c r="E11" t="str">
        <f>Details2!E307</f>
        <v>C</v>
      </c>
      <c r="F11" s="1" t="str">
        <f>Details2!F307</f>
        <v>NULL</v>
      </c>
      <c r="G11" s="1" t="str">
        <f>Details2!G307</f>
        <v>NULL</v>
      </c>
      <c r="H11" s="1" t="str">
        <f>Details2!H307</f>
        <v>NULL</v>
      </c>
      <c r="I11" s="1" t="str">
        <f>Details2!I307</f>
        <v>NULL</v>
      </c>
      <c r="J11" s="1" t="str">
        <f>Details2!J307</f>
        <v>NULL</v>
      </c>
      <c r="K11" s="1" t="str">
        <f>Details2!K307</f>
        <v>NULL</v>
      </c>
    </row>
    <row r="12" spans="1:13" x14ac:dyDescent="0.2">
      <c r="B12" t="str">
        <f>Details2!B308</f>
        <v>Air Force</v>
      </c>
      <c r="C12" t="str">
        <f>Details2!C308</f>
        <v>0018</v>
      </c>
      <c r="D12" t="str">
        <f>Details2!D308</f>
        <v>Vandenberg AFB (30th Medical Group)</v>
      </c>
      <c r="E12" t="str">
        <f>Details2!E308</f>
        <v>C</v>
      </c>
      <c r="F12" s="1" t="str">
        <f>Details2!F308</f>
        <v>NULL</v>
      </c>
      <c r="G12" s="1" t="str">
        <f>Details2!G308</f>
        <v>NULL</v>
      </c>
      <c r="H12" s="1" t="str">
        <f>Details2!H308</f>
        <v>NULL</v>
      </c>
      <c r="I12" s="1" t="str">
        <f>Details2!I308</f>
        <v>NULL</v>
      </c>
      <c r="J12" s="1" t="str">
        <f>Details2!J308</f>
        <v>NULL</v>
      </c>
      <c r="K12" s="1" t="str">
        <f>Details2!K308</f>
        <v>NULL</v>
      </c>
    </row>
    <row r="13" spans="1:13" x14ac:dyDescent="0.2">
      <c r="B13" t="str">
        <f>Details2!B309</f>
        <v>Air Force</v>
      </c>
      <c r="C13" t="str">
        <f>Details2!C309</f>
        <v>0019</v>
      </c>
      <c r="D13" t="str">
        <f>Details2!D309</f>
        <v>Edwards AFB (95th Medical Group)</v>
      </c>
      <c r="E13" t="str">
        <f>Details2!E309</f>
        <v>C</v>
      </c>
      <c r="F13" s="1" t="str">
        <f>Details2!F309</f>
        <v>NULL</v>
      </c>
      <c r="G13" s="1" t="str">
        <f>Details2!G309</f>
        <v>NULL</v>
      </c>
      <c r="H13" s="1" t="str">
        <f>Details2!H309</f>
        <v>NULL</v>
      </c>
      <c r="I13" s="1" t="str">
        <f>Details2!I309</f>
        <v>NULL</v>
      </c>
      <c r="J13" s="1" t="str">
        <f>Details2!J309</f>
        <v>NULL</v>
      </c>
      <c r="K13" s="1" t="str">
        <f>Details2!K309</f>
        <v>NULL</v>
      </c>
    </row>
    <row r="14" spans="1:13" x14ac:dyDescent="0.2">
      <c r="B14" t="str">
        <f>Details2!B310</f>
        <v>Air Force</v>
      </c>
      <c r="C14" t="str">
        <f>Details2!C310</f>
        <v>0033</v>
      </c>
      <c r="D14" t="str">
        <f>Details2!D310</f>
        <v>USAF Academy (10th Medical Group)</v>
      </c>
      <c r="E14" t="str">
        <f>Details2!E310</f>
        <v>H</v>
      </c>
      <c r="F14" s="1" t="str">
        <f>Details2!F310</f>
        <v>NULL</v>
      </c>
      <c r="G14" s="1" t="str">
        <f>Details2!G310</f>
        <v>NULL</v>
      </c>
      <c r="H14" s="1" t="str">
        <f>Details2!H310</f>
        <v>NULL</v>
      </c>
      <c r="I14" s="1" t="str">
        <f>Details2!I310</f>
        <v>NULL</v>
      </c>
      <c r="J14" s="1" t="str">
        <f>Details2!J310</f>
        <v>NULL</v>
      </c>
      <c r="K14" s="1" t="str">
        <f>Details2!K310</f>
        <v>NULL</v>
      </c>
    </row>
    <row r="15" spans="1:13" x14ac:dyDescent="0.2">
      <c r="B15" t="str">
        <f>Details2!B311</f>
        <v>Air Force</v>
      </c>
      <c r="C15" t="str">
        <f>Details2!C311</f>
        <v>0036</v>
      </c>
      <c r="D15" t="str">
        <f>Details2!D311</f>
        <v>Dover AFB (436th Medical Group)</v>
      </c>
      <c r="E15" t="str">
        <f>Details2!E311</f>
        <v>C</v>
      </c>
      <c r="F15" s="1" t="str">
        <f>Details2!F311</f>
        <v>NULL</v>
      </c>
      <c r="G15" s="1" t="str">
        <f>Details2!G311</f>
        <v>NULL</v>
      </c>
      <c r="H15" s="1" t="str">
        <f>Details2!H311</f>
        <v>NULL</v>
      </c>
      <c r="I15" s="1" t="str">
        <f>Details2!I311</f>
        <v>NULL</v>
      </c>
      <c r="J15" s="1" t="str">
        <f>Details2!J311</f>
        <v>NULL</v>
      </c>
      <c r="K15" s="1" t="str">
        <f>Details2!K311</f>
        <v>NULL</v>
      </c>
    </row>
    <row r="16" spans="1:13" x14ac:dyDescent="0.2">
      <c r="B16" t="str">
        <f>Details2!B312</f>
        <v>Air Force</v>
      </c>
      <c r="C16" t="str">
        <f>Details2!C312</f>
        <v>0042</v>
      </c>
      <c r="D16" t="str">
        <f>Details2!D312</f>
        <v>Eglin AFB (96th Medical Group)</v>
      </c>
      <c r="E16" t="str">
        <f>Details2!E312</f>
        <v>H</v>
      </c>
      <c r="F16" s="1">
        <f>Details2!F312</f>
        <v>1285643.22</v>
      </c>
      <c r="G16" s="1">
        <f>Details2!G312</f>
        <v>1127777.1200000001</v>
      </c>
      <c r="H16" s="1">
        <f>Details2!H312</f>
        <v>897710.65</v>
      </c>
      <c r="I16" s="1">
        <f>Details2!I312</f>
        <v>965856.89</v>
      </c>
      <c r="J16" s="1">
        <f>Details2!J312</f>
        <v>1198583.78</v>
      </c>
      <c r="K16" s="1">
        <f>Details2!K312</f>
        <v>1242588.96</v>
      </c>
    </row>
    <row r="17" spans="2:11" x14ac:dyDescent="0.2">
      <c r="B17" t="str">
        <f>Details2!B313</f>
        <v>Air Force</v>
      </c>
      <c r="C17" t="str">
        <f>Details2!C313</f>
        <v>0043</v>
      </c>
      <c r="D17" t="str">
        <f>Details2!D313</f>
        <v>Tyndall AFB (325th Medical Group)</v>
      </c>
      <c r="E17" t="str">
        <f>Details2!E313</f>
        <v>C</v>
      </c>
      <c r="F17" s="1" t="str">
        <f>Details2!F313</f>
        <v>NULL</v>
      </c>
      <c r="G17" s="1" t="str">
        <f>Details2!G313</f>
        <v>NULL</v>
      </c>
      <c r="H17" s="1" t="str">
        <f>Details2!H313</f>
        <v>NULL</v>
      </c>
      <c r="I17" s="1" t="str">
        <f>Details2!I313</f>
        <v>NULL</v>
      </c>
      <c r="J17" s="1" t="str">
        <f>Details2!J313</f>
        <v>NULL</v>
      </c>
      <c r="K17" s="1" t="str">
        <f>Details2!K313</f>
        <v>NULL</v>
      </c>
    </row>
    <row r="18" spans="2:11" x14ac:dyDescent="0.2">
      <c r="B18" t="str">
        <f>Details2!B314</f>
        <v>Air Force</v>
      </c>
      <c r="C18" t="str">
        <f>Details2!C314</f>
        <v>0045</v>
      </c>
      <c r="D18" t="str">
        <f>Details2!D314</f>
        <v>MacDill AFB (6th Medical Group)</v>
      </c>
      <c r="E18" t="str">
        <f>Details2!E314</f>
        <v>C</v>
      </c>
      <c r="F18" s="1" t="str">
        <f>Details2!F314</f>
        <v>NULL</v>
      </c>
      <c r="G18" s="1" t="str">
        <f>Details2!G314</f>
        <v>NULL</v>
      </c>
      <c r="H18" s="1" t="str">
        <f>Details2!H314</f>
        <v>NULL</v>
      </c>
      <c r="I18" s="1" t="str">
        <f>Details2!I314</f>
        <v>NULL</v>
      </c>
      <c r="J18" s="1" t="str">
        <f>Details2!J314</f>
        <v>NULL</v>
      </c>
      <c r="K18" s="1" t="str">
        <f>Details2!K314</f>
        <v>NULL</v>
      </c>
    </row>
    <row r="19" spans="2:11" x14ac:dyDescent="0.2">
      <c r="B19" t="str">
        <f>Details2!B315</f>
        <v>Air Force</v>
      </c>
      <c r="C19" t="str">
        <f>Details2!C315</f>
        <v>0046</v>
      </c>
      <c r="D19" t="str">
        <f>Details2!D315</f>
        <v>Patrick AFB (45th Medical Group)</v>
      </c>
      <c r="E19" t="str">
        <f>Details2!E315</f>
        <v>C</v>
      </c>
      <c r="F19" s="1" t="str">
        <f>Details2!F315</f>
        <v>NULL</v>
      </c>
      <c r="G19" s="1" t="str">
        <f>Details2!G315</f>
        <v>NULL</v>
      </c>
      <c r="H19" s="1" t="str">
        <f>Details2!H315</f>
        <v>NULL</v>
      </c>
      <c r="I19" s="1" t="str">
        <f>Details2!I315</f>
        <v>NULL</v>
      </c>
      <c r="J19" s="1" t="str">
        <f>Details2!J315</f>
        <v>NULL</v>
      </c>
      <c r="K19" s="1" t="str">
        <f>Details2!K315</f>
        <v>NULL</v>
      </c>
    </row>
    <row r="20" spans="2:11" x14ac:dyDescent="0.2">
      <c r="B20" t="str">
        <f>Details2!B316</f>
        <v>Air Force</v>
      </c>
      <c r="C20" t="str">
        <f>Details2!C316</f>
        <v>0050</v>
      </c>
      <c r="D20" t="str">
        <f>Details2!D316</f>
        <v>Moody AFB (347th Medical Group)</v>
      </c>
      <c r="E20" t="str">
        <f>Details2!E316</f>
        <v>C</v>
      </c>
      <c r="F20" s="1" t="str">
        <f>Details2!F316</f>
        <v>NULL</v>
      </c>
      <c r="G20" s="1" t="str">
        <f>Details2!G316</f>
        <v>NULL</v>
      </c>
      <c r="H20" s="1" t="str">
        <f>Details2!H316</f>
        <v>NULL</v>
      </c>
      <c r="I20" s="1" t="str">
        <f>Details2!I316</f>
        <v>NULL</v>
      </c>
      <c r="J20" s="1" t="str">
        <f>Details2!J316</f>
        <v>NULL</v>
      </c>
      <c r="K20" s="1" t="str">
        <f>Details2!K316</f>
        <v>NULL</v>
      </c>
    </row>
    <row r="21" spans="2:11" x14ac:dyDescent="0.2">
      <c r="B21" t="str">
        <f>Details2!B317</f>
        <v>Air Force</v>
      </c>
      <c r="C21" t="str">
        <f>Details2!C317</f>
        <v>0051</v>
      </c>
      <c r="D21" t="str">
        <f>Details2!D317</f>
        <v>Robins AFB (78th Medical Group)</v>
      </c>
      <c r="E21" t="str">
        <f>Details2!E317</f>
        <v>C</v>
      </c>
      <c r="F21" s="1" t="str">
        <f>Details2!F317</f>
        <v>NULL</v>
      </c>
      <c r="G21" s="1" t="str">
        <f>Details2!G317</f>
        <v>NULL</v>
      </c>
      <c r="H21" s="1" t="str">
        <f>Details2!H317</f>
        <v>NULL</v>
      </c>
      <c r="I21" s="1" t="str">
        <f>Details2!I317</f>
        <v>NULL</v>
      </c>
      <c r="J21" s="1" t="str">
        <f>Details2!J317</f>
        <v>NULL</v>
      </c>
      <c r="K21" s="1" t="str">
        <f>Details2!K317</f>
        <v>NULL</v>
      </c>
    </row>
    <row r="22" spans="2:11" x14ac:dyDescent="0.2">
      <c r="B22" t="str">
        <f>Details2!B318</f>
        <v>Air Force</v>
      </c>
      <c r="C22" t="str">
        <f>Details2!C318</f>
        <v>0053</v>
      </c>
      <c r="D22" t="str">
        <f>Details2!D318</f>
        <v>Mountain Home AFB (366th Medical Group)</v>
      </c>
      <c r="E22" t="str">
        <f>Details2!E318</f>
        <v>H</v>
      </c>
      <c r="F22" s="1">
        <f>Details2!F318</f>
        <v>102964.51</v>
      </c>
      <c r="G22" s="1">
        <f>Details2!G318</f>
        <v>57079.73</v>
      </c>
      <c r="H22" s="1">
        <f>Details2!H318</f>
        <v>22046.93</v>
      </c>
      <c r="I22" s="1">
        <f>Details2!I318</f>
        <v>124649.91</v>
      </c>
      <c r="J22" s="1">
        <f>Details2!J318</f>
        <v>37605.71</v>
      </c>
      <c r="K22" s="1">
        <f>Details2!K318</f>
        <v>60555.35</v>
      </c>
    </row>
    <row r="23" spans="2:11" x14ac:dyDescent="0.2">
      <c r="B23" t="str">
        <f>Details2!B319</f>
        <v>Air Force</v>
      </c>
      <c r="C23" t="str">
        <f>Details2!C319</f>
        <v>0055</v>
      </c>
      <c r="D23" t="str">
        <f>Details2!D319</f>
        <v>Scott AFB (375th Medical Group)</v>
      </c>
      <c r="E23" t="str">
        <f>Details2!E319</f>
        <v>C</v>
      </c>
      <c r="F23" s="1" t="str">
        <f>Details2!F319</f>
        <v>NULL</v>
      </c>
      <c r="G23" s="1" t="str">
        <f>Details2!G319</f>
        <v>NULL</v>
      </c>
      <c r="H23" s="1" t="str">
        <f>Details2!H319</f>
        <v>NULL</v>
      </c>
      <c r="I23" s="1" t="str">
        <f>Details2!I319</f>
        <v>NULL</v>
      </c>
      <c r="J23" s="1" t="str">
        <f>Details2!J319</f>
        <v>NULL</v>
      </c>
      <c r="K23" s="1" t="str">
        <f>Details2!K319</f>
        <v>NULL</v>
      </c>
    </row>
    <row r="24" spans="2:11" x14ac:dyDescent="0.2">
      <c r="B24" t="str">
        <f>Details2!B320</f>
        <v>Air Force</v>
      </c>
      <c r="C24" t="str">
        <f>Details2!C320</f>
        <v>0059</v>
      </c>
      <c r="D24" t="str">
        <f>Details2!D320</f>
        <v>McConnell AFB (22nd Medical Group)</v>
      </c>
      <c r="E24" t="str">
        <f>Details2!E320</f>
        <v>C</v>
      </c>
      <c r="F24" s="1" t="str">
        <f>Details2!F320</f>
        <v>NULL</v>
      </c>
      <c r="G24" s="1" t="str">
        <f>Details2!G320</f>
        <v>NULL</v>
      </c>
      <c r="H24" s="1" t="str">
        <f>Details2!H320</f>
        <v>NULL</v>
      </c>
      <c r="I24" s="1" t="str">
        <f>Details2!I320</f>
        <v>NULL</v>
      </c>
      <c r="J24" s="1" t="str">
        <f>Details2!J320</f>
        <v>NULL</v>
      </c>
      <c r="K24" s="1" t="str">
        <f>Details2!K320</f>
        <v>NULL</v>
      </c>
    </row>
    <row r="25" spans="2:11" x14ac:dyDescent="0.2">
      <c r="B25" t="str">
        <f>Details2!B321</f>
        <v>Air Force</v>
      </c>
      <c r="C25" t="str">
        <f>Details2!C321</f>
        <v>0062</v>
      </c>
      <c r="D25" t="str">
        <f>Details2!D321</f>
        <v>Barksdale AFB (2nd Medical Group)</v>
      </c>
      <c r="E25" t="str">
        <f>Details2!E321</f>
        <v>C</v>
      </c>
      <c r="F25" s="1" t="str">
        <f>Details2!F321</f>
        <v>NULL</v>
      </c>
      <c r="G25" s="1" t="str">
        <f>Details2!G321</f>
        <v>NULL</v>
      </c>
      <c r="H25" s="1" t="str">
        <f>Details2!H321</f>
        <v>NULL</v>
      </c>
      <c r="I25" s="1" t="str">
        <f>Details2!I321</f>
        <v>NULL</v>
      </c>
      <c r="J25" s="1" t="str">
        <f>Details2!J321</f>
        <v>NULL</v>
      </c>
      <c r="K25" s="1" t="str">
        <f>Details2!K321</f>
        <v>NULL</v>
      </c>
    </row>
    <row r="26" spans="2:11" x14ac:dyDescent="0.2">
      <c r="B26" t="str">
        <f>Details2!B322</f>
        <v>Air Force</v>
      </c>
      <c r="C26" t="str">
        <f>Details2!C322</f>
        <v>0066</v>
      </c>
      <c r="D26" t="str">
        <f>Details2!D322</f>
        <v>Andrews AFB (79th Medical Group)</v>
      </c>
      <c r="E26" t="str">
        <f>Details2!E322</f>
        <v>H</v>
      </c>
      <c r="F26" s="1">
        <f>Details2!F322</f>
        <v>1022498.16</v>
      </c>
      <c r="G26" s="1">
        <f>Details2!G322</f>
        <v>489617.97</v>
      </c>
      <c r="H26" s="1">
        <f>Details2!H322</f>
        <v>0</v>
      </c>
      <c r="I26" s="1">
        <f>Details2!I322</f>
        <v>0</v>
      </c>
      <c r="J26" s="1" t="str">
        <f>Details2!J322</f>
        <v>NULL</v>
      </c>
      <c r="K26" s="1" t="str">
        <f>Details2!K322</f>
        <v>NULL</v>
      </c>
    </row>
    <row r="27" spans="2:11" x14ac:dyDescent="0.2">
      <c r="B27" t="str">
        <f>Details2!B323</f>
        <v>Air Force</v>
      </c>
      <c r="C27" t="str">
        <f>Details2!C323</f>
        <v>0073</v>
      </c>
      <c r="D27" t="str">
        <f>Details2!D323</f>
        <v>Keesler AFB (81st Medical Group)</v>
      </c>
      <c r="E27" t="str">
        <f>Details2!E323</f>
        <v>H</v>
      </c>
      <c r="F27" s="1">
        <f>Details2!F323</f>
        <v>1303850.44</v>
      </c>
      <c r="G27" s="1">
        <f>Details2!G323</f>
        <v>2145933.29</v>
      </c>
      <c r="H27" s="1">
        <f>Details2!H323</f>
        <v>2482945.2999999998</v>
      </c>
      <c r="I27" s="1">
        <f>Details2!I323</f>
        <v>2389258.5699999998</v>
      </c>
      <c r="J27" s="1">
        <f>Details2!J323</f>
        <v>1955338.47</v>
      </c>
      <c r="K27" s="1">
        <f>Details2!K323</f>
        <v>2554264.29</v>
      </c>
    </row>
    <row r="28" spans="2:11" x14ac:dyDescent="0.2">
      <c r="B28" t="str">
        <f>Details2!B324</f>
        <v>Air Force</v>
      </c>
      <c r="C28" t="str">
        <f>Details2!C324</f>
        <v>0074</v>
      </c>
      <c r="D28" t="str">
        <f>Details2!D324</f>
        <v>Columbus AFB (14th Medical Group)</v>
      </c>
      <c r="E28" t="str">
        <f>Details2!E324</f>
        <v>C</v>
      </c>
      <c r="F28" s="1" t="str">
        <f>Details2!F324</f>
        <v>NULL</v>
      </c>
      <c r="G28" s="1" t="str">
        <f>Details2!G324</f>
        <v>NULL</v>
      </c>
      <c r="H28" s="1" t="str">
        <f>Details2!H324</f>
        <v>NULL</v>
      </c>
      <c r="I28" s="1" t="str">
        <f>Details2!I324</f>
        <v>NULL</v>
      </c>
      <c r="J28" s="1" t="str">
        <f>Details2!J324</f>
        <v>NULL</v>
      </c>
      <c r="K28" s="1" t="str">
        <f>Details2!K324</f>
        <v>NULL</v>
      </c>
    </row>
    <row r="29" spans="2:11" x14ac:dyDescent="0.2">
      <c r="B29" t="str">
        <f>Details2!B325</f>
        <v>Air Force</v>
      </c>
      <c r="C29" t="str">
        <f>Details2!C325</f>
        <v>0076</v>
      </c>
      <c r="D29" t="str">
        <f>Details2!D325</f>
        <v>Whiteman AFB (509th Medical Group)</v>
      </c>
      <c r="E29" t="str">
        <f>Details2!E325</f>
        <v>C</v>
      </c>
      <c r="F29" s="1" t="str">
        <f>Details2!F325</f>
        <v>NULL</v>
      </c>
      <c r="G29" s="1" t="str">
        <f>Details2!G325</f>
        <v>NULL</v>
      </c>
      <c r="H29" s="1" t="str">
        <f>Details2!H325</f>
        <v>NULL</v>
      </c>
      <c r="I29" s="1" t="str">
        <f>Details2!I325</f>
        <v>NULL</v>
      </c>
      <c r="J29" s="1" t="str">
        <f>Details2!J325</f>
        <v>NULL</v>
      </c>
      <c r="K29" s="1" t="str">
        <f>Details2!K325</f>
        <v>NULL</v>
      </c>
    </row>
    <row r="30" spans="2:11" x14ac:dyDescent="0.2">
      <c r="B30" t="str">
        <f>Details2!B326</f>
        <v>Air Force</v>
      </c>
      <c r="C30" t="str">
        <f>Details2!C326</f>
        <v>0077</v>
      </c>
      <c r="D30" t="str">
        <f>Details2!D326</f>
        <v>Malmstrom AFB (341st Medical Group)</v>
      </c>
      <c r="E30" t="str">
        <f>Details2!E326</f>
        <v>C</v>
      </c>
      <c r="F30" s="1" t="str">
        <f>Details2!F326</f>
        <v>NULL</v>
      </c>
      <c r="G30" s="1" t="str">
        <f>Details2!G326</f>
        <v>NULL</v>
      </c>
      <c r="H30" s="1" t="str">
        <f>Details2!H326</f>
        <v>NULL</v>
      </c>
      <c r="I30" s="1" t="str">
        <f>Details2!I326</f>
        <v>NULL</v>
      </c>
      <c r="J30" s="1" t="str">
        <f>Details2!J326</f>
        <v>NULL</v>
      </c>
      <c r="K30" s="1" t="str">
        <f>Details2!K326</f>
        <v>NULL</v>
      </c>
    </row>
    <row r="31" spans="2:11" x14ac:dyDescent="0.2">
      <c r="B31" t="str">
        <f>Details2!B327</f>
        <v>Air Force</v>
      </c>
      <c r="C31" t="str">
        <f>Details2!C327</f>
        <v>0078</v>
      </c>
      <c r="D31" t="str">
        <f>Details2!D327</f>
        <v>Offutt AFB (55th Medical Group)</v>
      </c>
      <c r="E31" t="str">
        <f>Details2!E327</f>
        <v>C</v>
      </c>
      <c r="F31" s="1" t="str">
        <f>Details2!F327</f>
        <v>NULL</v>
      </c>
      <c r="G31" s="1" t="str">
        <f>Details2!G327</f>
        <v>NULL</v>
      </c>
      <c r="H31" s="1" t="str">
        <f>Details2!H327</f>
        <v>NULL</v>
      </c>
      <c r="I31" s="1" t="str">
        <f>Details2!I327</f>
        <v>NULL</v>
      </c>
      <c r="J31" s="1" t="str">
        <f>Details2!J327</f>
        <v>NULL</v>
      </c>
      <c r="K31" s="1" t="str">
        <f>Details2!K327</f>
        <v>NULL</v>
      </c>
    </row>
    <row r="32" spans="2:11" x14ac:dyDescent="0.2">
      <c r="B32" t="str">
        <f>Details2!B328</f>
        <v>Air Force</v>
      </c>
      <c r="C32" t="str">
        <f>Details2!C328</f>
        <v>0079</v>
      </c>
      <c r="D32" t="str">
        <f>Details2!D328</f>
        <v>Nellis AFB (99th Medical Group)</v>
      </c>
      <c r="E32" t="str">
        <f>Details2!E328</f>
        <v>H</v>
      </c>
      <c r="F32" s="1">
        <f>Details2!F328</f>
        <v>1455916.23</v>
      </c>
      <c r="G32" s="1">
        <f>Details2!G328</f>
        <v>1397887.94</v>
      </c>
      <c r="H32" s="1">
        <f>Details2!H328</f>
        <v>1673437.1</v>
      </c>
      <c r="I32" s="1">
        <f>Details2!I328</f>
        <v>1901134.26</v>
      </c>
      <c r="J32" s="1">
        <f>Details2!J328</f>
        <v>2787064.19</v>
      </c>
      <c r="K32" s="1">
        <f>Details2!K328</f>
        <v>2471566.66</v>
      </c>
    </row>
    <row r="33" spans="2:11" x14ac:dyDescent="0.2">
      <c r="B33" t="str">
        <f>Details2!B329</f>
        <v>Air Force</v>
      </c>
      <c r="C33" t="str">
        <f>Details2!C329</f>
        <v>0083</v>
      </c>
      <c r="D33" t="str">
        <f>Details2!D329</f>
        <v>Kirtland AFB (377th Medical Group)</v>
      </c>
      <c r="E33" t="str">
        <f>Details2!E329</f>
        <v>C</v>
      </c>
      <c r="F33" s="1" t="str">
        <f>Details2!F329</f>
        <v>NULL</v>
      </c>
      <c r="G33" s="1" t="str">
        <f>Details2!G329</f>
        <v>NULL</v>
      </c>
      <c r="H33" s="1" t="str">
        <f>Details2!H329</f>
        <v>NULL</v>
      </c>
      <c r="I33" s="1" t="str">
        <f>Details2!I329</f>
        <v>NULL</v>
      </c>
      <c r="J33" s="1" t="str">
        <f>Details2!J329</f>
        <v>NULL</v>
      </c>
      <c r="K33" s="1" t="str">
        <f>Details2!K329</f>
        <v>NULL</v>
      </c>
    </row>
    <row r="34" spans="2:11" x14ac:dyDescent="0.2">
      <c r="B34" t="str">
        <f>Details2!B330</f>
        <v>Air Force</v>
      </c>
      <c r="C34" t="str">
        <f>Details2!C330</f>
        <v>0084</v>
      </c>
      <c r="D34" t="str">
        <f>Details2!D330</f>
        <v>Holloman AFB (49th Medical Group)</v>
      </c>
      <c r="E34" t="str">
        <f>Details2!E330</f>
        <v>C</v>
      </c>
      <c r="F34" s="1" t="str">
        <f>Details2!F330</f>
        <v>NULL</v>
      </c>
      <c r="G34" s="1" t="str">
        <f>Details2!G330</f>
        <v>NULL</v>
      </c>
      <c r="H34" s="1" t="str">
        <f>Details2!H330</f>
        <v>NULL</v>
      </c>
      <c r="I34" s="1" t="str">
        <f>Details2!I330</f>
        <v>NULL</v>
      </c>
      <c r="J34" s="1" t="str">
        <f>Details2!J330</f>
        <v>NULL</v>
      </c>
      <c r="K34" s="1" t="str">
        <f>Details2!K330</f>
        <v>NULL</v>
      </c>
    </row>
    <row r="35" spans="2:11" x14ac:dyDescent="0.2">
      <c r="B35" t="str">
        <f>Details2!B331</f>
        <v>Air Force</v>
      </c>
      <c r="C35" t="str">
        <f>Details2!C331</f>
        <v>0085</v>
      </c>
      <c r="D35" t="str">
        <f>Details2!D331</f>
        <v>Cannon AFB (27th Medical Group)</v>
      </c>
      <c r="E35" t="str">
        <f>Details2!E331</f>
        <v>C</v>
      </c>
      <c r="F35" s="1" t="str">
        <f>Details2!F331</f>
        <v>NULL</v>
      </c>
      <c r="G35" s="1" t="str">
        <f>Details2!G331</f>
        <v>NULL</v>
      </c>
      <c r="H35" s="1" t="str">
        <f>Details2!H331</f>
        <v>NULL</v>
      </c>
      <c r="I35" s="1" t="str">
        <f>Details2!I331</f>
        <v>NULL</v>
      </c>
      <c r="J35" s="1" t="str">
        <f>Details2!J331</f>
        <v>NULL</v>
      </c>
      <c r="K35" s="1" t="str">
        <f>Details2!K331</f>
        <v>NULL</v>
      </c>
    </row>
    <row r="36" spans="2:11" x14ac:dyDescent="0.2">
      <c r="B36" t="str">
        <f>Details2!B332</f>
        <v>Air Force</v>
      </c>
      <c r="C36" t="str">
        <f>Details2!C332</f>
        <v>0090</v>
      </c>
      <c r="D36" t="str">
        <f>Details2!D332</f>
        <v>Seymour Johnson AFB (4th Medical Group)</v>
      </c>
      <c r="E36" t="str">
        <f>Details2!E332</f>
        <v>C</v>
      </c>
      <c r="F36" s="1" t="str">
        <f>Details2!F332</f>
        <v>NULL</v>
      </c>
      <c r="G36" s="1" t="str">
        <f>Details2!G332</f>
        <v>NULL</v>
      </c>
      <c r="H36" s="1" t="str">
        <f>Details2!H332</f>
        <v>NULL</v>
      </c>
      <c r="I36" s="1" t="str">
        <f>Details2!I332</f>
        <v>NULL</v>
      </c>
      <c r="J36" s="1" t="str">
        <f>Details2!J332</f>
        <v>NULL</v>
      </c>
      <c r="K36" s="1" t="str">
        <f>Details2!K332</f>
        <v>NULL</v>
      </c>
    </row>
    <row r="37" spans="2:11" x14ac:dyDescent="0.2">
      <c r="B37" t="str">
        <f>Details2!B333</f>
        <v>Air Force</v>
      </c>
      <c r="C37" t="str">
        <f>Details2!C333</f>
        <v>0093</v>
      </c>
      <c r="D37" t="str">
        <f>Details2!D333</f>
        <v>Grand Forks AFB (319th Medical Group)</v>
      </c>
      <c r="E37" t="str">
        <f>Details2!E333</f>
        <v>C</v>
      </c>
      <c r="F37" s="1" t="str">
        <f>Details2!F333</f>
        <v>NULL</v>
      </c>
      <c r="G37" s="1" t="str">
        <f>Details2!G333</f>
        <v>NULL</v>
      </c>
      <c r="H37" s="1" t="str">
        <f>Details2!H333</f>
        <v>NULL</v>
      </c>
      <c r="I37" s="1" t="str">
        <f>Details2!I333</f>
        <v>NULL</v>
      </c>
      <c r="J37" s="1" t="str">
        <f>Details2!J333</f>
        <v>NULL</v>
      </c>
      <c r="K37" s="1" t="str">
        <f>Details2!K333</f>
        <v>NULL</v>
      </c>
    </row>
    <row r="38" spans="2:11" x14ac:dyDescent="0.2">
      <c r="B38" t="str">
        <f>Details2!B334</f>
        <v>Air Force</v>
      </c>
      <c r="C38" t="str">
        <f>Details2!C334</f>
        <v>0094</v>
      </c>
      <c r="D38" t="str">
        <f>Details2!D334</f>
        <v>Minot AFB (5th Medical Group)</v>
      </c>
      <c r="E38" t="str">
        <f>Details2!E334</f>
        <v>C</v>
      </c>
      <c r="F38" s="1" t="str">
        <f>Details2!F334</f>
        <v>NULL</v>
      </c>
      <c r="G38" s="1" t="str">
        <f>Details2!G334</f>
        <v>NULL</v>
      </c>
      <c r="H38" s="1" t="str">
        <f>Details2!H334</f>
        <v>NULL</v>
      </c>
      <c r="I38" s="1" t="str">
        <f>Details2!I334</f>
        <v>NULL</v>
      </c>
      <c r="J38" s="1" t="str">
        <f>Details2!J334</f>
        <v>NULL</v>
      </c>
      <c r="K38" s="1" t="str">
        <f>Details2!K334</f>
        <v>NULL</v>
      </c>
    </row>
    <row r="39" spans="2:11" x14ac:dyDescent="0.2">
      <c r="B39" t="str">
        <f>Details2!B335</f>
        <v>Air Force</v>
      </c>
      <c r="C39" t="str">
        <f>Details2!C335</f>
        <v>0095</v>
      </c>
      <c r="D39" t="str">
        <f>Details2!D335</f>
        <v>Wright Patterson AFB (88th Medical Group)</v>
      </c>
      <c r="E39" t="str">
        <f>Details2!E335</f>
        <v>H</v>
      </c>
      <c r="F39" s="1">
        <f>Details2!F335</f>
        <v>5709048.3200000003</v>
      </c>
      <c r="G39" s="1">
        <f>Details2!G335</f>
        <v>5089242.78</v>
      </c>
      <c r="H39" s="1">
        <f>Details2!H335</f>
        <v>5769414.4900000002</v>
      </c>
      <c r="I39" s="1">
        <f>Details2!I335</f>
        <v>4831346.16</v>
      </c>
      <c r="J39" s="1">
        <f>Details2!J335</f>
        <v>4606953.57</v>
      </c>
      <c r="K39" s="1">
        <f>Details2!K335</f>
        <v>5156666.04</v>
      </c>
    </row>
    <row r="40" spans="2:11" x14ac:dyDescent="0.2">
      <c r="B40" t="str">
        <f>Details2!B336</f>
        <v>Air Force</v>
      </c>
      <c r="C40" t="str">
        <f>Details2!C336</f>
        <v>0096</v>
      </c>
      <c r="D40" t="str">
        <f>Details2!D336</f>
        <v>Tinker AFB (72th Medical Group)</v>
      </c>
      <c r="E40" t="str">
        <f>Details2!E336</f>
        <v>C</v>
      </c>
      <c r="F40" s="1" t="str">
        <f>Details2!F336</f>
        <v>NULL</v>
      </c>
      <c r="G40" s="1" t="str">
        <f>Details2!G336</f>
        <v>NULL</v>
      </c>
      <c r="H40" s="1" t="str">
        <f>Details2!H336</f>
        <v>NULL</v>
      </c>
      <c r="I40" s="1" t="str">
        <f>Details2!I336</f>
        <v>NULL</v>
      </c>
      <c r="J40" s="1" t="str">
        <f>Details2!J336</f>
        <v>NULL</v>
      </c>
      <c r="K40" s="1" t="str">
        <f>Details2!K336</f>
        <v>NULL</v>
      </c>
    </row>
    <row r="41" spans="2:11" x14ac:dyDescent="0.2">
      <c r="B41" t="str">
        <f>Details2!B337</f>
        <v>Air Force</v>
      </c>
      <c r="C41" t="str">
        <f>Details2!C337</f>
        <v>0097</v>
      </c>
      <c r="D41" t="str">
        <f>Details2!D337</f>
        <v>Altus AFB (97th Medical Group)</v>
      </c>
      <c r="E41" t="str">
        <f>Details2!E337</f>
        <v>C</v>
      </c>
      <c r="F41" s="1" t="str">
        <f>Details2!F337</f>
        <v>NULL</v>
      </c>
      <c r="G41" s="1" t="str">
        <f>Details2!G337</f>
        <v>NULL</v>
      </c>
      <c r="H41" s="1" t="str">
        <f>Details2!H337</f>
        <v>NULL</v>
      </c>
      <c r="I41" s="1" t="str">
        <f>Details2!I337</f>
        <v>NULL</v>
      </c>
      <c r="J41" s="1" t="str">
        <f>Details2!J337</f>
        <v>NULL</v>
      </c>
      <c r="K41" s="1" t="str">
        <f>Details2!K337</f>
        <v>NULL</v>
      </c>
    </row>
    <row r="42" spans="2:11" x14ac:dyDescent="0.2">
      <c r="B42" t="str">
        <f>Details2!B338</f>
        <v>Air Force</v>
      </c>
      <c r="C42" t="str">
        <f>Details2!C338</f>
        <v>0101</v>
      </c>
      <c r="D42" t="str">
        <f>Details2!D338</f>
        <v>Shaw AFB (20th Medical Group)</v>
      </c>
      <c r="E42" t="str">
        <f>Details2!E338</f>
        <v>C</v>
      </c>
      <c r="F42" s="1" t="str">
        <f>Details2!F338</f>
        <v>NULL</v>
      </c>
      <c r="G42" s="1" t="str">
        <f>Details2!G338</f>
        <v>NULL</v>
      </c>
      <c r="H42" s="1" t="str">
        <f>Details2!H338</f>
        <v>NULL</v>
      </c>
      <c r="I42" s="1" t="str">
        <f>Details2!I338</f>
        <v>NULL</v>
      </c>
      <c r="J42" s="1" t="str">
        <f>Details2!J338</f>
        <v>NULL</v>
      </c>
      <c r="K42" s="1" t="str">
        <f>Details2!K338</f>
        <v>NULL</v>
      </c>
    </row>
    <row r="43" spans="2:11" x14ac:dyDescent="0.2">
      <c r="B43" t="str">
        <f>Details2!B339</f>
        <v>Air Force</v>
      </c>
      <c r="C43" t="str">
        <f>Details2!C339</f>
        <v>0106</v>
      </c>
      <c r="D43" t="str">
        <f>Details2!D339</f>
        <v>Ellsworth AFB (28th Medical Group)</v>
      </c>
      <c r="E43" t="str">
        <f>Details2!E339</f>
        <v>C</v>
      </c>
      <c r="F43" s="1" t="str">
        <f>Details2!F339</f>
        <v>NULL</v>
      </c>
      <c r="G43" s="1" t="str">
        <f>Details2!G339</f>
        <v>NULL</v>
      </c>
      <c r="H43" s="1" t="str">
        <f>Details2!H339</f>
        <v>NULL</v>
      </c>
      <c r="I43" s="1" t="str">
        <f>Details2!I339</f>
        <v>NULL</v>
      </c>
      <c r="J43" s="1" t="str">
        <f>Details2!J339</f>
        <v>NULL</v>
      </c>
      <c r="K43" s="1" t="str">
        <f>Details2!K339</f>
        <v>NULL</v>
      </c>
    </row>
    <row r="44" spans="2:11" x14ac:dyDescent="0.2">
      <c r="B44" t="str">
        <f>Details2!B340</f>
        <v>Air Force</v>
      </c>
      <c r="C44" t="str">
        <f>Details2!C340</f>
        <v>0112</v>
      </c>
      <c r="D44" t="str">
        <f>Details2!D340</f>
        <v>Dyess AFB (7th Medical Group)</v>
      </c>
      <c r="E44" t="str">
        <f>Details2!E340</f>
        <v>C</v>
      </c>
      <c r="F44" s="1" t="str">
        <f>Details2!F340</f>
        <v>NULL</v>
      </c>
      <c r="G44" s="1" t="str">
        <f>Details2!G340</f>
        <v>NULL</v>
      </c>
      <c r="H44" s="1" t="str">
        <f>Details2!H340</f>
        <v>NULL</v>
      </c>
      <c r="I44" s="1" t="str">
        <f>Details2!I340</f>
        <v>NULL</v>
      </c>
      <c r="J44" s="1" t="str">
        <f>Details2!J340</f>
        <v>NULL</v>
      </c>
      <c r="K44" s="1" t="str">
        <f>Details2!K340</f>
        <v>NULL</v>
      </c>
    </row>
    <row r="45" spans="2:11" x14ac:dyDescent="0.2">
      <c r="B45" t="str">
        <f>Details2!B341</f>
        <v>Air Force</v>
      </c>
      <c r="C45" t="str">
        <f>Details2!C341</f>
        <v>0113</v>
      </c>
      <c r="D45" t="str">
        <f>Details2!D341</f>
        <v>Sheppard AFB (82nd Medical Group)</v>
      </c>
      <c r="E45" t="str">
        <f>Details2!E341</f>
        <v>C</v>
      </c>
      <c r="F45" s="1" t="str">
        <f>Details2!F341</f>
        <v>NULL</v>
      </c>
      <c r="G45" s="1" t="str">
        <f>Details2!G341</f>
        <v>NULL</v>
      </c>
      <c r="H45" s="1" t="str">
        <f>Details2!H341</f>
        <v>NULL</v>
      </c>
      <c r="I45" s="1" t="str">
        <f>Details2!I341</f>
        <v>NULL</v>
      </c>
      <c r="J45" s="1" t="str">
        <f>Details2!J341</f>
        <v>NULL</v>
      </c>
      <c r="K45" s="1" t="str">
        <f>Details2!K341</f>
        <v>NULL</v>
      </c>
    </row>
    <row r="46" spans="2:11" x14ac:dyDescent="0.2">
      <c r="B46" t="str">
        <f>Details2!B342</f>
        <v>Air Force</v>
      </c>
      <c r="C46" t="str">
        <f>Details2!C342</f>
        <v>0114</v>
      </c>
      <c r="D46" t="str">
        <f>Details2!D342</f>
        <v>Laughlin AFB (47th Medical Group)</v>
      </c>
      <c r="E46" t="str">
        <f>Details2!E342</f>
        <v>C</v>
      </c>
      <c r="F46" s="1" t="str">
        <f>Details2!F342</f>
        <v>NULL</v>
      </c>
      <c r="G46" s="1" t="str">
        <f>Details2!G342</f>
        <v>NULL</v>
      </c>
      <c r="H46" s="1" t="str">
        <f>Details2!H342</f>
        <v>NULL</v>
      </c>
      <c r="I46" s="1" t="str">
        <f>Details2!I342</f>
        <v>NULL</v>
      </c>
      <c r="J46" s="1" t="str">
        <f>Details2!J342</f>
        <v>NULL</v>
      </c>
      <c r="K46" s="1" t="str">
        <f>Details2!K342</f>
        <v>NULL</v>
      </c>
    </row>
    <row r="47" spans="2:11" x14ac:dyDescent="0.2">
      <c r="B47" t="str">
        <f>Details2!B343</f>
        <v>Air Force</v>
      </c>
      <c r="C47" t="str">
        <f>Details2!C343</f>
        <v>0117</v>
      </c>
      <c r="D47" t="str">
        <f>Details2!D343</f>
        <v>Lackland AFB (59th Medical Wing)</v>
      </c>
      <c r="E47" t="str">
        <f>Details2!E343</f>
        <v>H</v>
      </c>
      <c r="F47" s="1">
        <f>Details2!F343</f>
        <v>11341108.83</v>
      </c>
      <c r="G47" s="1">
        <f>Details2!G343</f>
        <v>3346393.85</v>
      </c>
      <c r="H47" s="1">
        <f>Details2!H343</f>
        <v>0</v>
      </c>
      <c r="I47" s="1">
        <f>Details2!I343</f>
        <v>0</v>
      </c>
      <c r="J47" s="1" t="str">
        <f>Details2!J343</f>
        <v>NULL</v>
      </c>
      <c r="K47" s="1" t="str">
        <f>Details2!K343</f>
        <v>NULL</v>
      </c>
    </row>
    <row r="48" spans="2:11" x14ac:dyDescent="0.2">
      <c r="B48" t="str">
        <f>Details2!B344</f>
        <v>Air Force</v>
      </c>
      <c r="C48" t="str">
        <f>Details2!C344</f>
        <v>0119</v>
      </c>
      <c r="D48" t="str">
        <f>Details2!D344</f>
        <v>Hill AFB (75th Medical Group)</v>
      </c>
      <c r="E48" t="str">
        <f>Details2!E344</f>
        <v>C</v>
      </c>
      <c r="F48" s="1" t="str">
        <f>Details2!F344</f>
        <v>NULL</v>
      </c>
      <c r="G48" s="1" t="str">
        <f>Details2!G344</f>
        <v>NULL</v>
      </c>
      <c r="H48" s="1" t="str">
        <f>Details2!H344</f>
        <v>NULL</v>
      </c>
      <c r="I48" s="1" t="str">
        <f>Details2!I344</f>
        <v>NULL</v>
      </c>
      <c r="J48" s="1" t="str">
        <f>Details2!J344</f>
        <v>NULL</v>
      </c>
      <c r="K48" s="1" t="str">
        <f>Details2!K344</f>
        <v>NULL</v>
      </c>
    </row>
    <row r="49" spans="2:11" x14ac:dyDescent="0.2">
      <c r="B49" t="str">
        <f>Details2!B345</f>
        <v>Air Force</v>
      </c>
      <c r="C49" t="str">
        <f>Details2!C345</f>
        <v>0120</v>
      </c>
      <c r="D49" t="str">
        <f>Details2!D345</f>
        <v>Langley AFB (1st Medical Group)</v>
      </c>
      <c r="E49" t="str">
        <f>Details2!E345</f>
        <v>H</v>
      </c>
      <c r="F49" s="1">
        <f>Details2!F345</f>
        <v>121850.02</v>
      </c>
      <c r="G49" s="1">
        <f>Details2!G345</f>
        <v>227049.92</v>
      </c>
      <c r="H49" s="1">
        <f>Details2!H345</f>
        <v>247802.52</v>
      </c>
      <c r="I49" s="1">
        <f>Details2!I345</f>
        <v>391000.89</v>
      </c>
      <c r="J49" s="1">
        <f>Details2!J345</f>
        <v>476760.65</v>
      </c>
      <c r="K49" s="1">
        <f>Details2!K345</f>
        <v>385544.89</v>
      </c>
    </row>
    <row r="50" spans="2:11" x14ac:dyDescent="0.2">
      <c r="B50" t="str">
        <f>Details2!B346</f>
        <v>Air Force</v>
      </c>
      <c r="C50" t="str">
        <f>Details2!C346</f>
        <v>0128</v>
      </c>
      <c r="D50" t="str">
        <f>Details2!D346</f>
        <v>Fairchild AFB (92nd Medical Group)</v>
      </c>
      <c r="E50" t="str">
        <f>Details2!E346</f>
        <v>C</v>
      </c>
      <c r="F50" s="1" t="str">
        <f>Details2!F346</f>
        <v>NULL</v>
      </c>
      <c r="G50" s="1" t="str">
        <f>Details2!G346</f>
        <v>NULL</v>
      </c>
      <c r="H50" s="1" t="str">
        <f>Details2!H346</f>
        <v>NULL</v>
      </c>
      <c r="I50" s="1" t="str">
        <f>Details2!I346</f>
        <v>NULL</v>
      </c>
      <c r="J50" s="1" t="str">
        <f>Details2!J346</f>
        <v>NULL</v>
      </c>
      <c r="K50" s="1" t="str">
        <f>Details2!K346</f>
        <v>NULL</v>
      </c>
    </row>
    <row r="51" spans="2:11" x14ac:dyDescent="0.2">
      <c r="B51" t="str">
        <f>Details2!B347</f>
        <v>Air Force</v>
      </c>
      <c r="C51" t="str">
        <f>Details2!C347</f>
        <v>0129</v>
      </c>
      <c r="D51" t="str">
        <f>Details2!D347</f>
        <v>F.E. Warren AFB (90th Medical Group)</v>
      </c>
      <c r="E51" t="str">
        <f>Details2!E347</f>
        <v>C</v>
      </c>
      <c r="F51" s="1" t="str">
        <f>Details2!F347</f>
        <v>NULL</v>
      </c>
      <c r="G51" s="1" t="str">
        <f>Details2!G347</f>
        <v>NULL</v>
      </c>
      <c r="H51" s="1" t="str">
        <f>Details2!H347</f>
        <v>NULL</v>
      </c>
      <c r="I51" s="1" t="str">
        <f>Details2!I347</f>
        <v>NULL</v>
      </c>
      <c r="J51" s="1" t="str">
        <f>Details2!J347</f>
        <v>NULL</v>
      </c>
      <c r="K51" s="1" t="str">
        <f>Details2!K347</f>
        <v>NULL</v>
      </c>
    </row>
    <row r="52" spans="2:11" x14ac:dyDescent="0.2">
      <c r="B52" t="str">
        <f>Details2!B348</f>
        <v>Air Force</v>
      </c>
      <c r="C52" t="str">
        <f>Details2!C348</f>
        <v>0203</v>
      </c>
      <c r="D52" t="str">
        <f>Details2!D348</f>
        <v>Eielson AFB (354th Medical Group)</v>
      </c>
      <c r="E52" t="str">
        <f>Details2!E348</f>
        <v>C</v>
      </c>
      <c r="F52" s="1" t="str">
        <f>Details2!F348</f>
        <v>NULL</v>
      </c>
      <c r="G52" s="1" t="str">
        <f>Details2!G348</f>
        <v>NULL</v>
      </c>
      <c r="H52" s="1" t="str">
        <f>Details2!H348</f>
        <v>NULL</v>
      </c>
      <c r="I52" s="1" t="str">
        <f>Details2!I348</f>
        <v>NULL</v>
      </c>
      <c r="J52" s="1" t="str">
        <f>Details2!J348</f>
        <v>NULL</v>
      </c>
      <c r="K52" s="1" t="str">
        <f>Details2!K348</f>
        <v>NULL</v>
      </c>
    </row>
    <row r="53" spans="2:11" x14ac:dyDescent="0.2">
      <c r="B53" t="str">
        <f>Details2!B349</f>
        <v>Air Force</v>
      </c>
      <c r="C53" t="str">
        <f>Details2!C349</f>
        <v>0248</v>
      </c>
      <c r="D53" t="str">
        <f>Details2!D349</f>
        <v>Los Angeles AFB (61st Medical Squad)</v>
      </c>
      <c r="E53" t="str">
        <f>Details2!E349</f>
        <v>C</v>
      </c>
      <c r="F53" s="1" t="str">
        <f>Details2!F349</f>
        <v>NULL</v>
      </c>
      <c r="G53" s="1" t="str">
        <f>Details2!G349</f>
        <v>NULL</v>
      </c>
      <c r="H53" s="1" t="str">
        <f>Details2!H349</f>
        <v>NULL</v>
      </c>
      <c r="I53" s="1" t="str">
        <f>Details2!I349</f>
        <v>NULL</v>
      </c>
      <c r="J53" s="1" t="str">
        <f>Details2!J349</f>
        <v>NULL</v>
      </c>
      <c r="K53" s="1" t="str">
        <f>Details2!K349</f>
        <v>NULL</v>
      </c>
    </row>
    <row r="54" spans="2:11" x14ac:dyDescent="0.2">
      <c r="B54" t="str">
        <f>Details2!B350</f>
        <v>Air Force</v>
      </c>
      <c r="C54" t="str">
        <f>Details2!C350</f>
        <v>0250</v>
      </c>
      <c r="D54" t="str">
        <f>Details2!D350</f>
        <v>McClellan AFB (77th Medical Group)</v>
      </c>
      <c r="E54" t="str">
        <f>Details2!E350</f>
        <v>I</v>
      </c>
      <c r="F54" s="1" t="str">
        <f>Details2!F350</f>
        <v>NULL</v>
      </c>
      <c r="G54" s="1" t="str">
        <f>Details2!G350</f>
        <v>NULL</v>
      </c>
      <c r="H54" s="1" t="str">
        <f>Details2!H350</f>
        <v>NULL</v>
      </c>
      <c r="I54" s="1" t="str">
        <f>Details2!I350</f>
        <v>NULL</v>
      </c>
      <c r="J54" s="1" t="str">
        <f>Details2!J350</f>
        <v>NULL</v>
      </c>
      <c r="K54" s="1" t="str">
        <f>Details2!K350</f>
        <v>NULL</v>
      </c>
    </row>
    <row r="55" spans="2:11" x14ac:dyDescent="0.2">
      <c r="B55" t="str">
        <f>Details2!B351</f>
        <v>Air Force</v>
      </c>
      <c r="C55" t="str">
        <f>Details2!C351</f>
        <v>0252</v>
      </c>
      <c r="D55" t="str">
        <f>Details2!D351</f>
        <v>Peterson AFB (21st Medical Group)</v>
      </c>
      <c r="E55" t="str">
        <f>Details2!E351</f>
        <v>C</v>
      </c>
      <c r="F55" s="1" t="str">
        <f>Details2!F351</f>
        <v>NULL</v>
      </c>
      <c r="G55" s="1" t="str">
        <f>Details2!G351</f>
        <v>NULL</v>
      </c>
      <c r="H55" s="1" t="str">
        <f>Details2!H351</f>
        <v>NULL</v>
      </c>
      <c r="I55" s="1" t="str">
        <f>Details2!I351</f>
        <v>NULL</v>
      </c>
      <c r="J55" s="1" t="str">
        <f>Details2!J351</f>
        <v>NULL</v>
      </c>
      <c r="K55" s="1" t="str">
        <f>Details2!K351</f>
        <v>NULL</v>
      </c>
    </row>
    <row r="56" spans="2:11" x14ac:dyDescent="0.2">
      <c r="B56" t="str">
        <f>Details2!B352</f>
        <v>Air Force</v>
      </c>
      <c r="C56" t="str">
        <f>Details2!C352</f>
        <v>0287</v>
      </c>
      <c r="D56" t="str">
        <f>Details2!D352</f>
        <v>Hickam AFB (15th Medical Group)</v>
      </c>
      <c r="E56" t="str">
        <f>Details2!E352</f>
        <v>C</v>
      </c>
      <c r="F56" s="1" t="str">
        <f>Details2!F352</f>
        <v>NULL</v>
      </c>
      <c r="G56" s="1" t="str">
        <f>Details2!G352</f>
        <v>NULL</v>
      </c>
      <c r="H56" s="1" t="str">
        <f>Details2!H352</f>
        <v>NULL</v>
      </c>
      <c r="I56" s="1" t="str">
        <f>Details2!I352</f>
        <v>NULL</v>
      </c>
      <c r="J56" s="1" t="str">
        <f>Details2!J352</f>
        <v>NULL</v>
      </c>
      <c r="K56" s="1" t="str">
        <f>Details2!K352</f>
        <v>NULL</v>
      </c>
    </row>
    <row r="57" spans="2:11" x14ac:dyDescent="0.2">
      <c r="B57" t="str">
        <f>Details2!B353</f>
        <v>Air Force</v>
      </c>
      <c r="C57" t="str">
        <f>Details2!C353</f>
        <v>0310</v>
      </c>
      <c r="D57" t="str">
        <f>Details2!D353</f>
        <v>Hanscom AFB (66th Medical Group)</v>
      </c>
      <c r="E57" t="str">
        <f>Details2!E353</f>
        <v>C</v>
      </c>
      <c r="F57" s="1" t="str">
        <f>Details2!F353</f>
        <v>NULL</v>
      </c>
      <c r="G57" s="1" t="str">
        <f>Details2!G353</f>
        <v>NULL</v>
      </c>
      <c r="H57" s="1" t="str">
        <f>Details2!H353</f>
        <v>NULL</v>
      </c>
      <c r="I57" s="1" t="str">
        <f>Details2!I353</f>
        <v>NULL</v>
      </c>
      <c r="J57" s="1" t="str">
        <f>Details2!J353</f>
        <v>NULL</v>
      </c>
      <c r="K57" s="1" t="str">
        <f>Details2!K353</f>
        <v>NULL</v>
      </c>
    </row>
    <row r="58" spans="2:11" x14ac:dyDescent="0.2">
      <c r="B58" t="str">
        <f>Details2!B354</f>
        <v>Air Force</v>
      </c>
      <c r="C58" t="str">
        <f>Details2!C354</f>
        <v>0326</v>
      </c>
      <c r="D58" t="str">
        <f>Details2!D354</f>
        <v>McGuire AFB (305th Medical Group)</v>
      </c>
      <c r="E58" t="str">
        <f>Details2!E354</f>
        <v>C</v>
      </c>
      <c r="F58" s="1" t="str">
        <f>Details2!F354</f>
        <v>NULL</v>
      </c>
      <c r="G58" s="1" t="str">
        <f>Details2!G354</f>
        <v>NULL</v>
      </c>
      <c r="H58" s="1" t="str">
        <f>Details2!H354</f>
        <v>NULL</v>
      </c>
      <c r="I58" s="1" t="str">
        <f>Details2!I354</f>
        <v>NULL</v>
      </c>
      <c r="J58" s="1" t="str">
        <f>Details2!J354</f>
        <v>NULL</v>
      </c>
      <c r="K58" s="1" t="str">
        <f>Details2!K354</f>
        <v>NULL</v>
      </c>
    </row>
    <row r="59" spans="2:11" x14ac:dyDescent="0.2">
      <c r="B59" t="str">
        <f>Details2!B355</f>
        <v>Air Force</v>
      </c>
      <c r="C59" t="str">
        <f>Details2!C355</f>
        <v>0335</v>
      </c>
      <c r="D59" t="str">
        <f>Details2!D355</f>
        <v>Pope AFB (43rd Medical Group)</v>
      </c>
      <c r="E59" t="str">
        <f>Details2!E355</f>
        <v>C</v>
      </c>
      <c r="F59" s="1" t="str">
        <f>Details2!F355</f>
        <v>NULL</v>
      </c>
      <c r="G59" s="1" t="str">
        <f>Details2!G355</f>
        <v>NULL</v>
      </c>
      <c r="H59" s="1" t="str">
        <f>Details2!H355</f>
        <v>NULL</v>
      </c>
      <c r="I59" s="1" t="str">
        <f>Details2!I355</f>
        <v>NULL</v>
      </c>
      <c r="J59" s="1" t="str">
        <f>Details2!J355</f>
        <v>NULL</v>
      </c>
      <c r="K59" s="1" t="str">
        <f>Details2!K355</f>
        <v>NULL</v>
      </c>
    </row>
    <row r="60" spans="2:11" x14ac:dyDescent="0.2">
      <c r="B60" t="str">
        <f>Details2!B356</f>
        <v>Air Force</v>
      </c>
      <c r="C60" t="str">
        <f>Details2!C356</f>
        <v>0338</v>
      </c>
      <c r="D60" t="str">
        <f>Details2!D356</f>
        <v>Vance AFB (71st Medical Group)</v>
      </c>
      <c r="E60" t="str">
        <f>Details2!E356</f>
        <v>C</v>
      </c>
      <c r="F60" s="1" t="str">
        <f>Details2!F356</f>
        <v>NULL</v>
      </c>
      <c r="G60" s="1" t="str">
        <f>Details2!G356</f>
        <v>NULL</v>
      </c>
      <c r="H60" s="1" t="str">
        <f>Details2!H356</f>
        <v>NULL</v>
      </c>
      <c r="I60" s="1" t="str">
        <f>Details2!I356</f>
        <v>NULL</v>
      </c>
      <c r="J60" s="1" t="str">
        <f>Details2!J356</f>
        <v>NULL</v>
      </c>
      <c r="K60" s="1" t="str">
        <f>Details2!K356</f>
        <v>NULL</v>
      </c>
    </row>
    <row r="61" spans="2:11" x14ac:dyDescent="0.2">
      <c r="B61" t="str">
        <f>Details2!B357</f>
        <v>Air Force</v>
      </c>
      <c r="C61" t="str">
        <f>Details2!C357</f>
        <v>0356</v>
      </c>
      <c r="D61" t="str">
        <f>Details2!D357</f>
        <v>Charleston AFB (437th Medical Group)</v>
      </c>
      <c r="E61" t="str">
        <f>Details2!E357</f>
        <v>C</v>
      </c>
      <c r="F61" s="1" t="str">
        <f>Details2!F357</f>
        <v>NULL</v>
      </c>
      <c r="G61" s="1" t="str">
        <f>Details2!G357</f>
        <v>NULL</v>
      </c>
      <c r="H61" s="1" t="str">
        <f>Details2!H357</f>
        <v>NULL</v>
      </c>
      <c r="I61" s="1" t="str">
        <f>Details2!I357</f>
        <v>NULL</v>
      </c>
      <c r="J61" s="1" t="str">
        <f>Details2!J357</f>
        <v>NULL</v>
      </c>
      <c r="K61" s="1" t="str">
        <f>Details2!K357</f>
        <v>NULL</v>
      </c>
    </row>
    <row r="62" spans="2:11" x14ac:dyDescent="0.2">
      <c r="B62" t="str">
        <f>Details2!B358</f>
        <v>Air Force</v>
      </c>
      <c r="C62" t="str">
        <f>Details2!C358</f>
        <v>0363</v>
      </c>
      <c r="D62" t="str">
        <f>Details2!D358</f>
        <v>Brooks AFB (311th Medical Squad)</v>
      </c>
      <c r="E62" t="str">
        <f>Details2!E358</f>
        <v>I</v>
      </c>
      <c r="F62" s="1" t="str">
        <f>Details2!F358</f>
        <v>NULL</v>
      </c>
      <c r="G62" s="1" t="str">
        <f>Details2!G358</f>
        <v>NULL</v>
      </c>
      <c r="H62" s="1" t="str">
        <f>Details2!H358</f>
        <v>NULL</v>
      </c>
      <c r="I62" s="1" t="str">
        <f>Details2!I358</f>
        <v>NULL</v>
      </c>
      <c r="J62" s="1" t="str">
        <f>Details2!J358</f>
        <v>NULL</v>
      </c>
      <c r="K62" s="1" t="str">
        <f>Details2!K358</f>
        <v>NULL</v>
      </c>
    </row>
    <row r="63" spans="2:11" x14ac:dyDescent="0.2">
      <c r="B63" t="str">
        <f>Details2!B359</f>
        <v>Air Force</v>
      </c>
      <c r="C63" t="str">
        <f>Details2!C359</f>
        <v>0364</v>
      </c>
      <c r="D63" t="str">
        <f>Details2!D359</f>
        <v>Goodfellow AFB (17th Medical Group)</v>
      </c>
      <c r="E63" t="str">
        <f>Details2!E359</f>
        <v>C</v>
      </c>
      <c r="F63" s="1" t="str">
        <f>Details2!F359</f>
        <v>NULL</v>
      </c>
      <c r="G63" s="1" t="str">
        <f>Details2!G359</f>
        <v>NULL</v>
      </c>
      <c r="H63" s="1" t="str">
        <f>Details2!H359</f>
        <v>NULL</v>
      </c>
      <c r="I63" s="1" t="str">
        <f>Details2!I359</f>
        <v>NULL</v>
      </c>
      <c r="J63" s="1" t="str">
        <f>Details2!J359</f>
        <v>NULL</v>
      </c>
      <c r="K63" s="1" t="str">
        <f>Details2!K359</f>
        <v>NULL</v>
      </c>
    </row>
    <row r="64" spans="2:11" x14ac:dyDescent="0.2">
      <c r="B64" t="str">
        <f>Details2!B360</f>
        <v>Air Force</v>
      </c>
      <c r="C64" t="str">
        <f>Details2!C360</f>
        <v>0365</v>
      </c>
      <c r="D64" t="str">
        <f>Details2!D360</f>
        <v>Kelly AFB</v>
      </c>
      <c r="E64" t="str">
        <f>Details2!E360</f>
        <v>I</v>
      </c>
      <c r="F64" s="1" t="str">
        <f>Details2!F360</f>
        <v>NULL</v>
      </c>
      <c r="G64" s="1" t="str">
        <f>Details2!G360</f>
        <v>NULL</v>
      </c>
      <c r="H64" s="1" t="str">
        <f>Details2!H360</f>
        <v>NULL</v>
      </c>
      <c r="I64" s="1" t="str">
        <f>Details2!I360</f>
        <v>NULL</v>
      </c>
      <c r="J64" s="1" t="str">
        <f>Details2!J360</f>
        <v>NULL</v>
      </c>
      <c r="K64" s="1" t="str">
        <f>Details2!K360</f>
        <v>NULL</v>
      </c>
    </row>
    <row r="65" spans="2:16" x14ac:dyDescent="0.2">
      <c r="B65" t="str">
        <f>Details2!B361</f>
        <v>Air Force</v>
      </c>
      <c r="C65" t="str">
        <f>Details2!C361</f>
        <v>0366</v>
      </c>
      <c r="D65" t="str">
        <f>Details2!D361</f>
        <v>Randolph AFB (12 Medical Group)</v>
      </c>
      <c r="E65" t="str">
        <f>Details2!E361</f>
        <v>C</v>
      </c>
      <c r="F65" s="1" t="str">
        <f>Details2!F361</f>
        <v>NULL</v>
      </c>
      <c r="G65" s="1" t="str">
        <f>Details2!G361</f>
        <v>NULL</v>
      </c>
      <c r="H65" s="1" t="str">
        <f>Details2!H361</f>
        <v>NULL</v>
      </c>
      <c r="I65" s="1" t="str">
        <f>Details2!I361</f>
        <v>NULL</v>
      </c>
      <c r="J65" s="1" t="str">
        <f>Details2!J361</f>
        <v>NULL</v>
      </c>
      <c r="K65" s="1" t="str">
        <f>Details2!K361</f>
        <v>NULL</v>
      </c>
    </row>
    <row r="66" spans="2:16" x14ac:dyDescent="0.2">
      <c r="B66" t="str">
        <f>Details2!B362</f>
        <v>Air Force</v>
      </c>
      <c r="C66" t="str">
        <f>Details2!C362</f>
        <v>0395</v>
      </c>
      <c r="D66" t="str">
        <f>Details2!D362</f>
        <v>McChord AFB (62nd Medical Group)</v>
      </c>
      <c r="E66" t="str">
        <f>Details2!E362</f>
        <v>C</v>
      </c>
      <c r="F66" s="1" t="str">
        <f>Details2!F362</f>
        <v>NULL</v>
      </c>
      <c r="G66" s="1" t="str">
        <f>Details2!G362</f>
        <v>NULL</v>
      </c>
      <c r="H66" s="1" t="str">
        <f>Details2!H362</f>
        <v>NULL</v>
      </c>
      <c r="I66" s="1" t="str">
        <f>Details2!I362</f>
        <v>NULL</v>
      </c>
      <c r="J66" s="1" t="str">
        <f>Details2!J362</f>
        <v>NULL</v>
      </c>
      <c r="K66" s="1" t="str">
        <f>Details2!K362</f>
        <v>NULL</v>
      </c>
    </row>
    <row r="67" spans="2:16" x14ac:dyDescent="0.2">
      <c r="B67" t="str">
        <f>Details2!B363</f>
        <v>Air Force</v>
      </c>
      <c r="C67" t="str">
        <f>Details2!C363</f>
        <v>0413</v>
      </c>
      <c r="D67" t="str">
        <f>Details2!D363</f>
        <v>Bolling AFB (579th Medical Group)</v>
      </c>
      <c r="E67" t="str">
        <f>Details2!E363</f>
        <v>C</v>
      </c>
      <c r="F67" s="1" t="str">
        <f>Details2!F363</f>
        <v>NULL</v>
      </c>
      <c r="G67" s="1" t="str">
        <f>Details2!G363</f>
        <v>NULL</v>
      </c>
      <c r="H67" s="1" t="str">
        <f>Details2!H363</f>
        <v>NULL</v>
      </c>
      <c r="I67" s="1" t="str">
        <f>Details2!I363</f>
        <v>NULL</v>
      </c>
      <c r="J67" s="1" t="str">
        <f>Details2!J363</f>
        <v>NULL</v>
      </c>
      <c r="K67" s="1" t="str">
        <f>Details2!K363</f>
        <v>NULL</v>
      </c>
    </row>
    <row r="68" spans="2:16" x14ac:dyDescent="0.2">
      <c r="B68" t="str">
        <f>Details2!B364</f>
        <v>Air Force</v>
      </c>
      <c r="C68" t="str">
        <f>Details2!C364</f>
        <v>7139</v>
      </c>
      <c r="D68" t="str">
        <f>Details2!D364</f>
        <v>Hurlburt FLD (1st Special Operations Medical Group)</v>
      </c>
      <c r="E68" t="str">
        <f>Details2!E364</f>
        <v>C</v>
      </c>
      <c r="F68" s="1" t="str">
        <f>Details2!F364</f>
        <v>NULL</v>
      </c>
      <c r="G68" s="1" t="str">
        <f>Details2!G364</f>
        <v>NULL</v>
      </c>
      <c r="H68" s="1" t="str">
        <f>Details2!H364</f>
        <v>NULL</v>
      </c>
      <c r="I68" s="1" t="str">
        <f>Details2!I364</f>
        <v>NULL</v>
      </c>
      <c r="J68" s="1" t="str">
        <f>Details2!J364</f>
        <v>NULL</v>
      </c>
      <c r="K68" s="1" t="str">
        <f>Details2!K364</f>
        <v>NULL</v>
      </c>
    </row>
    <row r="69" spans="2:16" x14ac:dyDescent="0.2">
      <c r="B69" t="str">
        <f>Details2!B365</f>
        <v>Air Force</v>
      </c>
      <c r="C69" t="str">
        <f>Details2!C365</f>
        <v>7200</v>
      </c>
      <c r="D69" t="str">
        <f>Details2!D365</f>
        <v>Buckley AFB (460th Medical Squadron)</v>
      </c>
      <c r="E69" t="str">
        <f>Details2!E365</f>
        <v>C</v>
      </c>
      <c r="F69" s="1" t="str">
        <f>Details2!F365</f>
        <v>NULL</v>
      </c>
      <c r="G69" s="1" t="str">
        <f>Details2!G365</f>
        <v>NULL</v>
      </c>
      <c r="H69" s="1" t="str">
        <f>Details2!H365</f>
        <v>NULL</v>
      </c>
      <c r="I69" s="1" t="str">
        <f>Details2!I365</f>
        <v>NULL</v>
      </c>
      <c r="J69" s="1" t="str">
        <f>Details2!J365</f>
        <v>NULL</v>
      </c>
      <c r="K69" s="1" t="str">
        <f>Details2!K365</f>
        <v>NULL</v>
      </c>
    </row>
    <row r="70" spans="2:16" x14ac:dyDescent="0.2">
      <c r="B70" t="str">
        <f>Details2!B366</f>
        <v>ALL</v>
      </c>
      <c r="C70" t="str">
        <f>Details2!C366</f>
        <v>0000</v>
      </c>
      <c r="D70" t="str">
        <f>Details2!D366</f>
        <v>UBO Administrator</v>
      </c>
      <c r="E70" t="str">
        <f>Details2!E366</f>
        <v>NULL</v>
      </c>
      <c r="F70" s="1" t="str">
        <f>Details2!F366</f>
        <v>NULL</v>
      </c>
      <c r="G70" s="1" t="str">
        <f>Details2!G366</f>
        <v>NULL</v>
      </c>
      <c r="H70" s="1" t="str">
        <f>Details2!H366</f>
        <v>NULL</v>
      </c>
      <c r="I70" s="1" t="str">
        <f>Details2!I366</f>
        <v>NULL</v>
      </c>
      <c r="J70" s="1" t="str">
        <f>Details2!J366</f>
        <v>NULL</v>
      </c>
      <c r="K70" s="1" t="str">
        <f>Details2!K366</f>
        <v>NULL</v>
      </c>
    </row>
    <row r="71" spans="2:16" x14ac:dyDescent="0.2">
      <c r="B71" t="str">
        <f>Details2!B367</f>
        <v>Army</v>
      </c>
      <c r="C71" t="str">
        <f>Details2!C367</f>
        <v>0001</v>
      </c>
      <c r="D71" t="str">
        <f>Details2!D367</f>
        <v>Redstone Arsenal (Fox Army Health Clinic)</v>
      </c>
      <c r="E71" t="str">
        <f>Details2!E367</f>
        <v>C</v>
      </c>
      <c r="F71" s="1" t="str">
        <f>Details2!F367</f>
        <v>NULL</v>
      </c>
      <c r="G71" s="1" t="str">
        <f>Details2!G367</f>
        <v>NULL</v>
      </c>
      <c r="H71" s="1" t="str">
        <f>Details2!H367</f>
        <v>NULL</v>
      </c>
      <c r="I71" s="1" t="str">
        <f>Details2!I367</f>
        <v>NULL</v>
      </c>
      <c r="J71" s="1" t="str">
        <f>Details2!J367</f>
        <v>NULL</v>
      </c>
      <c r="K71" s="1" t="str">
        <f>Details2!K367</f>
        <v>NULL</v>
      </c>
      <c r="L71" s="2"/>
      <c r="P71" s="2"/>
    </row>
    <row r="72" spans="2:16" x14ac:dyDescent="0.2">
      <c r="B72" t="str">
        <f>Details2!B368</f>
        <v>Army</v>
      </c>
      <c r="C72" t="str">
        <f>Details2!C368</f>
        <v>0002</v>
      </c>
      <c r="D72" t="str">
        <f>Details2!D368</f>
        <v>Ft. McClellan (Patterson ACH)</v>
      </c>
      <c r="E72" t="str">
        <f>Details2!E368</f>
        <v>I</v>
      </c>
      <c r="F72" s="1" t="str">
        <f>Details2!F368</f>
        <v>NULL</v>
      </c>
      <c r="G72" s="1" t="str">
        <f>Details2!G368</f>
        <v>NULL</v>
      </c>
      <c r="H72" s="1" t="str">
        <f>Details2!H368</f>
        <v>NULL</v>
      </c>
      <c r="I72" s="1" t="str">
        <f>Details2!I368</f>
        <v>NULL</v>
      </c>
      <c r="J72" s="1" t="str">
        <f>Details2!J368</f>
        <v>NULL</v>
      </c>
      <c r="K72" s="1" t="str">
        <f>Details2!K368</f>
        <v>NULL</v>
      </c>
      <c r="L72" s="2"/>
      <c r="M72" s="4"/>
      <c r="O72" s="4"/>
    </row>
    <row r="73" spans="2:16" x14ac:dyDescent="0.2">
      <c r="B73" t="str">
        <f>Details2!B369</f>
        <v>Army</v>
      </c>
      <c r="C73" t="str">
        <f>Details2!C369</f>
        <v>0003</v>
      </c>
      <c r="D73" t="str">
        <f>Details2!D369</f>
        <v>Ft. Rucker (Lyster Army Health Clinic)</v>
      </c>
      <c r="E73" t="str">
        <f>Details2!E369</f>
        <v>C</v>
      </c>
      <c r="F73" s="1" t="str">
        <f>Details2!F369</f>
        <v>NULL</v>
      </c>
      <c r="G73" s="1" t="str">
        <f>Details2!G369</f>
        <v>NULL</v>
      </c>
      <c r="H73" s="1" t="str">
        <f>Details2!H369</f>
        <v>NULL</v>
      </c>
      <c r="I73" s="1" t="str">
        <f>Details2!I369</f>
        <v>NULL</v>
      </c>
      <c r="J73" s="1" t="str">
        <f>Details2!J369</f>
        <v>NULL</v>
      </c>
      <c r="K73" s="1" t="str">
        <f>Details2!K369</f>
        <v>NULL</v>
      </c>
      <c r="L73" s="39"/>
      <c r="M73" s="4"/>
      <c r="O73" s="4"/>
    </row>
    <row r="74" spans="2:16" x14ac:dyDescent="0.2">
      <c r="B74" t="str">
        <f>Details2!B370</f>
        <v>Army</v>
      </c>
      <c r="C74" t="str">
        <f>Details2!C370</f>
        <v>0005</v>
      </c>
      <c r="D74" t="str">
        <f>Details2!D370</f>
        <v>Ft. Wainwright (Bassett Army Community Hospital)</v>
      </c>
      <c r="E74" t="str">
        <f>Details2!E370</f>
        <v>H</v>
      </c>
      <c r="F74" s="1">
        <f>Details2!F370</f>
        <v>528717.21</v>
      </c>
      <c r="G74" s="1">
        <f>Details2!G370</f>
        <v>396308.87</v>
      </c>
      <c r="H74" s="1">
        <f>Details2!H370</f>
        <v>471386.49</v>
      </c>
      <c r="I74" s="1">
        <f>Details2!I370</f>
        <v>441618.2</v>
      </c>
      <c r="J74" s="1">
        <f>Details2!J370</f>
        <v>534847.6</v>
      </c>
      <c r="K74" s="1">
        <f>Details2!K370</f>
        <v>304534.74</v>
      </c>
      <c r="L74" s="2"/>
      <c r="M74" s="4"/>
      <c r="O74" s="4"/>
    </row>
    <row r="75" spans="2:16" x14ac:dyDescent="0.2">
      <c r="B75" t="str">
        <f>Details2!B371</f>
        <v>Army</v>
      </c>
      <c r="C75" t="str">
        <f>Details2!C371</f>
        <v>0008</v>
      </c>
      <c r="D75" t="str">
        <f>Details2!D371</f>
        <v>Ft. Huachuca (Bliss Army Health Clinic)</v>
      </c>
      <c r="E75" t="str">
        <f>Details2!E371</f>
        <v>C</v>
      </c>
      <c r="F75" s="1" t="str">
        <f>Details2!F371</f>
        <v>NULL</v>
      </c>
      <c r="G75" s="1" t="str">
        <f>Details2!G371</f>
        <v>NULL</v>
      </c>
      <c r="H75" s="1" t="str">
        <f>Details2!H371</f>
        <v>NULL</v>
      </c>
      <c r="I75" s="1" t="str">
        <f>Details2!I371</f>
        <v>NULL</v>
      </c>
      <c r="J75" s="1" t="str">
        <f>Details2!J371</f>
        <v>NULL</v>
      </c>
      <c r="K75" s="1" t="str">
        <f>Details2!K371</f>
        <v>NULL</v>
      </c>
      <c r="L75" s="2"/>
      <c r="M75" s="4"/>
      <c r="O75" s="4"/>
    </row>
    <row r="76" spans="2:16" x14ac:dyDescent="0.2">
      <c r="B76" t="str">
        <f>Details2!B372</f>
        <v>Army</v>
      </c>
      <c r="C76" t="str">
        <f>Details2!C372</f>
        <v>0032</v>
      </c>
      <c r="D76" t="str">
        <f>Details2!D372</f>
        <v>Ft. Carson (Evans Army Community Hospital)</v>
      </c>
      <c r="E76" t="str">
        <f>Details2!E372</f>
        <v>H</v>
      </c>
      <c r="F76" s="1">
        <f>Details2!F372</f>
        <v>318831.92</v>
      </c>
      <c r="G76" s="1">
        <f>Details2!G372</f>
        <v>381998.45</v>
      </c>
      <c r="H76" s="1">
        <f>Details2!H372</f>
        <v>425391.5</v>
      </c>
      <c r="I76" s="1">
        <f>Details2!I372</f>
        <v>448599.5</v>
      </c>
      <c r="J76" s="1">
        <f>Details2!J372</f>
        <v>436339.82</v>
      </c>
      <c r="K76" s="1">
        <f>Details2!K372</f>
        <v>316906.3</v>
      </c>
      <c r="L76" s="2"/>
      <c r="M76" s="4"/>
      <c r="O76" s="4"/>
    </row>
    <row r="77" spans="2:16" x14ac:dyDescent="0.2">
      <c r="B77" t="str">
        <f>Details2!B373</f>
        <v>Army</v>
      </c>
      <c r="C77" t="str">
        <f>Details2!C373</f>
        <v>0037</v>
      </c>
      <c r="D77" t="str">
        <f>Details2!D373</f>
        <v>Washington D.C. (Walter Reed Army Medical Center)</v>
      </c>
      <c r="E77" t="str">
        <f>Details2!E373</f>
        <v>H</v>
      </c>
      <c r="F77" s="1">
        <f>Details2!F373</f>
        <v>11502995.24</v>
      </c>
      <c r="G77" s="1">
        <f>Details2!G373</f>
        <v>15616727.1</v>
      </c>
      <c r="H77" s="1">
        <f>Details2!H373</f>
        <v>0</v>
      </c>
      <c r="I77" s="1">
        <f>Details2!I373</f>
        <v>0</v>
      </c>
      <c r="J77" s="1" t="str">
        <f>Details2!J373</f>
        <v>NULL</v>
      </c>
      <c r="K77" s="1" t="str">
        <f>Details2!K373</f>
        <v>NULL</v>
      </c>
      <c r="L77" s="2"/>
    </row>
    <row r="78" spans="2:16" x14ac:dyDescent="0.2">
      <c r="B78" t="str">
        <f>Details2!B374</f>
        <v>Army</v>
      </c>
      <c r="C78" t="str">
        <f>Details2!C374</f>
        <v>0047</v>
      </c>
      <c r="D78" t="str">
        <f>Details2!D374</f>
        <v>Ft. Gordon (Eisenhower Army Medical Center)</v>
      </c>
      <c r="E78" t="str">
        <f>Details2!E374</f>
        <v>H</v>
      </c>
      <c r="F78" s="1">
        <f>Details2!F374</f>
        <v>3494561.92</v>
      </c>
      <c r="G78" s="1">
        <f>Details2!G374</f>
        <v>2511976.59</v>
      </c>
      <c r="H78" s="1">
        <f>Details2!H374</f>
        <v>2781584.16</v>
      </c>
      <c r="I78" s="1">
        <f>Details2!I374</f>
        <v>2774920.02</v>
      </c>
      <c r="J78" s="1">
        <f>Details2!J374</f>
        <v>2249435.66</v>
      </c>
      <c r="K78" s="1">
        <f>Details2!K374</f>
        <v>1928412.66</v>
      </c>
      <c r="L78" s="2"/>
    </row>
    <row r="79" spans="2:16" x14ac:dyDescent="0.2">
      <c r="B79" t="str">
        <f>Details2!B375</f>
        <v>Army</v>
      </c>
      <c r="C79" t="str">
        <f>Details2!C375</f>
        <v>0048</v>
      </c>
      <c r="D79" t="str">
        <f>Details2!D375</f>
        <v>Ft. Benning (Martin Army Community Hospital)</v>
      </c>
      <c r="E79" t="str">
        <f>Details2!E375</f>
        <v>H</v>
      </c>
      <c r="F79" s="1">
        <f>Details2!F375</f>
        <v>498235.47</v>
      </c>
      <c r="G79" s="1">
        <f>Details2!G375</f>
        <v>404920.29</v>
      </c>
      <c r="H79" s="1">
        <f>Details2!H375</f>
        <v>297414.15000000002</v>
      </c>
      <c r="I79" s="1">
        <f>Details2!I375</f>
        <v>326375.67</v>
      </c>
      <c r="J79" s="1">
        <f>Details2!J375</f>
        <v>366005.76000000001</v>
      </c>
      <c r="K79" s="1">
        <f>Details2!K375</f>
        <v>372925.58</v>
      </c>
      <c r="L79" s="2"/>
      <c r="N79" s="9"/>
    </row>
    <row r="80" spans="2:16" x14ac:dyDescent="0.2">
      <c r="B80" t="str">
        <f>Details2!B376</f>
        <v>Army</v>
      </c>
      <c r="C80" t="str">
        <f>Details2!C376</f>
        <v>0049</v>
      </c>
      <c r="D80" t="str">
        <f>Details2!D376</f>
        <v>Ft. Stewart (Winn Army Community Hospital)</v>
      </c>
      <c r="E80" t="str">
        <f>Details2!E376</f>
        <v>H</v>
      </c>
      <c r="F80" s="1">
        <f>Details2!F376</f>
        <v>132683</v>
      </c>
      <c r="G80" s="1">
        <f>Details2!G376</f>
        <v>113224.55</v>
      </c>
      <c r="H80" s="1">
        <f>Details2!H376</f>
        <v>163903.84</v>
      </c>
      <c r="I80" s="1">
        <f>Details2!I376</f>
        <v>136526.79999999999</v>
      </c>
      <c r="J80" s="1">
        <f>Details2!J376</f>
        <v>387601.67</v>
      </c>
      <c r="K80" s="1">
        <f>Details2!K376</f>
        <v>305402.42</v>
      </c>
      <c r="N80" s="9"/>
    </row>
    <row r="81" spans="2:14" x14ac:dyDescent="0.2">
      <c r="B81" t="str">
        <f>Details2!B377</f>
        <v>Army</v>
      </c>
      <c r="C81" t="str">
        <f>Details2!C377</f>
        <v>0052</v>
      </c>
      <c r="D81" t="str">
        <f>Details2!D377</f>
        <v>Ft. Shafter (Tripler Army Medical Center)</v>
      </c>
      <c r="E81" t="str">
        <f>Details2!E377</f>
        <v>H</v>
      </c>
      <c r="F81" s="1">
        <f>Details2!F377</f>
        <v>8101856.6900000004</v>
      </c>
      <c r="G81" s="1">
        <f>Details2!G377</f>
        <v>10179783.359999999</v>
      </c>
      <c r="H81" s="1">
        <f>Details2!H377</f>
        <v>6733755.4299999997</v>
      </c>
      <c r="I81" s="1">
        <f>Details2!I377</f>
        <v>5379927.79</v>
      </c>
      <c r="J81" s="1">
        <f>Details2!J377</f>
        <v>3688617.87</v>
      </c>
      <c r="K81" s="1">
        <f>Details2!K377</f>
        <v>4063011.21</v>
      </c>
      <c r="N81" s="9"/>
    </row>
    <row r="82" spans="2:14" x14ac:dyDescent="0.2">
      <c r="B82" t="str">
        <f>Details2!B378</f>
        <v>Army</v>
      </c>
      <c r="C82" t="str">
        <f>Details2!C378</f>
        <v>0057</v>
      </c>
      <c r="D82" t="str">
        <f>Details2!D378</f>
        <v>Ft. Riley (Irwin Army Community Hospital)</v>
      </c>
      <c r="E82" t="str">
        <f>Details2!E378</f>
        <v>H</v>
      </c>
      <c r="F82" s="1">
        <f>Details2!F378</f>
        <v>130697.07</v>
      </c>
      <c r="G82" s="1">
        <f>Details2!G378</f>
        <v>153761.07</v>
      </c>
      <c r="H82" s="1">
        <f>Details2!H378</f>
        <v>151010.95000000001</v>
      </c>
      <c r="I82" s="1">
        <f>Details2!I378</f>
        <v>191203.71</v>
      </c>
      <c r="J82" s="1">
        <f>Details2!J378</f>
        <v>303773.42</v>
      </c>
      <c r="K82" s="1">
        <f>Details2!K378</f>
        <v>198633.27</v>
      </c>
      <c r="L82" s="9"/>
      <c r="N82" s="9"/>
    </row>
    <row r="83" spans="2:14" x14ac:dyDescent="0.2">
      <c r="B83" t="str">
        <f>Details2!B379</f>
        <v>Army</v>
      </c>
      <c r="C83" t="str">
        <f>Details2!C379</f>
        <v>0058</v>
      </c>
      <c r="D83" t="str">
        <f>Details2!D379</f>
        <v>Ft. Leavenworth (Munson Army Health Clinic)</v>
      </c>
      <c r="E83" t="str">
        <f>Details2!E379</f>
        <v>C</v>
      </c>
      <c r="F83" s="1" t="str">
        <f>Details2!F379</f>
        <v>NULL</v>
      </c>
      <c r="G83" s="1" t="str">
        <f>Details2!G379</f>
        <v>NULL</v>
      </c>
      <c r="H83" s="1" t="str">
        <f>Details2!H379</f>
        <v>NULL</v>
      </c>
      <c r="I83" s="1" t="str">
        <f>Details2!I379</f>
        <v>NULL</v>
      </c>
      <c r="J83" s="1" t="str">
        <f>Details2!J379</f>
        <v>NULL</v>
      </c>
      <c r="K83" s="1" t="str">
        <f>Details2!K379</f>
        <v>NULL</v>
      </c>
      <c r="L83" s="9"/>
    </row>
    <row r="84" spans="2:14" x14ac:dyDescent="0.2">
      <c r="B84" t="str">
        <f>Details2!B380</f>
        <v>Army</v>
      </c>
      <c r="C84" t="str">
        <f>Details2!C380</f>
        <v>0060</v>
      </c>
      <c r="D84" t="str">
        <f>Details2!D380</f>
        <v>Ft. Campbell (Blanchfield Army Comm Hospital)</v>
      </c>
      <c r="E84" t="str">
        <f>Details2!E380</f>
        <v>H</v>
      </c>
      <c r="F84" s="1">
        <f>Details2!F380</f>
        <v>325561.18</v>
      </c>
      <c r="G84" s="1">
        <f>Details2!G380</f>
        <v>198751.6</v>
      </c>
      <c r="H84" s="1">
        <f>Details2!H380</f>
        <v>245782.07</v>
      </c>
      <c r="I84" s="1">
        <f>Details2!I380</f>
        <v>180190.49</v>
      </c>
      <c r="J84" s="1">
        <f>Details2!J380</f>
        <v>446162.59</v>
      </c>
      <c r="K84" s="1">
        <f>Details2!K380</f>
        <v>328817.62</v>
      </c>
      <c r="L84" s="9"/>
      <c r="N84" s="3"/>
    </row>
    <row r="85" spans="2:14" x14ac:dyDescent="0.2">
      <c r="B85" t="str">
        <f>Details2!B381</f>
        <v>Army</v>
      </c>
      <c r="C85" t="str">
        <f>Details2!C381</f>
        <v>0061</v>
      </c>
      <c r="D85" t="str">
        <f>Details2!D381</f>
        <v>Ft. Knox (Ireland Army Community Hospital)</v>
      </c>
      <c r="E85" t="str">
        <f>Details2!E381</f>
        <v>H</v>
      </c>
      <c r="F85" s="1">
        <f>Details2!F381</f>
        <v>101837</v>
      </c>
      <c r="G85" s="1">
        <f>Details2!G381</f>
        <v>85184.26</v>
      </c>
      <c r="H85" s="1">
        <f>Details2!H381</f>
        <v>150667.84</v>
      </c>
      <c r="I85" s="1">
        <f>Details2!I381</f>
        <v>96867.82</v>
      </c>
      <c r="J85" s="1">
        <f>Details2!J381</f>
        <v>175031.11</v>
      </c>
      <c r="K85" s="1">
        <f>Details2!K381</f>
        <v>120276.29</v>
      </c>
      <c r="L85" s="9"/>
      <c r="N85" s="3"/>
    </row>
    <row r="86" spans="2:14" x14ac:dyDescent="0.2">
      <c r="B86" t="str">
        <f>Details2!B382</f>
        <v>Army</v>
      </c>
      <c r="C86" t="str">
        <f>Details2!C382</f>
        <v>0064</v>
      </c>
      <c r="D86" t="str">
        <f>Details2!D382</f>
        <v>Ft. Polk (Bayne-Jones Army Community Hospital)</v>
      </c>
      <c r="E86" t="str">
        <f>Details2!E382</f>
        <v>H</v>
      </c>
      <c r="F86" s="1">
        <f>Details2!F382</f>
        <v>49674.31</v>
      </c>
      <c r="G86" s="1">
        <f>Details2!G382</f>
        <v>87772.26</v>
      </c>
      <c r="H86" s="1">
        <f>Details2!H382</f>
        <v>57786.720000000001</v>
      </c>
      <c r="I86" s="1">
        <f>Details2!I382</f>
        <v>98844.76</v>
      </c>
      <c r="J86" s="1">
        <f>Details2!J382</f>
        <v>149131.51</v>
      </c>
      <c r="K86" s="1">
        <f>Details2!K382</f>
        <v>98270.46</v>
      </c>
      <c r="N86" s="3"/>
    </row>
    <row r="87" spans="2:14" x14ac:dyDescent="0.2">
      <c r="B87" t="str">
        <f>Details2!B383</f>
        <v>Army</v>
      </c>
      <c r="C87" t="str">
        <f>Details2!C383</f>
        <v>0069</v>
      </c>
      <c r="D87" t="str">
        <f>Details2!D383</f>
        <v>Ft. Meade (Kimbrough Ambulatory Care Center)</v>
      </c>
      <c r="E87" t="str">
        <f>Details2!E383</f>
        <v>C</v>
      </c>
      <c r="F87" s="1" t="str">
        <f>Details2!F383</f>
        <v>NULL</v>
      </c>
      <c r="G87" s="1" t="str">
        <f>Details2!G383</f>
        <v>NULL</v>
      </c>
      <c r="H87" s="1" t="str">
        <f>Details2!H383</f>
        <v>NULL</v>
      </c>
      <c r="I87" s="1" t="str">
        <f>Details2!I383</f>
        <v>NULL</v>
      </c>
      <c r="J87" s="1" t="str">
        <f>Details2!J383</f>
        <v>NULL</v>
      </c>
      <c r="K87" s="1" t="str">
        <f>Details2!K383</f>
        <v>NULL</v>
      </c>
      <c r="L87" s="3"/>
      <c r="N87" s="3"/>
    </row>
    <row r="88" spans="2:14" x14ac:dyDescent="0.2">
      <c r="B88" t="str">
        <f>Details2!B384</f>
        <v>Army</v>
      </c>
      <c r="C88" t="str">
        <f>Details2!C384</f>
        <v>0075</v>
      </c>
      <c r="D88" t="str">
        <f>Details2!D384</f>
        <v>Ft. Leonard Wood (Wood Army Community Hospital)</v>
      </c>
      <c r="E88" t="str">
        <f>Details2!E384</f>
        <v>H</v>
      </c>
      <c r="F88" s="1">
        <f>Details2!F384</f>
        <v>255830.11</v>
      </c>
      <c r="G88" s="1">
        <f>Details2!G384</f>
        <v>167613.97</v>
      </c>
      <c r="H88" s="1">
        <f>Details2!H384</f>
        <v>225998.85</v>
      </c>
      <c r="I88" s="1">
        <f>Details2!I384</f>
        <v>379393.54</v>
      </c>
      <c r="J88" s="1">
        <f>Details2!J384</f>
        <v>293984.76</v>
      </c>
      <c r="K88" s="1">
        <f>Details2!K384</f>
        <v>429270.7</v>
      </c>
      <c r="L88" s="3"/>
    </row>
    <row r="89" spans="2:14" x14ac:dyDescent="0.2">
      <c r="B89" t="str">
        <f>Details2!B385</f>
        <v>Army</v>
      </c>
      <c r="C89" t="str">
        <f>Details2!C385</f>
        <v>0081</v>
      </c>
      <c r="D89" t="str">
        <f>Details2!D385</f>
        <v>Ft. Monmouth (Patterson Army Health Clinic)</v>
      </c>
      <c r="E89" t="str">
        <f>Details2!E385</f>
        <v>C</v>
      </c>
      <c r="F89" s="1" t="str">
        <f>Details2!F385</f>
        <v>NULL</v>
      </c>
      <c r="G89" s="1" t="str">
        <f>Details2!G385</f>
        <v>NULL</v>
      </c>
      <c r="H89" s="1" t="str">
        <f>Details2!H385</f>
        <v>NULL</v>
      </c>
      <c r="I89" s="1" t="str">
        <f>Details2!I385</f>
        <v>NULL</v>
      </c>
      <c r="J89" s="1" t="str">
        <f>Details2!J385</f>
        <v>NULL</v>
      </c>
      <c r="K89" s="1" t="str">
        <f>Details2!K385</f>
        <v>NULL</v>
      </c>
      <c r="L89" s="3"/>
    </row>
    <row r="90" spans="2:14" x14ac:dyDescent="0.2">
      <c r="B90" t="str">
        <f>Details2!B386</f>
        <v>Army</v>
      </c>
      <c r="C90" t="str">
        <f>Details2!C386</f>
        <v>0086</v>
      </c>
      <c r="D90" t="str">
        <f>Details2!D386</f>
        <v>West Point (Keller Army Community Hospital)</v>
      </c>
      <c r="E90" t="str">
        <f>Details2!E386</f>
        <v>H</v>
      </c>
      <c r="F90" s="1">
        <f>Details2!F386</f>
        <v>129913.46</v>
      </c>
      <c r="G90" s="1">
        <f>Details2!G386</f>
        <v>65749.25</v>
      </c>
      <c r="H90" s="1">
        <f>Details2!H386</f>
        <v>93124.35</v>
      </c>
      <c r="I90" s="1">
        <f>Details2!I386</f>
        <v>93199.07</v>
      </c>
      <c r="J90" s="1">
        <f>Details2!J386</f>
        <v>39429.07</v>
      </c>
      <c r="K90" s="1">
        <f>Details2!K386</f>
        <v>98761.85</v>
      </c>
      <c r="L90" s="3"/>
    </row>
    <row r="91" spans="2:14" x14ac:dyDescent="0.2">
      <c r="B91" t="str">
        <f>Details2!B387</f>
        <v>Army</v>
      </c>
      <c r="C91" t="str">
        <f>Details2!C387</f>
        <v>0089</v>
      </c>
      <c r="D91" t="str">
        <f>Details2!D387</f>
        <v>Ft. Bragg (Womack Army Medical Center)</v>
      </c>
      <c r="E91" t="str">
        <f>Details2!E387</f>
        <v>H</v>
      </c>
      <c r="F91" s="1">
        <f>Details2!F387</f>
        <v>2581824.88</v>
      </c>
      <c r="G91" s="1">
        <f>Details2!G387</f>
        <v>2540909.58</v>
      </c>
      <c r="H91" s="1">
        <f>Details2!H387</f>
        <v>2191520.08</v>
      </c>
      <c r="I91" s="1">
        <f>Details2!I387</f>
        <v>2395853.4700000002</v>
      </c>
      <c r="J91" s="1">
        <f>Details2!J387</f>
        <v>1952492.08</v>
      </c>
      <c r="K91" s="1">
        <f>Details2!K387</f>
        <v>2130613.0299999998</v>
      </c>
    </row>
    <row r="92" spans="2:14" x14ac:dyDescent="0.2">
      <c r="B92" t="str">
        <f>Details2!B388</f>
        <v>Army</v>
      </c>
      <c r="C92" t="str">
        <f>Details2!C388</f>
        <v>0098</v>
      </c>
      <c r="D92" t="str">
        <f>Details2!D388</f>
        <v>Ft. Sill (Reynolds Army Community Hospital)</v>
      </c>
      <c r="E92" t="str">
        <f>Details2!E388</f>
        <v>H</v>
      </c>
      <c r="F92" s="1">
        <f>Details2!F388</f>
        <v>162089.92000000001</v>
      </c>
      <c r="G92" s="1">
        <f>Details2!G388</f>
        <v>218973.21</v>
      </c>
      <c r="H92" s="1">
        <f>Details2!H388</f>
        <v>235586.29</v>
      </c>
      <c r="I92" s="1">
        <f>Details2!I388</f>
        <v>235775.47</v>
      </c>
      <c r="J92" s="1">
        <f>Details2!J388</f>
        <v>204893.04</v>
      </c>
      <c r="K92" s="1">
        <f>Details2!K388</f>
        <v>55641.1</v>
      </c>
    </row>
    <row r="93" spans="2:14" x14ac:dyDescent="0.2">
      <c r="B93" t="str">
        <f>Details2!B389</f>
        <v>Army</v>
      </c>
      <c r="C93" t="str">
        <f>Details2!C389</f>
        <v>0105</v>
      </c>
      <c r="D93" t="str">
        <f>Details2!D389</f>
        <v>Ft. Jackson (Moncrief Army Community Hospital)</v>
      </c>
      <c r="E93" t="str">
        <f>Details2!E389</f>
        <v>H</v>
      </c>
      <c r="F93" s="1">
        <f>Details2!F389</f>
        <v>49583.4</v>
      </c>
      <c r="G93" s="1">
        <f>Details2!G389</f>
        <v>60818.71</v>
      </c>
      <c r="H93" s="1">
        <f>Details2!H389</f>
        <v>87134.44</v>
      </c>
      <c r="I93" s="1">
        <f>Details2!I389</f>
        <v>41822.57</v>
      </c>
      <c r="J93" s="1">
        <f>Details2!J389</f>
        <v>19448.16</v>
      </c>
      <c r="K93" s="1">
        <f>Details2!K389</f>
        <v>32463.17</v>
      </c>
    </row>
    <row r="94" spans="2:14" x14ac:dyDescent="0.2">
      <c r="B94" t="str">
        <f>Details2!B390</f>
        <v>Army</v>
      </c>
      <c r="C94" t="str">
        <f>Details2!C390</f>
        <v>0108</v>
      </c>
      <c r="D94" t="str">
        <f>Details2!D390</f>
        <v>Ft. Bliss (William Beaumont Army Medical Center)</v>
      </c>
      <c r="E94" t="str">
        <f>Details2!E390</f>
        <v>H</v>
      </c>
      <c r="F94" s="1">
        <f>Details2!F390</f>
        <v>3049715.14</v>
      </c>
      <c r="G94" s="1">
        <f>Details2!G390</f>
        <v>1838817.45</v>
      </c>
      <c r="H94" s="1">
        <f>Details2!H390</f>
        <v>1928468.56</v>
      </c>
      <c r="I94" s="1">
        <f>Details2!I390</f>
        <v>1840464.64</v>
      </c>
      <c r="J94" s="1">
        <f>Details2!J390</f>
        <v>1751033.86</v>
      </c>
      <c r="K94" s="1">
        <f>Details2!K390</f>
        <v>1407515.15</v>
      </c>
    </row>
    <row r="95" spans="2:14" x14ac:dyDescent="0.2">
      <c r="B95" t="str">
        <f>Details2!B391</f>
        <v>Army</v>
      </c>
      <c r="C95" t="str">
        <f>Details2!C391</f>
        <v>0109</v>
      </c>
      <c r="D95" t="str">
        <f>Details2!D391</f>
        <v>BAMC-SAMMC JBSA FSH</v>
      </c>
      <c r="E95" t="str">
        <f>Details2!E391</f>
        <v>H</v>
      </c>
      <c r="F95" s="1">
        <f>Details2!F391</f>
        <v>10020919.720000001</v>
      </c>
      <c r="G95" s="1">
        <f>Details2!G391</f>
        <v>9399955.9000000004</v>
      </c>
      <c r="H95" s="1">
        <f>Details2!H391</f>
        <v>16675450.189999999</v>
      </c>
      <c r="I95" s="1">
        <f>Details2!I391</f>
        <v>14612320.300000001</v>
      </c>
      <c r="J95" s="1">
        <f>Details2!J391</f>
        <v>12460615.77</v>
      </c>
      <c r="K95" s="1">
        <f>Details2!K391</f>
        <v>15438116.619999999</v>
      </c>
    </row>
    <row r="96" spans="2:14" x14ac:dyDescent="0.2">
      <c r="B96" t="str">
        <f>Details2!B392</f>
        <v>Army</v>
      </c>
      <c r="C96" t="str">
        <f>Details2!C392</f>
        <v>0110</v>
      </c>
      <c r="D96" t="str">
        <f>Details2!D392</f>
        <v>Ft. Hood (C.R. Darnall Army Medical Center)</v>
      </c>
      <c r="E96" t="str">
        <f>Details2!E392</f>
        <v>H</v>
      </c>
      <c r="F96" s="1">
        <f>Details2!F392</f>
        <v>373976.89</v>
      </c>
      <c r="G96" s="1">
        <f>Details2!G392</f>
        <v>490987.07</v>
      </c>
      <c r="H96" s="1">
        <f>Details2!H392</f>
        <v>547063.54</v>
      </c>
      <c r="I96" s="1">
        <f>Details2!I392</f>
        <v>573723.68000000005</v>
      </c>
      <c r="J96" s="1">
        <f>Details2!J392</f>
        <v>495445.51</v>
      </c>
      <c r="K96" s="1">
        <f>Details2!K392</f>
        <v>474821.83</v>
      </c>
    </row>
    <row r="97" spans="2:12" x14ac:dyDescent="0.2">
      <c r="B97" t="str">
        <f>Details2!B393</f>
        <v>Army</v>
      </c>
      <c r="C97" t="str">
        <f>Details2!C393</f>
        <v>0121</v>
      </c>
      <c r="D97" t="str">
        <f>Details2!D393</f>
        <v>Ft. Eustis (McDonald Army Health Center)</v>
      </c>
      <c r="E97" t="str">
        <f>Details2!E393</f>
        <v>H</v>
      </c>
      <c r="F97" s="1" t="str">
        <f>Details2!F393</f>
        <v>NULL</v>
      </c>
      <c r="G97" s="1" t="str">
        <f>Details2!G393</f>
        <v>NULL</v>
      </c>
      <c r="H97" s="1" t="str">
        <f>Details2!H393</f>
        <v>NULL</v>
      </c>
      <c r="I97" s="1" t="str">
        <f>Details2!I393</f>
        <v>NULL</v>
      </c>
      <c r="J97" s="1" t="str">
        <f>Details2!J393</f>
        <v>NULL</v>
      </c>
      <c r="K97" s="1" t="str">
        <f>Details2!K393</f>
        <v>NULL</v>
      </c>
      <c r="L97" s="24"/>
    </row>
    <row r="98" spans="2:12" x14ac:dyDescent="0.2">
      <c r="B98" t="str">
        <f>Details2!B394</f>
        <v>Army</v>
      </c>
      <c r="C98" t="str">
        <f>Details2!C394</f>
        <v>0122</v>
      </c>
      <c r="D98" t="str">
        <f>Details2!D394</f>
        <v>Ft. Lee (Kenner Army Health Clinic)</v>
      </c>
      <c r="E98" t="str">
        <f>Details2!E394</f>
        <v>C</v>
      </c>
      <c r="F98" s="1" t="str">
        <f>Details2!F394</f>
        <v>NULL</v>
      </c>
      <c r="G98" s="1" t="str">
        <f>Details2!G394</f>
        <v>NULL</v>
      </c>
      <c r="H98" s="1" t="str">
        <f>Details2!H394</f>
        <v>NULL</v>
      </c>
      <c r="I98" s="1" t="str">
        <f>Details2!I394</f>
        <v>NULL</v>
      </c>
      <c r="J98" s="1" t="str">
        <f>Details2!J394</f>
        <v>NULL</v>
      </c>
      <c r="K98" s="1" t="str">
        <f>Details2!K394</f>
        <v>NULL</v>
      </c>
    </row>
    <row r="99" spans="2:12" x14ac:dyDescent="0.2">
      <c r="B99" t="str">
        <f>Details2!B395</f>
        <v>Army</v>
      </c>
      <c r="C99" t="str">
        <f>Details2!C395</f>
        <v>0125</v>
      </c>
      <c r="D99" t="str">
        <f>Details2!D395</f>
        <v>Ft. Lewis (Madigan Army Medical Center)</v>
      </c>
      <c r="E99" t="str">
        <f>Details2!E395</f>
        <v>H</v>
      </c>
      <c r="F99" s="1">
        <f>Details2!F395</f>
        <v>10020516.34</v>
      </c>
      <c r="G99" s="1">
        <f>Details2!G395</f>
        <v>8184366.4199999999</v>
      </c>
      <c r="H99" s="1">
        <f>Details2!H395</f>
        <v>8683312.8599999994</v>
      </c>
      <c r="I99" s="1">
        <f>Details2!I395</f>
        <v>7887431.4000000004</v>
      </c>
      <c r="J99" s="1">
        <f>Details2!J395</f>
        <v>7425684.1799999997</v>
      </c>
      <c r="K99" s="1">
        <f>Details2!K395</f>
        <v>10351948.24</v>
      </c>
    </row>
    <row r="100" spans="2:12" x14ac:dyDescent="0.2">
      <c r="B100" t="str">
        <f>Details2!B396</f>
        <v>Army</v>
      </c>
      <c r="C100" t="str">
        <f>Details2!C396</f>
        <v>0131</v>
      </c>
      <c r="D100" t="str">
        <f>Details2!D396</f>
        <v>Ft. Irwin (Weed Army Community Hospital)</v>
      </c>
      <c r="E100" t="str">
        <f>Details2!E396</f>
        <v>H</v>
      </c>
      <c r="F100" s="1">
        <f>Details2!F396</f>
        <v>13181.39</v>
      </c>
      <c r="G100" s="1">
        <f>Details2!G396</f>
        <v>15872.63</v>
      </c>
      <c r="H100" s="1">
        <f>Details2!H396</f>
        <v>0</v>
      </c>
      <c r="I100" s="1">
        <f>Details2!I396</f>
        <v>0</v>
      </c>
      <c r="J100" s="1">
        <f>Details2!J396</f>
        <v>15054.87</v>
      </c>
      <c r="K100" s="1">
        <f>Details2!K396</f>
        <v>16965.080000000002</v>
      </c>
    </row>
    <row r="101" spans="2:12" x14ac:dyDescent="0.2">
      <c r="B101" t="str">
        <f>Details2!B397</f>
        <v>Army</v>
      </c>
      <c r="C101" t="str">
        <f>Details2!C397</f>
        <v>0206</v>
      </c>
      <c r="D101" t="str">
        <f>Details2!D397</f>
        <v>Yuma Proving Grounds</v>
      </c>
      <c r="E101" t="str">
        <f>Details2!E397</f>
        <v>I</v>
      </c>
      <c r="F101" s="1" t="str">
        <f>Details2!F397</f>
        <v>NULL</v>
      </c>
      <c r="G101" s="1" t="str">
        <f>Details2!G397</f>
        <v>NULL</v>
      </c>
      <c r="H101" s="1" t="str">
        <f>Details2!H397</f>
        <v>NULL</v>
      </c>
      <c r="I101" s="1" t="str">
        <f>Details2!I397</f>
        <v>NULL</v>
      </c>
      <c r="J101" s="1" t="str">
        <f>Details2!J397</f>
        <v>NULL</v>
      </c>
      <c r="K101" s="1" t="str">
        <f>Details2!K397</f>
        <v>NULL</v>
      </c>
    </row>
    <row r="102" spans="2:12" x14ac:dyDescent="0.2">
      <c r="B102" t="str">
        <f>Details2!B398</f>
        <v>Army</v>
      </c>
      <c r="C102" t="str">
        <f>Details2!C398</f>
        <v>0256</v>
      </c>
      <c r="D102" t="str">
        <f>Details2!D398</f>
        <v>Pentagon Army Health Clinic</v>
      </c>
      <c r="E102" t="str">
        <f>Details2!E398</f>
        <v>I</v>
      </c>
      <c r="F102" s="1" t="str">
        <f>Details2!F398</f>
        <v>NULL</v>
      </c>
      <c r="G102" s="1" t="str">
        <f>Details2!G398</f>
        <v>NULL</v>
      </c>
      <c r="H102" s="1" t="str">
        <f>Details2!H398</f>
        <v>NULL</v>
      </c>
      <c r="I102" s="1" t="str">
        <f>Details2!I398</f>
        <v>NULL</v>
      </c>
      <c r="J102" s="1" t="str">
        <f>Details2!J398</f>
        <v>NULL</v>
      </c>
      <c r="K102" s="1" t="str">
        <f>Details2!K398</f>
        <v>NULL</v>
      </c>
    </row>
    <row r="103" spans="2:12" x14ac:dyDescent="0.2">
      <c r="B103" t="str">
        <f>Details2!B399</f>
        <v>Army</v>
      </c>
      <c r="C103" t="str">
        <f>Details2!C399</f>
        <v>0273</v>
      </c>
      <c r="D103" t="str">
        <f>Details2!D399</f>
        <v>Ft. McPherson (Lawrence Joel Army Health Clinic)</v>
      </c>
      <c r="E103" t="str">
        <f>Details2!E399</f>
        <v>I</v>
      </c>
      <c r="F103" s="1" t="str">
        <f>Details2!F399</f>
        <v>NULL</v>
      </c>
      <c r="G103" s="1" t="str">
        <f>Details2!G399</f>
        <v>NULL</v>
      </c>
      <c r="H103" s="1" t="str">
        <f>Details2!H399</f>
        <v>NULL</v>
      </c>
      <c r="I103" s="1" t="str">
        <f>Details2!I399</f>
        <v>NULL</v>
      </c>
      <c r="J103" s="1" t="str">
        <f>Details2!J399</f>
        <v>NULL</v>
      </c>
      <c r="K103" s="1" t="str">
        <f>Details2!K399</f>
        <v>NULL</v>
      </c>
    </row>
    <row r="104" spans="2:12" x14ac:dyDescent="0.2">
      <c r="B104" t="str">
        <f>Details2!B400</f>
        <v>Army</v>
      </c>
      <c r="C104" t="str">
        <f>Details2!C400</f>
        <v>0308</v>
      </c>
      <c r="D104" t="str">
        <f>Details2!D400</f>
        <v>Aberdeen Proving Grounds (Kirk Army Health Clinic)</v>
      </c>
      <c r="E104" t="str">
        <f>Details2!E400</f>
        <v>I</v>
      </c>
      <c r="F104" s="1" t="str">
        <f>Details2!F400</f>
        <v>NULL</v>
      </c>
      <c r="G104" s="1" t="str">
        <f>Details2!G400</f>
        <v>NULL</v>
      </c>
      <c r="H104" s="1" t="str">
        <f>Details2!H400</f>
        <v>NULL</v>
      </c>
      <c r="I104" s="1" t="str">
        <f>Details2!I400</f>
        <v>NULL</v>
      </c>
      <c r="J104" s="1" t="str">
        <f>Details2!J400</f>
        <v>NULL</v>
      </c>
      <c r="K104" s="1" t="str">
        <f>Details2!K400</f>
        <v>NULL</v>
      </c>
    </row>
    <row r="105" spans="2:12" x14ac:dyDescent="0.2">
      <c r="B105" t="str">
        <f>Details2!B401</f>
        <v>Army</v>
      </c>
      <c r="C105" t="str">
        <f>Details2!C401</f>
        <v>0309</v>
      </c>
      <c r="D105" t="str">
        <f>Details2!D401</f>
        <v>Ft. Detrick US Army Health Clinic</v>
      </c>
      <c r="E105" t="str">
        <f>Details2!E401</f>
        <v>I</v>
      </c>
      <c r="F105" s="1" t="str">
        <f>Details2!F401</f>
        <v>NULL</v>
      </c>
      <c r="G105" s="1" t="str">
        <f>Details2!G401</f>
        <v>NULL</v>
      </c>
      <c r="H105" s="1" t="str">
        <f>Details2!H401</f>
        <v>NULL</v>
      </c>
      <c r="I105" s="1" t="str">
        <f>Details2!I401</f>
        <v>NULL</v>
      </c>
      <c r="J105" s="1" t="str">
        <f>Details2!J401</f>
        <v>NULL</v>
      </c>
      <c r="K105" s="1" t="str">
        <f>Details2!K401</f>
        <v>NULL</v>
      </c>
    </row>
    <row r="106" spans="2:12" x14ac:dyDescent="0.2">
      <c r="B106" t="str">
        <f>Details2!B402</f>
        <v>Army</v>
      </c>
      <c r="C106" t="str">
        <f>Details2!C402</f>
        <v>0330</v>
      </c>
      <c r="D106" t="str">
        <f>Details2!D402</f>
        <v>Ft. Drum (Guthrie Army Health Clinic)</v>
      </c>
      <c r="E106" t="str">
        <f>Details2!E402</f>
        <v>C</v>
      </c>
      <c r="F106" s="1" t="str">
        <f>Details2!F402</f>
        <v>NULL</v>
      </c>
      <c r="G106" s="1" t="str">
        <f>Details2!G402</f>
        <v>NULL</v>
      </c>
      <c r="H106" s="1" t="str">
        <f>Details2!H402</f>
        <v>NULL</v>
      </c>
      <c r="I106" s="1" t="str">
        <f>Details2!I402</f>
        <v>NULL</v>
      </c>
      <c r="J106" s="1" t="str">
        <f>Details2!J402</f>
        <v>NULL</v>
      </c>
      <c r="K106" s="1" t="str">
        <f>Details2!K402</f>
        <v>NULL</v>
      </c>
    </row>
    <row r="107" spans="2:12" x14ac:dyDescent="0.2">
      <c r="B107" t="str">
        <f>Details2!B403</f>
        <v>Army</v>
      </c>
      <c r="C107" t="str">
        <f>Details2!C403</f>
        <v>0350</v>
      </c>
      <c r="D107" t="str">
        <f>Details2!D403</f>
        <v>Ft. Indiantown Gap US Army Health Clinic</v>
      </c>
      <c r="E107" t="str">
        <f>Details2!E403</f>
        <v>I</v>
      </c>
      <c r="F107" s="1" t="str">
        <f>Details2!F403</f>
        <v>NULL</v>
      </c>
      <c r="G107" s="1" t="str">
        <f>Details2!G403</f>
        <v>NULL</v>
      </c>
      <c r="H107" s="1" t="str">
        <f>Details2!H403</f>
        <v>NULL</v>
      </c>
      <c r="I107" s="1" t="str">
        <f>Details2!I403</f>
        <v>NULL</v>
      </c>
      <c r="J107" s="1" t="str">
        <f>Details2!J403</f>
        <v>NULL</v>
      </c>
      <c r="K107" s="1" t="str">
        <f>Details2!K403</f>
        <v>NULL</v>
      </c>
    </row>
    <row r="108" spans="2:12" x14ac:dyDescent="0.2">
      <c r="B108" t="str">
        <f>Details2!B404</f>
        <v>Army</v>
      </c>
      <c r="C108" t="str">
        <f>Details2!C404</f>
        <v>0351</v>
      </c>
      <c r="D108" t="str">
        <f>Details2!D404</f>
        <v>Letterkenny US Army Health Clinic</v>
      </c>
      <c r="E108" t="str">
        <f>Details2!E404</f>
        <v>I</v>
      </c>
      <c r="F108" s="1" t="str">
        <f>Details2!F404</f>
        <v>NULL</v>
      </c>
      <c r="G108" s="1" t="str">
        <f>Details2!G404</f>
        <v>NULL</v>
      </c>
      <c r="H108" s="1" t="str">
        <f>Details2!H404</f>
        <v>NULL</v>
      </c>
      <c r="I108" s="1" t="str">
        <f>Details2!I404</f>
        <v>NULL</v>
      </c>
      <c r="J108" s="1" t="str">
        <f>Details2!J404</f>
        <v>NULL</v>
      </c>
      <c r="K108" s="1" t="str">
        <f>Details2!K404</f>
        <v>NULL</v>
      </c>
    </row>
    <row r="109" spans="2:12" x14ac:dyDescent="0.2">
      <c r="B109" t="str">
        <f>Details2!B405</f>
        <v>Army</v>
      </c>
      <c r="C109" t="str">
        <f>Details2!C405</f>
        <v>0352</v>
      </c>
      <c r="D109" t="str">
        <f>Details2!D405</f>
        <v>Carlisle (Dunham Army Health Clinic)</v>
      </c>
      <c r="E109" t="str">
        <f>Details2!E405</f>
        <v>C</v>
      </c>
      <c r="F109" s="1" t="str">
        <f>Details2!F405</f>
        <v>NULL</v>
      </c>
      <c r="G109" s="1" t="str">
        <f>Details2!G405</f>
        <v>NULL</v>
      </c>
      <c r="H109" s="1" t="str">
        <f>Details2!H405</f>
        <v>NULL</v>
      </c>
      <c r="I109" s="1" t="str">
        <f>Details2!I405</f>
        <v>NULL</v>
      </c>
      <c r="J109" s="1" t="str">
        <f>Details2!J405</f>
        <v>NULL</v>
      </c>
      <c r="K109" s="1" t="str">
        <f>Details2!K405</f>
        <v>NULL</v>
      </c>
    </row>
    <row r="110" spans="2:12" x14ac:dyDescent="0.2">
      <c r="B110" t="str">
        <f>Details2!B406</f>
        <v>Army</v>
      </c>
      <c r="C110" t="str">
        <f>Details2!C406</f>
        <v>0353</v>
      </c>
      <c r="D110" t="str">
        <f>Details2!D406</f>
        <v>Tobyhanna US Army Health Clinic</v>
      </c>
      <c r="E110" t="str">
        <f>Details2!E406</f>
        <v>I</v>
      </c>
      <c r="F110" s="1" t="str">
        <f>Details2!F406</f>
        <v>NULL</v>
      </c>
      <c r="G110" s="1" t="str">
        <f>Details2!G406</f>
        <v>NULL</v>
      </c>
      <c r="H110" s="1" t="str">
        <f>Details2!H406</f>
        <v>NULL</v>
      </c>
      <c r="I110" s="1" t="str">
        <f>Details2!I406</f>
        <v>NULL</v>
      </c>
      <c r="J110" s="1" t="str">
        <f>Details2!J406</f>
        <v>NULL</v>
      </c>
      <c r="K110" s="1" t="str">
        <f>Details2!K406</f>
        <v>NULL</v>
      </c>
    </row>
    <row r="111" spans="2:12" x14ac:dyDescent="0.2">
      <c r="B111" t="str">
        <f>Details2!B407</f>
        <v>Army</v>
      </c>
      <c r="C111" t="str">
        <f>Details2!C407</f>
        <v>0371</v>
      </c>
      <c r="D111" t="str">
        <f>Details2!D407</f>
        <v>Dugway Proving Ground</v>
      </c>
      <c r="E111" t="str">
        <f>Details2!E407</f>
        <v>I</v>
      </c>
      <c r="F111" s="1" t="str">
        <f>Details2!F407</f>
        <v>NULL</v>
      </c>
      <c r="G111" s="1" t="str">
        <f>Details2!G407</f>
        <v>NULL</v>
      </c>
      <c r="H111" s="1" t="str">
        <f>Details2!H407</f>
        <v>NULL</v>
      </c>
      <c r="I111" s="1" t="str">
        <f>Details2!I407</f>
        <v>NULL</v>
      </c>
      <c r="J111" s="1" t="str">
        <f>Details2!J407</f>
        <v>NULL</v>
      </c>
      <c r="K111" s="1" t="str">
        <f>Details2!K407</f>
        <v>NULL</v>
      </c>
    </row>
    <row r="112" spans="2:12" x14ac:dyDescent="0.2">
      <c r="B112" t="str">
        <f>Details2!B408</f>
        <v>Army</v>
      </c>
      <c r="C112" t="str">
        <f>Details2!C408</f>
        <v>0441</v>
      </c>
      <c r="D112" t="str">
        <f>Details2!D408</f>
        <v>New Cumberland US Army Health Clinic</v>
      </c>
      <c r="E112" t="str">
        <f>Details2!E408</f>
        <v>I</v>
      </c>
      <c r="F112" s="1" t="str">
        <f>Details2!F408</f>
        <v>NULL</v>
      </c>
      <c r="G112" s="1" t="str">
        <f>Details2!G408</f>
        <v>NULL</v>
      </c>
      <c r="H112" s="1" t="str">
        <f>Details2!H408</f>
        <v>NULL</v>
      </c>
      <c r="I112" s="1" t="str">
        <f>Details2!I408</f>
        <v>NULL</v>
      </c>
      <c r="J112" s="1" t="str">
        <f>Details2!J408</f>
        <v>NULL</v>
      </c>
      <c r="K112" s="1" t="str">
        <f>Details2!K408</f>
        <v>NULL</v>
      </c>
    </row>
    <row r="113" spans="2:11" x14ac:dyDescent="0.2">
      <c r="B113" t="str">
        <f>Details2!B409</f>
        <v>Army</v>
      </c>
      <c r="C113" t="str">
        <f>Details2!C409</f>
        <v>0606</v>
      </c>
      <c r="D113" t="str">
        <f>Details2!D409</f>
        <v>Heidelberg MEDDAC</v>
      </c>
      <c r="E113" t="str">
        <f>Details2!E409</f>
        <v>C</v>
      </c>
      <c r="F113" s="1">
        <f>Details2!F409</f>
        <v>0</v>
      </c>
      <c r="G113" s="1" t="str">
        <f>Details2!G409</f>
        <v>NULL</v>
      </c>
      <c r="H113" s="1" t="str">
        <f>Details2!H409</f>
        <v>NULL</v>
      </c>
      <c r="I113" s="1" t="str">
        <f>Details2!I409</f>
        <v>NULL</v>
      </c>
      <c r="J113" s="1" t="str">
        <f>Details2!J409</f>
        <v>NULL</v>
      </c>
      <c r="K113" s="1" t="str">
        <f>Details2!K409</f>
        <v>NULL</v>
      </c>
    </row>
    <row r="114" spans="2:11" x14ac:dyDescent="0.2">
      <c r="B114" t="str">
        <f>Details2!B410</f>
        <v>Army</v>
      </c>
      <c r="C114" t="str">
        <f>Details2!C410</f>
        <v>0607</v>
      </c>
      <c r="D114" t="str">
        <f>Details2!D410</f>
        <v>Landstuhl Regional Medical Center</v>
      </c>
      <c r="E114" t="str">
        <f>Details2!E410</f>
        <v>H</v>
      </c>
      <c r="F114" s="1">
        <f>Details2!F410</f>
        <v>1718854.8</v>
      </c>
      <c r="G114" s="1">
        <f>Details2!G410</f>
        <v>1841740.01</v>
      </c>
      <c r="H114" s="1">
        <f>Details2!H410</f>
        <v>2190604.9</v>
      </c>
      <c r="I114" s="1">
        <f>Details2!I410</f>
        <v>2999616.71</v>
      </c>
      <c r="J114" s="1">
        <f>Details2!J410</f>
        <v>1751778.33</v>
      </c>
      <c r="K114" s="1">
        <f>Details2!K410</f>
        <v>1975204.71</v>
      </c>
    </row>
    <row r="115" spans="2:11" x14ac:dyDescent="0.2">
      <c r="B115" t="str">
        <f>Details2!B411</f>
        <v>Army</v>
      </c>
      <c r="C115" t="str">
        <f>Details2!C411</f>
        <v>0609</v>
      </c>
      <c r="D115" t="str">
        <f>Details2!D411</f>
        <v>Bavaria MEDDAC</v>
      </c>
      <c r="E115" t="str">
        <f>Details2!E411</f>
        <v>C</v>
      </c>
      <c r="F115" s="1" t="str">
        <f>Details2!F411</f>
        <v>NULL</v>
      </c>
      <c r="G115" s="1" t="str">
        <f>Details2!G411</f>
        <v>NULL</v>
      </c>
      <c r="H115" s="1" t="str">
        <f>Details2!H411</f>
        <v>NULL</v>
      </c>
      <c r="I115" s="1" t="str">
        <f>Details2!I411</f>
        <v>NULL</v>
      </c>
      <c r="J115" s="1" t="str">
        <f>Details2!J411</f>
        <v>NULL</v>
      </c>
      <c r="K115" s="1" t="str">
        <f>Details2!K411</f>
        <v>NULL</v>
      </c>
    </row>
    <row r="116" spans="2:11" x14ac:dyDescent="0.2">
      <c r="B116" t="str">
        <f>Details2!B412</f>
        <v>Army</v>
      </c>
      <c r="C116" t="str">
        <f>Details2!C412</f>
        <v>0610</v>
      </c>
      <c r="D116" t="str">
        <f>Details2!D412</f>
        <v>BG CRAWFORD SAMS AHC-CAMP ZAMA</v>
      </c>
      <c r="E116" t="str">
        <f>Details2!E412</f>
        <v>C</v>
      </c>
      <c r="F116" s="1" t="str">
        <f>Details2!F412</f>
        <v>NULL</v>
      </c>
      <c r="G116" s="1" t="str">
        <f>Details2!G412</f>
        <v>NULL</v>
      </c>
      <c r="H116" s="1" t="str">
        <f>Details2!H412</f>
        <v>NULL</v>
      </c>
      <c r="I116" s="1" t="str">
        <f>Details2!I412</f>
        <v>NULL</v>
      </c>
      <c r="J116" s="1" t="str">
        <f>Details2!J412</f>
        <v>NULL</v>
      </c>
      <c r="K116" s="1" t="str">
        <f>Details2!K412</f>
        <v>NULL</v>
      </c>
    </row>
    <row r="117" spans="2:11" x14ac:dyDescent="0.2">
      <c r="B117" t="str">
        <f>Details2!B413</f>
        <v>Army</v>
      </c>
      <c r="C117" t="str">
        <f>Details2!C413</f>
        <v>0612</v>
      </c>
      <c r="D117" t="str">
        <f>Details2!D413</f>
        <v>Brian Allgood ACH - Seoul</v>
      </c>
      <c r="E117" t="str">
        <f>Details2!E413</f>
        <v>H</v>
      </c>
      <c r="F117" s="1">
        <f>Details2!F413</f>
        <v>110358.39</v>
      </c>
      <c r="G117" s="1">
        <f>Details2!G413</f>
        <v>141744.37</v>
      </c>
      <c r="H117" s="1">
        <f>Details2!H413</f>
        <v>258241.39</v>
      </c>
      <c r="I117" s="1">
        <f>Details2!I413</f>
        <v>142744.73000000001</v>
      </c>
      <c r="J117" s="1">
        <f>Details2!J413</f>
        <v>56806.39</v>
      </c>
      <c r="K117" s="1">
        <f>Details2!K413</f>
        <v>88745.99</v>
      </c>
    </row>
    <row r="118" spans="2:11" x14ac:dyDescent="0.2">
      <c r="B118" t="str">
        <f>Details2!B414</f>
        <v>Navy</v>
      </c>
      <c r="C118" t="str">
        <f>Details2!C414</f>
        <v>0024</v>
      </c>
      <c r="D118" t="str">
        <f>Details2!D414</f>
        <v>NH Camp Pendelton</v>
      </c>
      <c r="E118" t="str">
        <f>Details2!E414</f>
        <v>H</v>
      </c>
      <c r="F118" s="1">
        <f>Details2!F414</f>
        <v>202114.1</v>
      </c>
      <c r="G118" s="1">
        <f>Details2!G414</f>
        <v>182537.27</v>
      </c>
      <c r="H118" s="1">
        <f>Details2!H414</f>
        <v>286570.59000000003</v>
      </c>
      <c r="I118" s="1">
        <f>Details2!I414</f>
        <v>272407.48</v>
      </c>
      <c r="J118" s="1">
        <f>Details2!J414</f>
        <v>430450.48</v>
      </c>
      <c r="K118" s="1">
        <f>Details2!K414</f>
        <v>442293.18</v>
      </c>
    </row>
    <row r="119" spans="2:11" x14ac:dyDescent="0.2">
      <c r="B119" t="str">
        <f>Details2!B415</f>
        <v>Navy</v>
      </c>
      <c r="C119" t="str">
        <f>Details2!C415</f>
        <v>0028</v>
      </c>
      <c r="D119" t="str">
        <f>Details2!D415</f>
        <v>NH Lemoore</v>
      </c>
      <c r="E119" t="str">
        <f>Details2!E415</f>
        <v>H</v>
      </c>
      <c r="F119" s="1">
        <f>Details2!F415</f>
        <v>0</v>
      </c>
      <c r="G119" s="1">
        <f>Details2!G415</f>
        <v>0</v>
      </c>
      <c r="H119" s="1">
        <f>Details2!H415</f>
        <v>24313.63</v>
      </c>
      <c r="I119" s="1">
        <f>Details2!I415</f>
        <v>35318.769999999997</v>
      </c>
      <c r="J119" s="1">
        <f>Details2!J415</f>
        <v>7455.67</v>
      </c>
      <c r="K119" s="1">
        <f>Details2!K415</f>
        <v>0</v>
      </c>
    </row>
    <row r="120" spans="2:11" x14ac:dyDescent="0.2">
      <c r="B120" t="str">
        <f>Details2!B416</f>
        <v>Navy</v>
      </c>
      <c r="C120" t="str">
        <f>Details2!C416</f>
        <v>0029</v>
      </c>
      <c r="D120" t="str">
        <f>Details2!D416</f>
        <v>NMC San Diego</v>
      </c>
      <c r="E120" t="str">
        <f>Details2!E416</f>
        <v>H</v>
      </c>
      <c r="F120" s="1">
        <f>Details2!F416</f>
        <v>4498109.13</v>
      </c>
      <c r="G120" s="1">
        <f>Details2!G416</f>
        <v>4263086.33</v>
      </c>
      <c r="H120" s="1">
        <f>Details2!H416</f>
        <v>4417520.01</v>
      </c>
      <c r="I120" s="1">
        <f>Details2!I416</f>
        <v>3522783.17</v>
      </c>
      <c r="J120" s="1">
        <f>Details2!J416</f>
        <v>4444969.6500000004</v>
      </c>
      <c r="K120" s="1">
        <f>Details2!K416</f>
        <v>1486375.72</v>
      </c>
    </row>
    <row r="121" spans="2:11" x14ac:dyDescent="0.2">
      <c r="B121" t="str">
        <f>Details2!B417</f>
        <v>Navy</v>
      </c>
      <c r="C121" t="str">
        <f>Details2!C417</f>
        <v>0030</v>
      </c>
      <c r="D121" t="str">
        <f>Details2!D417</f>
        <v>NH 29 Palms</v>
      </c>
      <c r="E121" t="str">
        <f>Details2!E417</f>
        <v>H</v>
      </c>
      <c r="F121" s="1">
        <f>Details2!F417</f>
        <v>40169.74</v>
      </c>
      <c r="G121" s="1">
        <f>Details2!G417</f>
        <v>83613.56</v>
      </c>
      <c r="H121" s="1">
        <f>Details2!H417</f>
        <v>25710.71</v>
      </c>
      <c r="I121" s="1">
        <f>Details2!I417</f>
        <v>72591.02</v>
      </c>
      <c r="J121" s="1">
        <f>Details2!J417</f>
        <v>37660.910000000003</v>
      </c>
      <c r="K121" s="1">
        <f>Details2!K417</f>
        <v>86314.71</v>
      </c>
    </row>
    <row r="122" spans="2:11" x14ac:dyDescent="0.2">
      <c r="B122" t="str">
        <f>Details2!B418</f>
        <v>Navy</v>
      </c>
      <c r="C122" t="str">
        <f>Details2!C418</f>
        <v>0035</v>
      </c>
      <c r="D122" t="str">
        <f>Details2!D418</f>
        <v>NBHC Groton</v>
      </c>
      <c r="E122" t="str">
        <f>Details2!E418</f>
        <v>C</v>
      </c>
      <c r="F122" s="1" t="str">
        <f>Details2!F418</f>
        <v>NULL</v>
      </c>
      <c r="G122" s="1" t="str">
        <f>Details2!G418</f>
        <v>NULL</v>
      </c>
      <c r="H122" s="1" t="str">
        <f>Details2!H418</f>
        <v>NULL</v>
      </c>
      <c r="I122" s="1" t="str">
        <f>Details2!I418</f>
        <v>NULL</v>
      </c>
      <c r="J122" s="1" t="str">
        <f>Details2!J418</f>
        <v>NULL</v>
      </c>
      <c r="K122" s="1" t="str">
        <f>Details2!K418</f>
        <v>NULL</v>
      </c>
    </row>
    <row r="123" spans="2:11" x14ac:dyDescent="0.2">
      <c r="B123" t="str">
        <f>Details2!B419</f>
        <v>Navy</v>
      </c>
      <c r="C123" t="str">
        <f>Details2!C419</f>
        <v>0038</v>
      </c>
      <c r="D123" t="str">
        <f>Details2!D419</f>
        <v>NH Pensacola</v>
      </c>
      <c r="E123" t="str">
        <f>Details2!E419</f>
        <v>H</v>
      </c>
      <c r="F123" s="1">
        <f>Details2!F419</f>
        <v>896191.87</v>
      </c>
      <c r="G123" s="1">
        <f>Details2!G419</f>
        <v>614771.82999999996</v>
      </c>
      <c r="H123" s="1">
        <f>Details2!H419</f>
        <v>559341.43999999994</v>
      </c>
      <c r="I123" s="1">
        <f>Details2!I419</f>
        <v>703474.46</v>
      </c>
      <c r="J123" s="1">
        <f>Details2!J419</f>
        <v>601545.97</v>
      </c>
      <c r="K123" s="1">
        <f>Details2!K419</f>
        <v>335669.95</v>
      </c>
    </row>
    <row r="124" spans="2:11" x14ac:dyDescent="0.2">
      <c r="B124" t="str">
        <f>Details2!B420</f>
        <v>Navy</v>
      </c>
      <c r="C124" t="str">
        <f>Details2!C420</f>
        <v>0039</v>
      </c>
      <c r="D124" t="str">
        <f>Details2!D420</f>
        <v>NH Jacksonville</v>
      </c>
      <c r="E124" t="str">
        <f>Details2!E420</f>
        <v>H</v>
      </c>
      <c r="F124" s="1">
        <f>Details2!F420</f>
        <v>923695.61</v>
      </c>
      <c r="G124" s="1">
        <f>Details2!G420</f>
        <v>998866.31</v>
      </c>
      <c r="H124" s="1">
        <f>Details2!H420</f>
        <v>694523.96</v>
      </c>
      <c r="I124" s="1">
        <f>Details2!I420</f>
        <v>620747.74</v>
      </c>
      <c r="J124" s="1">
        <f>Details2!J420</f>
        <v>1001985.96</v>
      </c>
      <c r="K124" s="1">
        <f>Details2!K420</f>
        <v>1167991.5</v>
      </c>
    </row>
    <row r="125" spans="2:11" x14ac:dyDescent="0.2">
      <c r="B125" t="str">
        <f>Details2!B421</f>
        <v>Navy</v>
      </c>
      <c r="C125" t="str">
        <f>Details2!C421</f>
        <v>0056</v>
      </c>
      <c r="D125" t="str">
        <f>Details2!D421</f>
        <v>NHC Great Lakes</v>
      </c>
      <c r="E125" t="str">
        <f>Details2!E421</f>
        <v>C</v>
      </c>
      <c r="F125" s="1" t="str">
        <f>Details2!F421</f>
        <v>NULL</v>
      </c>
      <c r="G125" s="1" t="str">
        <f>Details2!G421</f>
        <v>NULL</v>
      </c>
      <c r="H125" s="1" t="str">
        <f>Details2!H421</f>
        <v>NULL</v>
      </c>
      <c r="I125" s="1" t="str">
        <f>Details2!I421</f>
        <v>NULL</v>
      </c>
      <c r="J125" s="1" t="str">
        <f>Details2!J421</f>
        <v>NULL</v>
      </c>
      <c r="K125" s="1" t="str">
        <f>Details2!K421</f>
        <v>NULL</v>
      </c>
    </row>
    <row r="126" spans="2:11" x14ac:dyDescent="0.2">
      <c r="B126" t="str">
        <f>Details2!B422</f>
        <v>Navy</v>
      </c>
      <c r="C126" t="str">
        <f>Details2!C422</f>
        <v>0068</v>
      </c>
      <c r="D126" t="str">
        <f>Details2!D422</f>
        <v>NHC Patuxent River</v>
      </c>
      <c r="E126" t="str">
        <f>Details2!E422</f>
        <v>C</v>
      </c>
      <c r="F126" s="1" t="str">
        <f>Details2!F422</f>
        <v>NULL</v>
      </c>
      <c r="G126" s="1" t="str">
        <f>Details2!G422</f>
        <v>NULL</v>
      </c>
      <c r="H126" s="1" t="str">
        <f>Details2!H422</f>
        <v>NULL</v>
      </c>
      <c r="I126" s="1" t="str">
        <f>Details2!I422</f>
        <v>NULL</v>
      </c>
      <c r="J126" s="1" t="str">
        <f>Details2!J422</f>
        <v>NULL</v>
      </c>
      <c r="K126" s="1" t="str">
        <f>Details2!K422</f>
        <v>NULL</v>
      </c>
    </row>
    <row r="127" spans="2:11" x14ac:dyDescent="0.2">
      <c r="B127" t="str">
        <f>Details2!B423</f>
        <v>Navy</v>
      </c>
      <c r="C127" t="str">
        <f>Details2!C423</f>
        <v>0091</v>
      </c>
      <c r="D127" t="str">
        <f>Details2!D423</f>
        <v>NH Camp Lejeune</v>
      </c>
      <c r="E127" t="str">
        <f>Details2!E423</f>
        <v>H</v>
      </c>
      <c r="F127" s="1">
        <f>Details2!F423</f>
        <v>404458.6</v>
      </c>
      <c r="G127" s="1">
        <f>Details2!G423</f>
        <v>680395.43</v>
      </c>
      <c r="H127" s="1">
        <f>Details2!H423</f>
        <v>483399.97</v>
      </c>
      <c r="I127" s="1">
        <f>Details2!I423</f>
        <v>510795.19</v>
      </c>
      <c r="J127" s="1">
        <f>Details2!J423</f>
        <v>805154.58</v>
      </c>
      <c r="K127" s="1">
        <f>Details2!K423</f>
        <v>805005.36</v>
      </c>
    </row>
    <row r="128" spans="2:11" x14ac:dyDescent="0.2">
      <c r="B128" t="str">
        <f>Details2!B424</f>
        <v>Navy</v>
      </c>
      <c r="C128" t="str">
        <f>Details2!C424</f>
        <v>0092</v>
      </c>
      <c r="D128" t="str">
        <f>Details2!D424</f>
        <v>NHC Cherry Point</v>
      </c>
      <c r="E128" t="str">
        <f>Details2!E424</f>
        <v>H</v>
      </c>
      <c r="F128" s="1" t="str">
        <f>Details2!F424</f>
        <v>NULL</v>
      </c>
      <c r="G128" s="1" t="str">
        <f>Details2!G424</f>
        <v>NULL</v>
      </c>
      <c r="H128" s="1" t="str">
        <f>Details2!H424</f>
        <v>NULL</v>
      </c>
      <c r="I128" s="1" t="str">
        <f>Details2!I424</f>
        <v>NULL</v>
      </c>
      <c r="J128" s="1" t="str">
        <f>Details2!J424</f>
        <v>NULL</v>
      </c>
      <c r="K128" s="1" t="str">
        <f>Details2!K424</f>
        <v>NULL</v>
      </c>
    </row>
    <row r="129" spans="2:12" x14ac:dyDescent="0.2">
      <c r="B129" t="str">
        <f>Details2!B425</f>
        <v>Navy</v>
      </c>
      <c r="C129" t="str">
        <f>Details2!C425</f>
        <v>0100</v>
      </c>
      <c r="D129" t="str">
        <f>Details2!D425</f>
        <v>NHC New England</v>
      </c>
      <c r="E129" t="str">
        <f>Details2!E425</f>
        <v>C</v>
      </c>
      <c r="F129" s="1" t="str">
        <f>Details2!F425</f>
        <v>NULL</v>
      </c>
      <c r="G129" s="1" t="str">
        <f>Details2!G425</f>
        <v>NULL</v>
      </c>
      <c r="H129" s="1" t="str">
        <f>Details2!H425</f>
        <v>NULL</v>
      </c>
      <c r="I129" s="1" t="str">
        <f>Details2!I425</f>
        <v>NULL</v>
      </c>
      <c r="J129" s="1" t="str">
        <f>Details2!J425</f>
        <v>NULL</v>
      </c>
      <c r="K129" s="1" t="str">
        <f>Details2!K425</f>
        <v>NULL</v>
      </c>
    </row>
    <row r="130" spans="2:12" x14ac:dyDescent="0.2">
      <c r="B130" t="str">
        <f>Details2!B426</f>
        <v>Navy</v>
      </c>
      <c r="C130" t="str">
        <f>Details2!C426</f>
        <v>0103</v>
      </c>
      <c r="D130" t="str">
        <f>Details2!D426</f>
        <v>NHC Charleston</v>
      </c>
      <c r="E130" t="str">
        <f>Details2!E426</f>
        <v>H</v>
      </c>
      <c r="F130" s="1" t="str">
        <f>Details2!F426</f>
        <v>NULL</v>
      </c>
      <c r="G130" s="1" t="str">
        <f>Details2!G426</f>
        <v>NULL</v>
      </c>
      <c r="H130" s="1" t="str">
        <f>Details2!H426</f>
        <v>NULL</v>
      </c>
      <c r="I130" s="1" t="str">
        <f>Details2!I426</f>
        <v>NULL</v>
      </c>
      <c r="J130" s="1" t="str">
        <f>Details2!J426</f>
        <v>NULL</v>
      </c>
      <c r="K130" s="1" t="str">
        <f>Details2!K426</f>
        <v>NULL</v>
      </c>
    </row>
    <row r="131" spans="2:12" x14ac:dyDescent="0.2">
      <c r="B131" t="str">
        <f>Details2!B427</f>
        <v>Navy</v>
      </c>
      <c r="C131" t="str">
        <f>Details2!C427</f>
        <v>0104</v>
      </c>
      <c r="D131" t="str">
        <f>Details2!D427</f>
        <v>NH Beaufort</v>
      </c>
      <c r="E131" t="str">
        <f>Details2!E427</f>
        <v>H</v>
      </c>
      <c r="F131" s="1">
        <f>Details2!F427</f>
        <v>0</v>
      </c>
      <c r="G131" s="1">
        <f>Details2!G427</f>
        <v>43391.07</v>
      </c>
      <c r="H131" s="1">
        <f>Details2!H427</f>
        <v>16081.57</v>
      </c>
      <c r="I131" s="1">
        <f>Details2!I427</f>
        <v>12702.71</v>
      </c>
      <c r="J131" s="1">
        <f>Details2!J427</f>
        <v>0</v>
      </c>
      <c r="K131" s="1">
        <f>Details2!K427</f>
        <v>0</v>
      </c>
      <c r="L131" s="26"/>
    </row>
    <row r="132" spans="2:12" x14ac:dyDescent="0.2">
      <c r="B132" t="str">
        <f>Details2!B428</f>
        <v>Navy</v>
      </c>
      <c r="C132" t="str">
        <f>Details2!C428</f>
        <v>0107</v>
      </c>
      <c r="D132" t="str">
        <f>Details2!D428</f>
        <v>NBHC NSA Mid-South</v>
      </c>
      <c r="E132" t="str">
        <f>Details2!E428</f>
        <v>C</v>
      </c>
      <c r="F132" s="1" t="str">
        <f>Details2!F428</f>
        <v>NULL</v>
      </c>
      <c r="G132" s="1" t="str">
        <f>Details2!G428</f>
        <v>NULL</v>
      </c>
      <c r="H132" s="1" t="str">
        <f>Details2!H428</f>
        <v>NULL</v>
      </c>
      <c r="I132" s="1" t="str">
        <f>Details2!I428</f>
        <v>NULL</v>
      </c>
      <c r="J132" s="1" t="str">
        <f>Details2!J428</f>
        <v>NULL</v>
      </c>
      <c r="K132" s="1" t="str">
        <f>Details2!K428</f>
        <v>NULL</v>
      </c>
      <c r="L132" s="26"/>
    </row>
    <row r="133" spans="2:12" x14ac:dyDescent="0.2">
      <c r="B133" t="str">
        <f>Details2!B429</f>
        <v>Navy</v>
      </c>
      <c r="C133" t="str">
        <f>Details2!C429</f>
        <v>0118</v>
      </c>
      <c r="D133" t="str">
        <f>Details2!D429</f>
        <v>NHC Corpus Christi</v>
      </c>
      <c r="E133" t="str">
        <f>Details2!E429</f>
        <v>C</v>
      </c>
      <c r="F133" s="1" t="str">
        <f>Details2!F429</f>
        <v>NULL</v>
      </c>
      <c r="G133" s="1" t="str">
        <f>Details2!G429</f>
        <v>NULL</v>
      </c>
      <c r="H133" s="1" t="str">
        <f>Details2!H429</f>
        <v>NULL</v>
      </c>
      <c r="I133" s="1" t="str">
        <f>Details2!I429</f>
        <v>NULL</v>
      </c>
      <c r="J133" s="1" t="str">
        <f>Details2!J429</f>
        <v>NULL</v>
      </c>
      <c r="K133" s="1" t="str">
        <f>Details2!K429</f>
        <v>NULL</v>
      </c>
    </row>
    <row r="134" spans="2:12" x14ac:dyDescent="0.2">
      <c r="B134" t="str">
        <f>Details2!B430</f>
        <v>Navy</v>
      </c>
      <c r="C134" t="str">
        <f>Details2!C430</f>
        <v>0124</v>
      </c>
      <c r="D134" t="str">
        <f>Details2!D430</f>
        <v>NMC Portsmouth</v>
      </c>
      <c r="E134" t="str">
        <f>Details2!E430</f>
        <v>H</v>
      </c>
      <c r="F134" s="1">
        <f>Details2!F430</f>
        <v>3649240.69</v>
      </c>
      <c r="G134" s="1">
        <f>Details2!G430</f>
        <v>3769868.93</v>
      </c>
      <c r="H134" s="1">
        <f>Details2!H430</f>
        <v>4331952.6399999997</v>
      </c>
      <c r="I134" s="1">
        <f>Details2!I430</f>
        <v>4053482.27</v>
      </c>
      <c r="J134" s="1">
        <f>Details2!J430</f>
        <v>5889069.4800000004</v>
      </c>
      <c r="K134" s="1">
        <f>Details2!K430</f>
        <v>5088444.8099999996</v>
      </c>
    </row>
    <row r="135" spans="2:12" x14ac:dyDescent="0.2">
      <c r="B135" t="str">
        <f>Details2!B431</f>
        <v>Navy</v>
      </c>
      <c r="C135" t="str">
        <f>Details2!C431</f>
        <v>0126</v>
      </c>
      <c r="D135" t="str">
        <f>Details2!D431</f>
        <v>NH Bremerton</v>
      </c>
      <c r="E135" t="str">
        <f>Details2!E431</f>
        <v>H</v>
      </c>
      <c r="F135" s="1">
        <f>Details2!F431</f>
        <v>678426.2</v>
      </c>
      <c r="G135" s="1">
        <f>Details2!G431</f>
        <v>414578.84</v>
      </c>
      <c r="H135" s="1">
        <f>Details2!H431</f>
        <v>753051.07</v>
      </c>
      <c r="I135" s="1">
        <f>Details2!I431</f>
        <v>649946.9</v>
      </c>
      <c r="J135" s="1">
        <f>Details2!J431</f>
        <v>465213.64</v>
      </c>
      <c r="K135" s="1">
        <f>Details2!K431</f>
        <v>544774.59</v>
      </c>
    </row>
    <row r="136" spans="2:12" x14ac:dyDescent="0.2">
      <c r="B136" t="str">
        <f>Details2!B432</f>
        <v>Navy</v>
      </c>
      <c r="C136" t="str">
        <f>Details2!C432</f>
        <v>0127</v>
      </c>
      <c r="D136" t="str">
        <f>Details2!D432</f>
        <v>NH Oak Harbor</v>
      </c>
      <c r="E136" t="str">
        <f>Details2!E432</f>
        <v>H</v>
      </c>
      <c r="F136" s="1">
        <f>Details2!F432</f>
        <v>19895.07</v>
      </c>
      <c r="G136" s="1">
        <f>Details2!G432</f>
        <v>21074.82</v>
      </c>
      <c r="H136" s="1">
        <f>Details2!H432</f>
        <v>19805.62</v>
      </c>
      <c r="I136" s="1">
        <f>Details2!I432</f>
        <v>39748.870000000003</v>
      </c>
      <c r="J136" s="1">
        <f>Details2!J432</f>
        <v>23171.71</v>
      </c>
      <c r="K136" s="1">
        <f>Details2!K432</f>
        <v>21846.22</v>
      </c>
    </row>
    <row r="137" spans="2:12" x14ac:dyDescent="0.2">
      <c r="B137" t="str">
        <f>Details2!B433</f>
        <v>Navy</v>
      </c>
      <c r="C137" t="str">
        <f>Details2!C433</f>
        <v>0280</v>
      </c>
      <c r="D137" t="str">
        <f>Details2!D433</f>
        <v>NHC Hawaii</v>
      </c>
      <c r="E137" t="str">
        <f>Details2!E433</f>
        <v>C</v>
      </c>
      <c r="F137" s="1" t="str">
        <f>Details2!F433</f>
        <v>NULL</v>
      </c>
      <c r="G137" s="1" t="str">
        <f>Details2!G433</f>
        <v>NULL</v>
      </c>
      <c r="H137" s="1" t="str">
        <f>Details2!H433</f>
        <v>NULL</v>
      </c>
      <c r="I137" s="1" t="str">
        <f>Details2!I433</f>
        <v>NULL</v>
      </c>
      <c r="J137" s="1" t="str">
        <f>Details2!J433</f>
        <v>NULL</v>
      </c>
      <c r="K137" s="1" t="str">
        <f>Details2!K433</f>
        <v>NULL</v>
      </c>
    </row>
    <row r="138" spans="2:12" x14ac:dyDescent="0.2">
      <c r="B138" t="str">
        <f>Details2!B434</f>
        <v>Navy</v>
      </c>
      <c r="C138" t="str">
        <f>Details2!C434</f>
        <v>0297</v>
      </c>
      <c r="D138" t="str">
        <f>Details2!D434</f>
        <v>NACC New Orleans</v>
      </c>
      <c r="E138" t="str">
        <f>Details2!E434</f>
        <v>C</v>
      </c>
      <c r="F138" s="1" t="str">
        <f>Details2!F434</f>
        <v>NULL</v>
      </c>
      <c r="G138" s="1" t="str">
        <f>Details2!G434</f>
        <v>NULL</v>
      </c>
      <c r="H138" s="1" t="str">
        <f>Details2!H434</f>
        <v>NULL</v>
      </c>
      <c r="I138" s="1" t="str">
        <f>Details2!I434</f>
        <v>NULL</v>
      </c>
      <c r="J138" s="1" t="str">
        <f>Details2!J434</f>
        <v>NULL</v>
      </c>
      <c r="K138" s="1" t="str">
        <f>Details2!K434</f>
        <v>NULL</v>
      </c>
    </row>
    <row r="139" spans="2:12" x14ac:dyDescent="0.2">
      <c r="B139" t="str">
        <f>Details2!B435</f>
        <v>Navy</v>
      </c>
      <c r="C139" t="str">
        <f>Details2!C435</f>
        <v>0306</v>
      </c>
      <c r="D139" t="str">
        <f>Details2!D435</f>
        <v>NHC Annapolis</v>
      </c>
      <c r="E139" t="str">
        <f>Details2!E435</f>
        <v>C</v>
      </c>
      <c r="F139" s="1" t="str">
        <f>Details2!F435</f>
        <v>NULL</v>
      </c>
      <c r="G139" s="1" t="str">
        <f>Details2!G435</f>
        <v>NULL</v>
      </c>
      <c r="H139" s="1" t="str">
        <f>Details2!H435</f>
        <v>NULL</v>
      </c>
      <c r="I139" s="1" t="str">
        <f>Details2!I435</f>
        <v>NULL</v>
      </c>
      <c r="J139" s="1" t="str">
        <f>Details2!J435</f>
        <v>NULL</v>
      </c>
      <c r="K139" s="1" t="str">
        <f>Details2!K435</f>
        <v>NULL</v>
      </c>
    </row>
    <row r="140" spans="2:12" x14ac:dyDescent="0.2">
      <c r="B140" t="str">
        <f>Details2!B436</f>
        <v>Navy</v>
      </c>
      <c r="C140" t="str">
        <f>Details2!C436</f>
        <v>0321</v>
      </c>
      <c r="D140" t="str">
        <f>Details2!D436</f>
        <v>NBHC Portsmouth (NH)</v>
      </c>
      <c r="E140" t="str">
        <f>Details2!E436</f>
        <v>C</v>
      </c>
      <c r="F140" s="1" t="str">
        <f>Details2!F436</f>
        <v>NULL</v>
      </c>
      <c r="G140" s="1" t="str">
        <f>Details2!G436</f>
        <v>NULL</v>
      </c>
      <c r="H140" s="1" t="str">
        <f>Details2!H436</f>
        <v>NULL</v>
      </c>
      <c r="I140" s="1" t="str">
        <f>Details2!I436</f>
        <v>NULL</v>
      </c>
      <c r="J140" s="1" t="str">
        <f>Details2!J436</f>
        <v>NULL</v>
      </c>
      <c r="K140" s="1" t="str">
        <f>Details2!K436</f>
        <v>NULL</v>
      </c>
    </row>
    <row r="141" spans="2:12" x14ac:dyDescent="0.2">
      <c r="B141" t="str">
        <f>Details2!B437</f>
        <v>Navy</v>
      </c>
      <c r="C141" t="str">
        <f>Details2!C437</f>
        <v>0385</v>
      </c>
      <c r="D141" t="str">
        <f>Details2!D437</f>
        <v>NHC Quantico</v>
      </c>
      <c r="E141" t="str">
        <f>Details2!E437</f>
        <v>C</v>
      </c>
      <c r="F141" s="1" t="str">
        <f>Details2!F437</f>
        <v>NULL</v>
      </c>
      <c r="G141" s="1" t="str">
        <f>Details2!G437</f>
        <v>NULL</v>
      </c>
      <c r="H141" s="1" t="str">
        <f>Details2!H437</f>
        <v>NULL</v>
      </c>
      <c r="I141" s="1" t="str">
        <f>Details2!I437</f>
        <v>NULL</v>
      </c>
      <c r="J141" s="1" t="str">
        <f>Details2!J437</f>
        <v>NULL</v>
      </c>
      <c r="K141" s="1" t="str">
        <f>Details2!K437</f>
        <v>NULL</v>
      </c>
    </row>
    <row r="142" spans="2:12" x14ac:dyDescent="0.2">
      <c r="B142" t="str">
        <f>Details2!B438</f>
        <v>Navy</v>
      </c>
      <c r="C142" t="str">
        <f>Details2!C438</f>
        <v>0616</v>
      </c>
      <c r="D142" t="str">
        <f>Details2!D438</f>
        <v>NH Roosevelt Roads</v>
      </c>
      <c r="E142" t="str">
        <f>Details2!E438</f>
        <v>I</v>
      </c>
      <c r="F142" s="1" t="str">
        <f>Details2!F438</f>
        <v>NULL</v>
      </c>
      <c r="G142" s="1" t="str">
        <f>Details2!G438</f>
        <v>NULL</v>
      </c>
      <c r="H142" s="1" t="str">
        <f>Details2!H438</f>
        <v>NULL</v>
      </c>
      <c r="I142" s="1" t="str">
        <f>Details2!I438</f>
        <v>NULL</v>
      </c>
      <c r="J142" s="1" t="str">
        <f>Details2!J438</f>
        <v>NULL</v>
      </c>
      <c r="K142" s="1" t="str">
        <f>Details2!K438</f>
        <v>NULL</v>
      </c>
    </row>
    <row r="143" spans="2:12" x14ac:dyDescent="0.2">
      <c r="B143" t="str">
        <f>Details2!B439</f>
        <v>Navy</v>
      </c>
      <c r="C143" t="str">
        <f>Details2!C439</f>
        <v>0620</v>
      </c>
      <c r="D143" t="str">
        <f>Details2!D439</f>
        <v>NH Guam</v>
      </c>
      <c r="E143" t="str">
        <f>Details2!E439</f>
        <v>H</v>
      </c>
      <c r="F143" s="1">
        <f>Details2!F439</f>
        <v>1213919.8899999999</v>
      </c>
      <c r="G143" s="1">
        <f>Details2!G439</f>
        <v>722814.61</v>
      </c>
      <c r="H143" s="1">
        <f>Details2!H439</f>
        <v>777042.53</v>
      </c>
      <c r="I143" s="1">
        <f>Details2!I439</f>
        <v>438705.42</v>
      </c>
      <c r="J143" s="1">
        <f>Details2!J439</f>
        <v>592171.25</v>
      </c>
      <c r="K143" s="1">
        <f>Details2!K439</f>
        <v>692663.97</v>
      </c>
    </row>
    <row r="144" spans="2:12" x14ac:dyDescent="0.2">
      <c r="B144" t="str">
        <f>Details2!B440</f>
        <v>Navy</v>
      </c>
      <c r="C144" t="str">
        <f>Details2!C440</f>
        <v>0621</v>
      </c>
      <c r="D144" t="str">
        <f>Details2!D440</f>
        <v>NH Okinawa</v>
      </c>
      <c r="E144" t="str">
        <f>Details2!E440</f>
        <v>I</v>
      </c>
      <c r="F144" s="1" t="str">
        <f>Details2!F440</f>
        <v>NULL</v>
      </c>
      <c r="G144" s="1" t="str">
        <f>Details2!G440</f>
        <v>NULL</v>
      </c>
      <c r="H144" s="1" t="str">
        <f>Details2!H440</f>
        <v>NULL</v>
      </c>
      <c r="I144" s="1" t="str">
        <f>Details2!I440</f>
        <v>NULL</v>
      </c>
      <c r="J144" s="1" t="str">
        <f>Details2!J440</f>
        <v>NULL</v>
      </c>
      <c r="K144" s="1" t="str">
        <f>Details2!K440</f>
        <v>NULL</v>
      </c>
      <c r="L144" s="26"/>
    </row>
    <row r="145" spans="2:12" x14ac:dyDescent="0.2">
      <c r="B145" t="str">
        <f>Details2!B441</f>
        <v>Navy</v>
      </c>
      <c r="C145" t="str">
        <f>Details2!C441</f>
        <v>0622</v>
      </c>
      <c r="D145" t="str">
        <f>Details2!D441</f>
        <v>NH Yokosuka</v>
      </c>
      <c r="E145" t="str">
        <f>Details2!E441</f>
        <v>I</v>
      </c>
      <c r="F145" s="1" t="str">
        <f>Details2!F441</f>
        <v>NULL</v>
      </c>
      <c r="G145" s="1" t="str">
        <f>Details2!G441</f>
        <v>NULL</v>
      </c>
      <c r="H145" s="1" t="str">
        <f>Details2!H441</f>
        <v>NULL</v>
      </c>
      <c r="I145" s="1" t="str">
        <f>Details2!I441</f>
        <v>NULL</v>
      </c>
      <c r="J145" s="1" t="str">
        <f>Details2!J441</f>
        <v>NULL</v>
      </c>
      <c r="K145" s="1" t="str">
        <f>Details2!K441</f>
        <v>NULL</v>
      </c>
    </row>
    <row r="146" spans="2:12" x14ac:dyDescent="0.2">
      <c r="B146" t="str">
        <f>Details2!B442</f>
        <v>NCR MD</v>
      </c>
      <c r="C146" t="str">
        <f>Details2!C442</f>
        <v>0067</v>
      </c>
      <c r="D146" t="str">
        <f>Details2!D442</f>
        <v>Walter Reed National Military Medical Center</v>
      </c>
      <c r="E146" t="str">
        <f>Details2!E442</f>
        <v>H</v>
      </c>
      <c r="F146" s="1">
        <f>Details2!F442</f>
        <v>5970581.3600000003</v>
      </c>
      <c r="G146" s="1">
        <f>Details2!G442</f>
        <v>6116711.0199999996</v>
      </c>
      <c r="H146" s="1">
        <f>Details2!H442</f>
        <v>11911358.42</v>
      </c>
      <c r="I146" s="1">
        <f>Details2!I442</f>
        <v>6232420.9000000004</v>
      </c>
      <c r="J146" s="1">
        <f>Details2!J442</f>
        <v>14013223.970000001</v>
      </c>
      <c r="K146" s="1">
        <f>Details2!K442</f>
        <v>11971388.27</v>
      </c>
      <c r="L146" s="26"/>
    </row>
    <row r="147" spans="2:12" x14ac:dyDescent="0.2">
      <c r="B147" t="str">
        <f>Details2!B443</f>
        <v>NCR MD</v>
      </c>
      <c r="C147" t="str">
        <f>Details2!C443</f>
        <v>0123</v>
      </c>
      <c r="D147" t="str">
        <f>Details2!D443</f>
        <v>Ft. Belvoir (FT. Belvoir Community Hospital)</v>
      </c>
      <c r="E147" t="str">
        <f>Details2!E443</f>
        <v>H</v>
      </c>
      <c r="F147" s="1">
        <f>Details2!F443</f>
        <v>736150.86</v>
      </c>
      <c r="G147" s="1">
        <f>Details2!G443</f>
        <v>678781.46</v>
      </c>
      <c r="H147" s="1">
        <f>Details2!H443</f>
        <v>2117902.83</v>
      </c>
      <c r="I147" s="1">
        <f>Details2!I443</f>
        <v>2703991.17</v>
      </c>
      <c r="J147" s="1">
        <f>Details2!J443</f>
        <v>2360085.4900000002</v>
      </c>
      <c r="K147" s="1">
        <f>Details2!K443</f>
        <v>3372727.57</v>
      </c>
      <c r="L147" s="26"/>
    </row>
    <row r="149" spans="2:12" x14ac:dyDescent="0.2">
      <c r="B149" s="14" t="s">
        <v>132</v>
      </c>
      <c r="C149" s="9"/>
      <c r="F149" s="11">
        <f t="shared" ref="F149:K149" si="0">SUM(F5:F69)</f>
        <v>26623371.559999999</v>
      </c>
      <c r="G149" s="11">
        <f t="shared" si="0"/>
        <v>17337778.080000002</v>
      </c>
      <c r="H149" s="11">
        <f t="shared" si="0"/>
        <v>16164570.879999999</v>
      </c>
      <c r="I149" s="11">
        <f t="shared" si="0"/>
        <v>16005343.529999999</v>
      </c>
      <c r="J149" s="11">
        <f t="shared" si="0"/>
        <v>15929161.720000001</v>
      </c>
      <c r="K149" s="11">
        <f t="shared" si="0"/>
        <v>17309185.039999999</v>
      </c>
      <c r="L149" s="2"/>
    </row>
    <row r="150" spans="2:12" x14ac:dyDescent="0.2">
      <c r="B150" s="14" t="s">
        <v>133</v>
      </c>
      <c r="C150" s="9"/>
      <c r="F150" s="11">
        <f>SUM(F71:F117)</f>
        <v>53672415.450000003</v>
      </c>
      <c r="G150" s="11">
        <f t="shared" ref="G150:K150" si="1">SUM(G71:G117)</f>
        <v>55097956.970000006</v>
      </c>
      <c r="H150" s="11">
        <f t="shared" si="1"/>
        <v>44595188.599999994</v>
      </c>
      <c r="I150" s="11">
        <f t="shared" si="1"/>
        <v>41277420.340000004</v>
      </c>
      <c r="J150" s="11">
        <f t="shared" si="1"/>
        <v>35203613.030000001</v>
      </c>
      <c r="K150" s="11">
        <f t="shared" si="1"/>
        <v>40537258.019999996</v>
      </c>
      <c r="L150" s="21"/>
    </row>
    <row r="151" spans="2:12" x14ac:dyDescent="0.2">
      <c r="B151" s="14" t="s">
        <v>422</v>
      </c>
      <c r="C151" s="9"/>
      <c r="F151" s="11">
        <f>SUM(F146:F147)</f>
        <v>6706732.2200000007</v>
      </c>
      <c r="G151" s="11">
        <f t="shared" ref="G151:K151" si="2">SUM(G146:G147)</f>
        <v>6795492.4799999995</v>
      </c>
      <c r="H151" s="11">
        <f t="shared" si="2"/>
        <v>14029261.25</v>
      </c>
      <c r="I151" s="11">
        <f t="shared" si="2"/>
        <v>8936412.0700000003</v>
      </c>
      <c r="J151" s="11">
        <f t="shared" si="2"/>
        <v>16373309.460000001</v>
      </c>
      <c r="K151" s="11">
        <f t="shared" si="2"/>
        <v>15344115.84</v>
      </c>
      <c r="L151" s="27"/>
    </row>
    <row r="152" spans="2:12" x14ac:dyDescent="0.2">
      <c r="B152" s="14" t="s">
        <v>310</v>
      </c>
      <c r="C152" s="9"/>
      <c r="F152" s="11">
        <f>SUM(F118:F145)</f>
        <v>12526220.9</v>
      </c>
      <c r="G152" s="11">
        <f t="shared" ref="G152:K152" si="3">SUM(G118:G145)</f>
        <v>11794998.999999998</v>
      </c>
      <c r="H152" s="11">
        <f t="shared" si="3"/>
        <v>12389313.739999998</v>
      </c>
      <c r="I152" s="11">
        <f t="shared" si="3"/>
        <v>10932704</v>
      </c>
      <c r="J152" s="11">
        <f t="shared" si="3"/>
        <v>14298849.300000003</v>
      </c>
      <c r="K152" s="11">
        <f t="shared" si="3"/>
        <v>10671380.010000002</v>
      </c>
      <c r="L152" s="27"/>
    </row>
    <row r="153" spans="2:12" x14ac:dyDescent="0.2">
      <c r="B153" s="14" t="s">
        <v>137</v>
      </c>
      <c r="C153" s="9"/>
      <c r="F153" s="11">
        <f t="shared" ref="F153:K153" si="4">SUM(F5:F147)</f>
        <v>99528740.12999998</v>
      </c>
      <c r="G153" s="11">
        <f t="shared" si="4"/>
        <v>91026226.529999986</v>
      </c>
      <c r="H153" s="11">
        <f t="shared" si="4"/>
        <v>87178334.469999984</v>
      </c>
      <c r="I153" s="11">
        <f t="shared" si="4"/>
        <v>77151879.940000013</v>
      </c>
      <c r="J153" s="11">
        <f t="shared" si="4"/>
        <v>81804933.50999999</v>
      </c>
      <c r="K153" s="11">
        <f t="shared" si="4"/>
        <v>83861938.909999996</v>
      </c>
      <c r="L153" s="2"/>
    </row>
    <row r="154" spans="2:12" x14ac:dyDescent="0.2">
      <c r="L154" s="2"/>
    </row>
    <row r="155" spans="2:12" x14ac:dyDescent="0.2">
      <c r="B155" s="15" t="s">
        <v>401</v>
      </c>
      <c r="C155" s="3"/>
      <c r="D155" s="3"/>
      <c r="E155" s="3"/>
      <c r="F155" s="3" t="str">
        <f>IF(F149='Total Billings'!C6,"yes","no")</f>
        <v>yes</v>
      </c>
      <c r="G155" s="3" t="str">
        <f>IF(G149='Total Billings'!D6,"yes","no")</f>
        <v>yes</v>
      </c>
      <c r="H155" s="3" t="str">
        <f>IF(H149='Total Billings'!E6,"yes","no")</f>
        <v>yes</v>
      </c>
      <c r="I155" s="3" t="str">
        <f>IF(I149='Total Billings'!F6,"yes","no")</f>
        <v>yes</v>
      </c>
      <c r="J155" s="3" t="str">
        <f>IF(J149='Total Billings'!G6,"yes","no")</f>
        <v>yes</v>
      </c>
      <c r="K155" s="3" t="str">
        <f>IF(K149='Total Billings'!H6,"yes","no")</f>
        <v>yes</v>
      </c>
      <c r="L155" s="2"/>
    </row>
    <row r="156" spans="2:12" x14ac:dyDescent="0.2">
      <c r="B156" s="15" t="s">
        <v>402</v>
      </c>
      <c r="C156" s="3"/>
      <c r="D156" s="3"/>
      <c r="E156" s="3"/>
      <c r="F156" s="3" t="str">
        <f>IF(F150='Total Billings'!C7,"yes","no")</f>
        <v>yes</v>
      </c>
      <c r="G156" s="3" t="str">
        <f>IF(G150='Total Billings'!D7,"yes","no")</f>
        <v>yes</v>
      </c>
      <c r="H156" s="3" t="str">
        <f>IF(H150='Total Billings'!E7,"yes","no")</f>
        <v>yes</v>
      </c>
      <c r="I156" s="3" t="str">
        <f>IF(I150='Total Billings'!F7,"yes","no")</f>
        <v>yes</v>
      </c>
      <c r="J156" s="3" t="str">
        <f>IF(J150='Total Billings'!G7,"yes","no")</f>
        <v>yes</v>
      </c>
      <c r="K156" s="3" t="str">
        <f>IF(K150='Total Billings'!H7,"yes","no")</f>
        <v>yes</v>
      </c>
      <c r="L156" s="2"/>
    </row>
    <row r="157" spans="2:12" x14ac:dyDescent="0.2">
      <c r="B157" s="15" t="s">
        <v>403</v>
      </c>
      <c r="C157" s="3"/>
      <c r="D157" s="3"/>
      <c r="E157" s="3"/>
      <c r="F157" s="3" t="str">
        <f>IF(F152='Total Billings'!C8,"yes","no")</f>
        <v>yes</v>
      </c>
      <c r="G157" s="3" t="str">
        <f>IF(G152='Total Billings'!D8,"yes","no")</f>
        <v>yes</v>
      </c>
      <c r="H157" s="3" t="str">
        <f>IF(H152='Total Billings'!E8,"yes","no")</f>
        <v>yes</v>
      </c>
      <c r="I157" s="3" t="str">
        <f>IF(I152='Total Billings'!F8,"yes","no")</f>
        <v>yes</v>
      </c>
      <c r="J157" s="3" t="str">
        <f>IF(J152='Total Billings'!G8,"yes","no")</f>
        <v>yes</v>
      </c>
      <c r="K157" s="3" t="str">
        <f>IF(K152='Total Billings'!H8,"yes","no")</f>
        <v>yes</v>
      </c>
      <c r="L157" s="27"/>
    </row>
    <row r="158" spans="2:12" x14ac:dyDescent="0.2">
      <c r="B158" s="15" t="s">
        <v>424</v>
      </c>
      <c r="C158" s="3"/>
      <c r="D158" s="3"/>
      <c r="E158" s="3"/>
      <c r="F158" s="3" t="str">
        <f>IF(F151='Total Billings'!C9,"yes","no")</f>
        <v>yes</v>
      </c>
      <c r="G158" s="3" t="str">
        <f>IF(G151='Total Billings'!D9,"yes","no")</f>
        <v>yes</v>
      </c>
      <c r="H158" s="3" t="str">
        <f>IF(H151='Total Billings'!E9,"yes","no")</f>
        <v>yes</v>
      </c>
      <c r="I158" s="3" t="str">
        <f>IF(I151='Total Billings'!F9,"yes","no")</f>
        <v>yes</v>
      </c>
      <c r="J158" s="3" t="str">
        <f>IF(J151='Total Billings'!G9,"yes","no")</f>
        <v>yes</v>
      </c>
      <c r="K158" s="3" t="str">
        <f>IF(K151='Total Billings'!H9,"yes","no")</f>
        <v>yes</v>
      </c>
      <c r="L158" s="27"/>
    </row>
    <row r="159" spans="2:12" x14ac:dyDescent="0.2">
      <c r="B159" s="15" t="s">
        <v>404</v>
      </c>
      <c r="F159" s="3" t="str">
        <f>IF(F153='Total Billings'!C10,"yes","no")</f>
        <v>yes</v>
      </c>
      <c r="G159" s="3" t="str">
        <f>IF(G153='Total Billings'!D10,"yes","no")</f>
        <v>yes</v>
      </c>
      <c r="H159" s="3" t="str">
        <f>IF(H153='Total Billings'!E10,"yes","no")</f>
        <v>yes</v>
      </c>
      <c r="I159" s="3" t="str">
        <f>IF(I153='Total Billings'!F10,"yes","no")</f>
        <v>yes</v>
      </c>
      <c r="J159" s="3" t="str">
        <f>IF(J153='Total Billings'!G10,"yes","no")</f>
        <v>yes</v>
      </c>
      <c r="K159" s="3" t="str">
        <f>IF(K153='Total Billings'!H10,"yes","no")</f>
        <v>yes</v>
      </c>
    </row>
    <row r="160" spans="2:12" x14ac:dyDescent="0.2">
      <c r="K160" s="3"/>
    </row>
    <row r="162" spans="12:12" x14ac:dyDescent="0.2">
      <c r="L162" s="27"/>
    </row>
  </sheetData>
  <sheetProtection algorithmName="SHA-512" hashValue="OPD9lyqsaruoybx16O8AHDoBeGReAAQRX4klaVXvDopeE4xoc89IF0d6muLE1zA+Ff5N5tTZTPaaFeOcS6z5JQ==" saltValue="gBOmPbKAO/2NtxUsQUl/ZQ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60"/>
  <sheetViews>
    <sheetView zoomScale="85" zoomScaleNormal="85" workbookViewId="0"/>
  </sheetViews>
  <sheetFormatPr defaultRowHeight="12.75" x14ac:dyDescent="0.2"/>
  <cols>
    <col min="4" max="4" width="38.85546875" customWidth="1"/>
    <col min="5" max="5" width="4" customWidth="1"/>
    <col min="6" max="6" width="7.5703125" style="17" customWidth="1"/>
    <col min="7" max="8" width="6.85546875" style="17" customWidth="1"/>
    <col min="9" max="9" width="8" style="17" customWidth="1"/>
    <col min="10" max="10" width="7.85546875" style="17" customWidth="1"/>
    <col min="11" max="11" width="11.85546875" style="17" customWidth="1"/>
    <col min="12" max="13" width="12" customWidth="1"/>
    <col min="14" max="14" width="12" bestFit="1" customWidth="1"/>
  </cols>
  <sheetData>
    <row r="1" spans="1:13" x14ac:dyDescent="0.2">
      <c r="A1" t="s">
        <v>469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120</v>
      </c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Details2!B597</f>
        <v>Air Force</v>
      </c>
      <c r="C5" t="str">
        <f>Details2!C597</f>
        <v>0004</v>
      </c>
      <c r="D5" t="str">
        <f>Details2!D597</f>
        <v>Maxwell AFB (42nd Medical Group)</v>
      </c>
      <c r="E5" t="str">
        <f>Details2!E597</f>
        <v>C</v>
      </c>
      <c r="F5" s="17" t="str">
        <f>Details2!F597</f>
        <v>NULL</v>
      </c>
      <c r="G5" s="17" t="str">
        <f>Details2!G597</f>
        <v>NULL</v>
      </c>
      <c r="H5" s="17" t="str">
        <f>Details2!H597</f>
        <v>NULL</v>
      </c>
      <c r="I5" s="17" t="str">
        <f>Details2!I597</f>
        <v>NULL</v>
      </c>
      <c r="J5" s="17" t="str">
        <f>Details2!J597</f>
        <v>NULL</v>
      </c>
      <c r="K5" s="17" t="str">
        <f>Details2!K597</f>
        <v>NULL</v>
      </c>
    </row>
    <row r="6" spans="1:13" x14ac:dyDescent="0.2">
      <c r="B6" t="str">
        <f>Details2!B598</f>
        <v>Air Force</v>
      </c>
      <c r="C6" t="str">
        <f>Details2!C598</f>
        <v>0006</v>
      </c>
      <c r="D6" t="str">
        <f>Details2!D598</f>
        <v>Elmendorf AFB (3rd Medical group)</v>
      </c>
      <c r="E6" t="str">
        <f>Details2!E598</f>
        <v>H</v>
      </c>
      <c r="F6" s="17">
        <f>Details2!F598</f>
        <v>76</v>
      </c>
      <c r="G6" s="17">
        <f>Details2!G598</f>
        <v>82</v>
      </c>
      <c r="H6" s="17">
        <f>Details2!H598</f>
        <v>102</v>
      </c>
      <c r="I6" s="17">
        <f>Details2!I598</f>
        <v>75</v>
      </c>
      <c r="J6" s="17">
        <f>Details2!J598</f>
        <v>62</v>
      </c>
      <c r="K6" s="17">
        <f>Details2!K598</f>
        <v>84</v>
      </c>
      <c r="M6" s="34"/>
    </row>
    <row r="7" spans="1:13" x14ac:dyDescent="0.2">
      <c r="B7" t="str">
        <f>Details2!B599</f>
        <v>Air Force</v>
      </c>
      <c r="C7" t="str">
        <f>Details2!C599</f>
        <v>0009</v>
      </c>
      <c r="D7" t="str">
        <f>Details2!D599</f>
        <v>Luke AFB (56th Medical Group)</v>
      </c>
      <c r="E7" t="str">
        <f>Details2!E599</f>
        <v>C</v>
      </c>
      <c r="F7" s="17" t="str">
        <f>Details2!F599</f>
        <v>NULL</v>
      </c>
      <c r="G7" s="17" t="str">
        <f>Details2!G599</f>
        <v>NULL</v>
      </c>
      <c r="H7" s="17" t="str">
        <f>Details2!H599</f>
        <v>NULL</v>
      </c>
      <c r="I7" s="17" t="str">
        <f>Details2!I599</f>
        <v>NULL</v>
      </c>
      <c r="J7" s="17" t="str">
        <f>Details2!J599</f>
        <v>NULL</v>
      </c>
      <c r="K7" s="17" t="str">
        <f>Details2!K599</f>
        <v>NULL</v>
      </c>
      <c r="M7" s="34"/>
    </row>
    <row r="8" spans="1:13" x14ac:dyDescent="0.2">
      <c r="B8" t="str">
        <f>Details2!B600</f>
        <v>Air Force</v>
      </c>
      <c r="C8" t="str">
        <f>Details2!C600</f>
        <v>0010</v>
      </c>
      <c r="D8" t="str">
        <f>Details2!D600</f>
        <v>Davis Monthan AFB (355th Medical Group)</v>
      </c>
      <c r="E8" t="str">
        <f>Details2!E600</f>
        <v>C</v>
      </c>
      <c r="F8" s="17" t="str">
        <f>Details2!F600</f>
        <v>NULL</v>
      </c>
      <c r="G8" s="17" t="str">
        <f>Details2!G600</f>
        <v>NULL</v>
      </c>
      <c r="H8" s="17" t="str">
        <f>Details2!H600</f>
        <v>NULL</v>
      </c>
      <c r="I8" s="17" t="str">
        <f>Details2!I600</f>
        <v>NULL</v>
      </c>
      <c r="J8" s="17" t="str">
        <f>Details2!J600</f>
        <v>NULL</v>
      </c>
      <c r="K8" s="17" t="str">
        <f>Details2!K600</f>
        <v>NULL</v>
      </c>
      <c r="M8" s="34"/>
    </row>
    <row r="9" spans="1:13" x14ac:dyDescent="0.2">
      <c r="B9" t="str">
        <f>Details2!B601</f>
        <v>Air Force</v>
      </c>
      <c r="C9" t="str">
        <f>Details2!C601</f>
        <v>0013</v>
      </c>
      <c r="D9" t="str">
        <f>Details2!D601</f>
        <v>Little Rock AFB (314th Medical Group)</v>
      </c>
      <c r="E9" t="str">
        <f>Details2!E601</f>
        <v>C</v>
      </c>
      <c r="F9" s="17" t="str">
        <f>Details2!F601</f>
        <v>NULL</v>
      </c>
      <c r="G9" s="17" t="str">
        <f>Details2!G601</f>
        <v>NULL</v>
      </c>
      <c r="H9" s="17" t="str">
        <f>Details2!H601</f>
        <v>NULL</v>
      </c>
      <c r="I9" s="17" t="str">
        <f>Details2!I601</f>
        <v>NULL</v>
      </c>
      <c r="J9" s="17" t="str">
        <f>Details2!J601</f>
        <v>NULL</v>
      </c>
      <c r="K9" s="17" t="str">
        <f>Details2!K601</f>
        <v>NULL</v>
      </c>
      <c r="M9" s="34"/>
    </row>
    <row r="10" spans="1:13" x14ac:dyDescent="0.2">
      <c r="B10" t="str">
        <f>Details2!B602</f>
        <v>Air Force</v>
      </c>
      <c r="C10" t="str">
        <f>Details2!C602</f>
        <v>0014</v>
      </c>
      <c r="D10" t="str">
        <f>Details2!D602</f>
        <v>Travis AFB (60th Medical Group)</v>
      </c>
      <c r="E10" t="str">
        <f>Details2!E602</f>
        <v>H</v>
      </c>
      <c r="F10" s="17">
        <f>Details2!F602</f>
        <v>51</v>
      </c>
      <c r="G10" s="17">
        <f>Details2!G602</f>
        <v>50</v>
      </c>
      <c r="H10" s="17">
        <f>Details2!H602</f>
        <v>65</v>
      </c>
      <c r="I10" s="17">
        <f>Details2!I602</f>
        <v>73</v>
      </c>
      <c r="J10" s="17">
        <f>Details2!J602</f>
        <v>42</v>
      </c>
      <c r="K10" s="17">
        <f>Details2!K602</f>
        <v>40</v>
      </c>
      <c r="M10" s="34"/>
    </row>
    <row r="11" spans="1:13" x14ac:dyDescent="0.2">
      <c r="B11" t="str">
        <f>Details2!B603</f>
        <v>Air Force</v>
      </c>
      <c r="C11" t="str">
        <f>Details2!C603</f>
        <v>0015</v>
      </c>
      <c r="D11" t="str">
        <f>Details2!D603</f>
        <v>Beale AFB (9th Medical Group)</v>
      </c>
      <c r="E11" t="str">
        <f>Details2!E603</f>
        <v>C</v>
      </c>
      <c r="F11" s="17" t="str">
        <f>Details2!F603</f>
        <v>NULL</v>
      </c>
      <c r="G11" s="17" t="str">
        <f>Details2!G603</f>
        <v>NULL</v>
      </c>
      <c r="H11" s="17" t="str">
        <f>Details2!H603</f>
        <v>NULL</v>
      </c>
      <c r="I11" s="17" t="str">
        <f>Details2!I603</f>
        <v>NULL</v>
      </c>
      <c r="J11" s="17" t="str">
        <f>Details2!J603</f>
        <v>NULL</v>
      </c>
      <c r="K11" s="17" t="str">
        <f>Details2!K603</f>
        <v>NULL</v>
      </c>
      <c r="M11" s="34"/>
    </row>
    <row r="12" spans="1:13" x14ac:dyDescent="0.2">
      <c r="B12" t="str">
        <f>Details2!B604</f>
        <v>Air Force</v>
      </c>
      <c r="C12" t="str">
        <f>Details2!C604</f>
        <v>0018</v>
      </c>
      <c r="D12" t="str">
        <f>Details2!D604</f>
        <v>Vandenberg AFB (30th Medical Group)</v>
      </c>
      <c r="E12" t="str">
        <f>Details2!E604</f>
        <v>C</v>
      </c>
      <c r="F12" s="17" t="str">
        <f>Details2!F604</f>
        <v>NULL</v>
      </c>
      <c r="G12" s="17" t="str">
        <f>Details2!G604</f>
        <v>NULL</v>
      </c>
      <c r="H12" s="17" t="str">
        <f>Details2!H604</f>
        <v>NULL</v>
      </c>
      <c r="I12" s="17" t="str">
        <f>Details2!I604</f>
        <v>NULL</v>
      </c>
      <c r="J12" s="17" t="str">
        <f>Details2!J604</f>
        <v>NULL</v>
      </c>
      <c r="K12" s="17" t="str">
        <f>Details2!K604</f>
        <v>NULL</v>
      </c>
      <c r="M12" s="34"/>
    </row>
    <row r="13" spans="1:13" x14ac:dyDescent="0.2">
      <c r="B13" t="str">
        <f>Details2!B605</f>
        <v>Air Force</v>
      </c>
      <c r="C13" t="str">
        <f>Details2!C605</f>
        <v>0019</v>
      </c>
      <c r="D13" t="str">
        <f>Details2!D605</f>
        <v>Edwards AFB (95th Medical Group)</v>
      </c>
      <c r="E13" t="str">
        <f>Details2!E605</f>
        <v>C</v>
      </c>
      <c r="F13" s="17" t="str">
        <f>Details2!F605</f>
        <v>NULL</v>
      </c>
      <c r="G13" s="17" t="str">
        <f>Details2!G605</f>
        <v>NULL</v>
      </c>
      <c r="H13" s="17" t="str">
        <f>Details2!H605</f>
        <v>NULL</v>
      </c>
      <c r="I13" s="17" t="str">
        <f>Details2!I605</f>
        <v>NULL</v>
      </c>
      <c r="J13" s="17" t="str">
        <f>Details2!J605</f>
        <v>NULL</v>
      </c>
      <c r="K13" s="17" t="str">
        <f>Details2!K605</f>
        <v>NULL</v>
      </c>
      <c r="M13" s="34"/>
    </row>
    <row r="14" spans="1:13" x14ac:dyDescent="0.2">
      <c r="B14" t="str">
        <f>Details2!B606</f>
        <v>Air Force</v>
      </c>
      <c r="C14" t="str">
        <f>Details2!C606</f>
        <v>0033</v>
      </c>
      <c r="D14" t="str">
        <f>Details2!D606</f>
        <v>USAF Academy (10th Medical Group)</v>
      </c>
      <c r="E14" t="str">
        <f>Details2!E606</f>
        <v>H</v>
      </c>
      <c r="F14" s="17" t="str">
        <f>Details2!F606</f>
        <v>NULL</v>
      </c>
      <c r="G14" s="17" t="str">
        <f>Details2!G606</f>
        <v>NULL</v>
      </c>
      <c r="H14" s="17" t="str">
        <f>Details2!H606</f>
        <v>NULL</v>
      </c>
      <c r="I14" s="17" t="str">
        <f>Details2!I606</f>
        <v>NULL</v>
      </c>
      <c r="J14" s="17" t="str">
        <f>Details2!J606</f>
        <v>NULL</v>
      </c>
      <c r="K14" s="17" t="str">
        <f>Details2!K606</f>
        <v>NULL</v>
      </c>
      <c r="M14" s="34"/>
    </row>
    <row r="15" spans="1:13" x14ac:dyDescent="0.2">
      <c r="B15" t="str">
        <f>Details2!B607</f>
        <v>Air Force</v>
      </c>
      <c r="C15" t="str">
        <f>Details2!C607</f>
        <v>0036</v>
      </c>
      <c r="D15" t="str">
        <f>Details2!D607</f>
        <v>Dover AFB (436th Medical Group)</v>
      </c>
      <c r="E15" t="str">
        <f>Details2!E607</f>
        <v>C</v>
      </c>
      <c r="F15" s="17" t="str">
        <f>Details2!F607</f>
        <v>NULL</v>
      </c>
      <c r="G15" s="17" t="str">
        <f>Details2!G607</f>
        <v>NULL</v>
      </c>
      <c r="H15" s="17" t="str">
        <f>Details2!H607</f>
        <v>NULL</v>
      </c>
      <c r="I15" s="17" t="str">
        <f>Details2!I607</f>
        <v>NULL</v>
      </c>
      <c r="J15" s="17" t="str">
        <f>Details2!J607</f>
        <v>NULL</v>
      </c>
      <c r="K15" s="17" t="str">
        <f>Details2!K607</f>
        <v>NULL</v>
      </c>
      <c r="M15" s="34"/>
    </row>
    <row r="16" spans="1:13" x14ac:dyDescent="0.2">
      <c r="B16" t="str">
        <f>Details2!B608</f>
        <v>Air Force</v>
      </c>
      <c r="C16" t="str">
        <f>Details2!C608</f>
        <v>0042</v>
      </c>
      <c r="D16" t="str">
        <f>Details2!D608</f>
        <v>Eglin AFB (96th Medical Group)</v>
      </c>
      <c r="E16" t="str">
        <f>Details2!E608</f>
        <v>H</v>
      </c>
      <c r="F16" s="17">
        <f>Details2!F608</f>
        <v>46</v>
      </c>
      <c r="G16" s="17">
        <f>Details2!G608</f>
        <v>41</v>
      </c>
      <c r="H16" s="17">
        <f>Details2!H608</f>
        <v>21</v>
      </c>
      <c r="I16" s="17">
        <f>Details2!I608</f>
        <v>26</v>
      </c>
      <c r="J16" s="17">
        <f>Details2!J608</f>
        <v>25</v>
      </c>
      <c r="K16" s="17">
        <f>Details2!K608</f>
        <v>25</v>
      </c>
      <c r="M16" s="34"/>
    </row>
    <row r="17" spans="2:13" x14ac:dyDescent="0.2">
      <c r="B17" t="str">
        <f>Details2!B609</f>
        <v>Air Force</v>
      </c>
      <c r="C17" t="str">
        <f>Details2!C609</f>
        <v>0043</v>
      </c>
      <c r="D17" t="str">
        <f>Details2!D609</f>
        <v>Tyndall AFB (325th Medical Group)</v>
      </c>
      <c r="E17" t="str">
        <f>Details2!E609</f>
        <v>C</v>
      </c>
      <c r="F17" s="17" t="str">
        <f>Details2!F609</f>
        <v>NULL</v>
      </c>
      <c r="G17" s="17" t="str">
        <f>Details2!G609</f>
        <v>NULL</v>
      </c>
      <c r="H17" s="17" t="str">
        <f>Details2!H609</f>
        <v>NULL</v>
      </c>
      <c r="I17" s="17" t="str">
        <f>Details2!I609</f>
        <v>NULL</v>
      </c>
      <c r="J17" s="17" t="str">
        <f>Details2!J609</f>
        <v>NULL</v>
      </c>
      <c r="K17" s="17" t="str">
        <f>Details2!K609</f>
        <v>NULL</v>
      </c>
      <c r="M17" s="34"/>
    </row>
    <row r="18" spans="2:13" x14ac:dyDescent="0.2">
      <c r="B18" t="str">
        <f>Details2!B610</f>
        <v>Air Force</v>
      </c>
      <c r="C18" t="str">
        <f>Details2!C610</f>
        <v>0045</v>
      </c>
      <c r="D18" t="str">
        <f>Details2!D610</f>
        <v>MacDill AFB (6th Medical Group)</v>
      </c>
      <c r="E18" t="str">
        <f>Details2!E610</f>
        <v>C</v>
      </c>
      <c r="F18" s="17" t="str">
        <f>Details2!F610</f>
        <v>NULL</v>
      </c>
      <c r="G18" s="17" t="str">
        <f>Details2!G610</f>
        <v>NULL</v>
      </c>
      <c r="H18" s="17" t="str">
        <f>Details2!H610</f>
        <v>NULL</v>
      </c>
      <c r="I18" s="17" t="str">
        <f>Details2!I610</f>
        <v>NULL</v>
      </c>
      <c r="J18" s="17" t="str">
        <f>Details2!J610</f>
        <v>NULL</v>
      </c>
      <c r="K18" s="17" t="str">
        <f>Details2!K610</f>
        <v>NULL</v>
      </c>
      <c r="M18" s="34"/>
    </row>
    <row r="19" spans="2:13" x14ac:dyDescent="0.2">
      <c r="B19" t="str">
        <f>Details2!B611</f>
        <v>Air Force</v>
      </c>
      <c r="C19" t="str">
        <f>Details2!C611</f>
        <v>0046</v>
      </c>
      <c r="D19" t="str">
        <f>Details2!D611</f>
        <v>Patrick AFB (45th Medical Group)</v>
      </c>
      <c r="E19" t="str">
        <f>Details2!E611</f>
        <v>C</v>
      </c>
      <c r="F19" s="17" t="str">
        <f>Details2!F611</f>
        <v>NULL</v>
      </c>
      <c r="G19" s="17" t="str">
        <f>Details2!G611</f>
        <v>NULL</v>
      </c>
      <c r="H19" s="17" t="str">
        <f>Details2!H611</f>
        <v>NULL</v>
      </c>
      <c r="I19" s="17" t="str">
        <f>Details2!I611</f>
        <v>NULL</v>
      </c>
      <c r="J19" s="17" t="str">
        <f>Details2!J611</f>
        <v>NULL</v>
      </c>
      <c r="K19" s="17" t="str">
        <f>Details2!K611</f>
        <v>NULL</v>
      </c>
      <c r="M19" s="34"/>
    </row>
    <row r="20" spans="2:13" x14ac:dyDescent="0.2">
      <c r="B20" t="str">
        <f>Details2!B612</f>
        <v>Air Force</v>
      </c>
      <c r="C20" t="str">
        <f>Details2!C612</f>
        <v>0050</v>
      </c>
      <c r="D20" t="str">
        <f>Details2!D612</f>
        <v>Moody AFB (347th Medical Group)</v>
      </c>
      <c r="E20" t="str">
        <f>Details2!E612</f>
        <v>C</v>
      </c>
      <c r="F20" s="17" t="str">
        <f>Details2!F612</f>
        <v>NULL</v>
      </c>
      <c r="G20" s="17" t="str">
        <f>Details2!G612</f>
        <v>NULL</v>
      </c>
      <c r="H20" s="17" t="str">
        <f>Details2!H612</f>
        <v>NULL</v>
      </c>
      <c r="I20" s="17" t="str">
        <f>Details2!I612</f>
        <v>NULL</v>
      </c>
      <c r="J20" s="17" t="str">
        <f>Details2!J612</f>
        <v>NULL</v>
      </c>
      <c r="K20" s="17" t="str">
        <f>Details2!K612</f>
        <v>NULL</v>
      </c>
      <c r="M20" s="34"/>
    </row>
    <row r="21" spans="2:13" x14ac:dyDescent="0.2">
      <c r="B21" t="str">
        <f>Details2!B613</f>
        <v>Air Force</v>
      </c>
      <c r="C21" t="str">
        <f>Details2!C613</f>
        <v>0051</v>
      </c>
      <c r="D21" t="str">
        <f>Details2!D613</f>
        <v>Robins AFB (78th Medical Group)</v>
      </c>
      <c r="E21" t="str">
        <f>Details2!E613</f>
        <v>C</v>
      </c>
      <c r="F21" s="17" t="str">
        <f>Details2!F613</f>
        <v>NULL</v>
      </c>
      <c r="G21" s="17" t="str">
        <f>Details2!G613</f>
        <v>NULL</v>
      </c>
      <c r="H21" s="17" t="str">
        <f>Details2!H613</f>
        <v>NULL</v>
      </c>
      <c r="I21" s="17" t="str">
        <f>Details2!I613</f>
        <v>NULL</v>
      </c>
      <c r="J21" s="17" t="str">
        <f>Details2!J613</f>
        <v>NULL</v>
      </c>
      <c r="K21" s="17" t="str">
        <f>Details2!K613</f>
        <v>NULL</v>
      </c>
      <c r="M21" s="34"/>
    </row>
    <row r="22" spans="2:13" x14ac:dyDescent="0.2">
      <c r="B22" t="str">
        <f>Details2!B614</f>
        <v>Air Force</v>
      </c>
      <c r="C22" t="str">
        <f>Details2!C614</f>
        <v>0053</v>
      </c>
      <c r="D22" t="str">
        <f>Details2!D614</f>
        <v>Mountain Home AFB (366th Medical Group)</v>
      </c>
      <c r="E22" t="str">
        <f>Details2!E614</f>
        <v>H</v>
      </c>
      <c r="F22" s="17">
        <f>Details2!F614</f>
        <v>5</v>
      </c>
      <c r="G22" s="17">
        <f>Details2!G614</f>
        <v>4</v>
      </c>
      <c r="H22" s="17">
        <f>Details2!H614</f>
        <v>0</v>
      </c>
      <c r="I22" s="17">
        <f>Details2!I614</f>
        <v>11</v>
      </c>
      <c r="J22" s="17">
        <f>Details2!J614</f>
        <v>3</v>
      </c>
      <c r="K22" s="17">
        <f>Details2!K614</f>
        <v>1</v>
      </c>
    </row>
    <row r="23" spans="2:13" x14ac:dyDescent="0.2">
      <c r="B23" t="str">
        <f>Details2!B615</f>
        <v>Air Force</v>
      </c>
      <c r="C23" t="str">
        <f>Details2!C615</f>
        <v>0055</v>
      </c>
      <c r="D23" t="str">
        <f>Details2!D615</f>
        <v>Scott AFB (375th Medical Group)</v>
      </c>
      <c r="E23" t="str">
        <f>Details2!E615</f>
        <v>C</v>
      </c>
      <c r="F23" s="17" t="str">
        <f>Details2!F615</f>
        <v>NULL</v>
      </c>
      <c r="G23" s="17" t="str">
        <f>Details2!G615</f>
        <v>NULL</v>
      </c>
      <c r="H23" s="17" t="str">
        <f>Details2!H615</f>
        <v>NULL</v>
      </c>
      <c r="I23" s="17" t="str">
        <f>Details2!I615</f>
        <v>NULL</v>
      </c>
      <c r="J23" s="17" t="str">
        <f>Details2!J615</f>
        <v>NULL</v>
      </c>
      <c r="K23" s="17" t="str">
        <f>Details2!K615</f>
        <v>NULL</v>
      </c>
      <c r="M23" s="34"/>
    </row>
    <row r="24" spans="2:13" x14ac:dyDescent="0.2">
      <c r="B24" t="str">
        <f>Details2!B616</f>
        <v>Air Force</v>
      </c>
      <c r="C24" t="str">
        <f>Details2!C616</f>
        <v>0059</v>
      </c>
      <c r="D24" t="str">
        <f>Details2!D616</f>
        <v>McConnell AFB (22nd Medical Group)</v>
      </c>
      <c r="E24" t="str">
        <f>Details2!E616</f>
        <v>C</v>
      </c>
      <c r="F24" s="17" t="str">
        <f>Details2!F616</f>
        <v>NULL</v>
      </c>
      <c r="G24" s="17" t="str">
        <f>Details2!G616</f>
        <v>NULL</v>
      </c>
      <c r="H24" s="17" t="str">
        <f>Details2!H616</f>
        <v>NULL</v>
      </c>
      <c r="I24" s="17" t="str">
        <f>Details2!I616</f>
        <v>NULL</v>
      </c>
      <c r="J24" s="17" t="str">
        <f>Details2!J616</f>
        <v>NULL</v>
      </c>
      <c r="K24" s="17" t="str">
        <f>Details2!K616</f>
        <v>NULL</v>
      </c>
      <c r="M24" s="34"/>
    </row>
    <row r="25" spans="2:13" x14ac:dyDescent="0.2">
      <c r="B25" t="str">
        <f>Details2!B617</f>
        <v>Air Force</v>
      </c>
      <c r="C25" t="str">
        <f>Details2!C617</f>
        <v>0062</v>
      </c>
      <c r="D25" t="str">
        <f>Details2!D617</f>
        <v>Barksdale AFB (2nd Medical Group)</v>
      </c>
      <c r="E25" t="str">
        <f>Details2!E617</f>
        <v>C</v>
      </c>
      <c r="F25" s="17" t="str">
        <f>Details2!F617</f>
        <v>NULL</v>
      </c>
      <c r="G25" s="17" t="str">
        <f>Details2!G617</f>
        <v>NULL</v>
      </c>
      <c r="H25" s="17" t="str">
        <f>Details2!H617</f>
        <v>NULL</v>
      </c>
      <c r="I25" s="17" t="str">
        <f>Details2!I617</f>
        <v>NULL</v>
      </c>
      <c r="J25" s="17" t="str">
        <f>Details2!J617</f>
        <v>NULL</v>
      </c>
      <c r="K25" s="17" t="str">
        <f>Details2!K617</f>
        <v>NULL</v>
      </c>
      <c r="M25" s="34"/>
    </row>
    <row r="26" spans="2:13" x14ac:dyDescent="0.2">
      <c r="B26" t="str">
        <f>Details2!B618</f>
        <v>Air Force</v>
      </c>
      <c r="C26" t="str">
        <f>Details2!C618</f>
        <v>0066</v>
      </c>
      <c r="D26" t="str">
        <f>Details2!D618</f>
        <v>Andrews AFB (79th Medical Group)</v>
      </c>
      <c r="E26" t="str">
        <f>Details2!E618</f>
        <v>H</v>
      </c>
      <c r="F26" s="17">
        <f>Details2!F618</f>
        <v>30</v>
      </c>
      <c r="G26" s="17">
        <f>Details2!G618</f>
        <v>18</v>
      </c>
      <c r="H26" s="17">
        <f>Details2!H618</f>
        <v>0</v>
      </c>
      <c r="I26" s="17">
        <f>Details2!I618</f>
        <v>0</v>
      </c>
      <c r="J26" s="17" t="str">
        <f>Details2!J618</f>
        <v>NULL</v>
      </c>
      <c r="K26" s="17" t="str">
        <f>Details2!K618</f>
        <v>NULL</v>
      </c>
      <c r="M26" s="34"/>
    </row>
    <row r="27" spans="2:13" x14ac:dyDescent="0.2">
      <c r="B27" t="str">
        <f>Details2!B619</f>
        <v>Air Force</v>
      </c>
      <c r="C27" t="str">
        <f>Details2!C619</f>
        <v>0073</v>
      </c>
      <c r="D27" t="str">
        <f>Details2!D619</f>
        <v>Keesler AFB (81st Medical Group)</v>
      </c>
      <c r="E27" t="str">
        <f>Details2!E619</f>
        <v>H</v>
      </c>
      <c r="F27" s="17">
        <f>Details2!F619</f>
        <v>24</v>
      </c>
      <c r="G27" s="17">
        <f>Details2!G619</f>
        <v>68</v>
      </c>
      <c r="H27" s="17">
        <f>Details2!H619</f>
        <v>67</v>
      </c>
      <c r="I27" s="17">
        <f>Details2!I619</f>
        <v>59</v>
      </c>
      <c r="J27" s="17">
        <f>Details2!J619</f>
        <v>29</v>
      </c>
      <c r="K27" s="17">
        <f>Details2!K619</f>
        <v>44</v>
      </c>
      <c r="M27" s="34"/>
    </row>
    <row r="28" spans="2:13" x14ac:dyDescent="0.2">
      <c r="B28" t="str">
        <f>Details2!B620</f>
        <v>Air Force</v>
      </c>
      <c r="C28" t="str">
        <f>Details2!C620</f>
        <v>0074</v>
      </c>
      <c r="D28" t="str">
        <f>Details2!D620</f>
        <v>Columbus AFB (14th Medical Group)</v>
      </c>
      <c r="E28" t="str">
        <f>Details2!E620</f>
        <v>C</v>
      </c>
      <c r="F28" s="17" t="str">
        <f>Details2!F620</f>
        <v>NULL</v>
      </c>
      <c r="G28" s="17" t="str">
        <f>Details2!G620</f>
        <v>NULL</v>
      </c>
      <c r="H28" s="17" t="str">
        <f>Details2!H620</f>
        <v>NULL</v>
      </c>
      <c r="I28" s="17" t="str">
        <f>Details2!I620</f>
        <v>NULL</v>
      </c>
      <c r="J28" s="17" t="str">
        <f>Details2!J620</f>
        <v>NULL</v>
      </c>
      <c r="K28" s="17" t="str">
        <f>Details2!K620</f>
        <v>NULL</v>
      </c>
      <c r="M28" s="34"/>
    </row>
    <row r="29" spans="2:13" x14ac:dyDescent="0.2">
      <c r="B29" t="str">
        <f>Details2!B621</f>
        <v>Air Force</v>
      </c>
      <c r="C29" t="str">
        <f>Details2!C621</f>
        <v>0076</v>
      </c>
      <c r="D29" t="str">
        <f>Details2!D621</f>
        <v>Whiteman AFB (509th Medical Group)</v>
      </c>
      <c r="E29" t="str">
        <f>Details2!E621</f>
        <v>C</v>
      </c>
      <c r="F29" s="17" t="str">
        <f>Details2!F621</f>
        <v>NULL</v>
      </c>
      <c r="G29" s="17" t="str">
        <f>Details2!G621</f>
        <v>NULL</v>
      </c>
      <c r="H29" s="17" t="str">
        <f>Details2!H621</f>
        <v>NULL</v>
      </c>
      <c r="I29" s="17" t="str">
        <f>Details2!I621</f>
        <v>NULL</v>
      </c>
      <c r="J29" s="17" t="str">
        <f>Details2!J621</f>
        <v>NULL</v>
      </c>
      <c r="K29" s="17" t="str">
        <f>Details2!K621</f>
        <v>NULL</v>
      </c>
      <c r="M29" s="34"/>
    </row>
    <row r="30" spans="2:13" x14ac:dyDescent="0.2">
      <c r="B30" t="str">
        <f>Details2!B622</f>
        <v>Air Force</v>
      </c>
      <c r="C30" t="str">
        <f>Details2!C622</f>
        <v>0077</v>
      </c>
      <c r="D30" t="str">
        <f>Details2!D622</f>
        <v>Malmstrom AFB (341st Medical Group)</v>
      </c>
      <c r="E30" t="str">
        <f>Details2!E622</f>
        <v>C</v>
      </c>
      <c r="F30" s="17" t="str">
        <f>Details2!F622</f>
        <v>NULL</v>
      </c>
      <c r="G30" s="17" t="str">
        <f>Details2!G622</f>
        <v>NULL</v>
      </c>
      <c r="H30" s="17" t="str">
        <f>Details2!H622</f>
        <v>NULL</v>
      </c>
      <c r="I30" s="17" t="str">
        <f>Details2!I622</f>
        <v>NULL</v>
      </c>
      <c r="J30" s="17" t="str">
        <f>Details2!J622</f>
        <v>NULL</v>
      </c>
      <c r="K30" s="17" t="str">
        <f>Details2!K622</f>
        <v>NULL</v>
      </c>
      <c r="M30" s="34"/>
    </row>
    <row r="31" spans="2:13" x14ac:dyDescent="0.2">
      <c r="B31" t="str">
        <f>Details2!B623</f>
        <v>Air Force</v>
      </c>
      <c r="C31" t="str">
        <f>Details2!C623</f>
        <v>0078</v>
      </c>
      <c r="D31" t="str">
        <f>Details2!D623</f>
        <v>Offutt AFB (55th Medical Group)</v>
      </c>
      <c r="E31" t="str">
        <f>Details2!E623</f>
        <v>C</v>
      </c>
      <c r="F31" s="17" t="str">
        <f>Details2!F623</f>
        <v>NULL</v>
      </c>
      <c r="G31" s="17" t="str">
        <f>Details2!G623</f>
        <v>NULL</v>
      </c>
      <c r="H31" s="17" t="str">
        <f>Details2!H623</f>
        <v>NULL</v>
      </c>
      <c r="I31" s="17" t="str">
        <f>Details2!I623</f>
        <v>NULL</v>
      </c>
      <c r="J31" s="17" t="str">
        <f>Details2!J623</f>
        <v>NULL</v>
      </c>
      <c r="K31" s="17" t="str">
        <f>Details2!K623</f>
        <v>NULL</v>
      </c>
      <c r="M31" s="34"/>
    </row>
    <row r="32" spans="2:13" x14ac:dyDescent="0.2">
      <c r="B32" t="str">
        <f>Details2!B624</f>
        <v>Air Force</v>
      </c>
      <c r="C32" t="str">
        <f>Details2!C624</f>
        <v>0079</v>
      </c>
      <c r="D32" t="str">
        <f>Details2!D624</f>
        <v>Nellis AFB (99th Medical Group)</v>
      </c>
      <c r="E32" t="str">
        <f>Details2!E624</f>
        <v>H</v>
      </c>
      <c r="F32" s="17">
        <f>Details2!F624</f>
        <v>64</v>
      </c>
      <c r="G32" s="17">
        <f>Details2!G624</f>
        <v>63</v>
      </c>
      <c r="H32" s="17">
        <f>Details2!H624</f>
        <v>61</v>
      </c>
      <c r="I32" s="17">
        <f>Details2!I624</f>
        <v>41</v>
      </c>
      <c r="J32" s="17">
        <f>Details2!J624</f>
        <v>61</v>
      </c>
      <c r="K32" s="17">
        <f>Details2!K624</f>
        <v>45</v>
      </c>
      <c r="M32" s="34"/>
    </row>
    <row r="33" spans="2:13" x14ac:dyDescent="0.2">
      <c r="B33" t="str">
        <f>Details2!B625</f>
        <v>Air Force</v>
      </c>
      <c r="C33" t="str">
        <f>Details2!C625</f>
        <v>0083</v>
      </c>
      <c r="D33" t="str">
        <f>Details2!D625</f>
        <v>Kirtland AFB (377th Medical Group)</v>
      </c>
      <c r="E33" t="str">
        <f>Details2!E625</f>
        <v>C</v>
      </c>
      <c r="F33" s="17" t="str">
        <f>Details2!F625</f>
        <v>NULL</v>
      </c>
      <c r="G33" s="17" t="str">
        <f>Details2!G625</f>
        <v>NULL</v>
      </c>
      <c r="H33" s="17" t="str">
        <f>Details2!H625</f>
        <v>NULL</v>
      </c>
      <c r="I33" s="17" t="str">
        <f>Details2!I625</f>
        <v>NULL</v>
      </c>
      <c r="J33" s="17" t="str">
        <f>Details2!J625</f>
        <v>NULL</v>
      </c>
      <c r="K33" s="17" t="str">
        <f>Details2!K625</f>
        <v>NULL</v>
      </c>
      <c r="M33" s="34"/>
    </row>
    <row r="34" spans="2:13" x14ac:dyDescent="0.2">
      <c r="B34" t="str">
        <f>Details2!B626</f>
        <v>Air Force</v>
      </c>
      <c r="C34" t="str">
        <f>Details2!C626</f>
        <v>0084</v>
      </c>
      <c r="D34" t="str">
        <f>Details2!D626</f>
        <v>Holloman AFB (49th Medical Group)</v>
      </c>
      <c r="E34" t="str">
        <f>Details2!E626</f>
        <v>C</v>
      </c>
      <c r="F34" s="17" t="str">
        <f>Details2!F626</f>
        <v>NULL</v>
      </c>
      <c r="G34" s="17" t="str">
        <f>Details2!G626</f>
        <v>NULL</v>
      </c>
      <c r="H34" s="17" t="str">
        <f>Details2!H626</f>
        <v>NULL</v>
      </c>
      <c r="I34" s="17" t="str">
        <f>Details2!I626</f>
        <v>NULL</v>
      </c>
      <c r="J34" s="17" t="str">
        <f>Details2!J626</f>
        <v>NULL</v>
      </c>
      <c r="K34" s="17" t="str">
        <f>Details2!K626</f>
        <v>NULL</v>
      </c>
      <c r="M34" s="34"/>
    </row>
    <row r="35" spans="2:13" x14ac:dyDescent="0.2">
      <c r="B35" t="str">
        <f>Details2!B627</f>
        <v>Air Force</v>
      </c>
      <c r="C35" t="str">
        <f>Details2!C627</f>
        <v>0085</v>
      </c>
      <c r="D35" t="str">
        <f>Details2!D627</f>
        <v>Cannon AFB (27th Medical Group)</v>
      </c>
      <c r="E35" t="str">
        <f>Details2!E627</f>
        <v>C</v>
      </c>
      <c r="F35" s="17" t="str">
        <f>Details2!F627</f>
        <v>NULL</v>
      </c>
      <c r="G35" s="17" t="str">
        <f>Details2!G627</f>
        <v>NULL</v>
      </c>
      <c r="H35" s="17" t="str">
        <f>Details2!H627</f>
        <v>NULL</v>
      </c>
      <c r="I35" s="17" t="str">
        <f>Details2!I627</f>
        <v>NULL</v>
      </c>
      <c r="J35" s="17" t="str">
        <f>Details2!J627</f>
        <v>NULL</v>
      </c>
      <c r="K35" s="17" t="str">
        <f>Details2!K627</f>
        <v>NULL</v>
      </c>
      <c r="M35" s="34"/>
    </row>
    <row r="36" spans="2:13" x14ac:dyDescent="0.2">
      <c r="B36" t="str">
        <f>Details2!B628</f>
        <v>Air Force</v>
      </c>
      <c r="C36" t="str">
        <f>Details2!C628</f>
        <v>0090</v>
      </c>
      <c r="D36" t="str">
        <f>Details2!D628</f>
        <v>Seymour Johnson AFB (4th Medical Group)</v>
      </c>
      <c r="E36" t="str">
        <f>Details2!E628</f>
        <v>C</v>
      </c>
      <c r="F36" s="17" t="str">
        <f>Details2!F628</f>
        <v>NULL</v>
      </c>
      <c r="G36" s="17" t="str">
        <f>Details2!G628</f>
        <v>NULL</v>
      </c>
      <c r="H36" s="17" t="str">
        <f>Details2!H628</f>
        <v>NULL</v>
      </c>
      <c r="I36" s="17" t="str">
        <f>Details2!I628</f>
        <v>NULL</v>
      </c>
      <c r="J36" s="17" t="str">
        <f>Details2!J628</f>
        <v>NULL</v>
      </c>
      <c r="K36" s="17" t="str">
        <f>Details2!K628</f>
        <v>NULL</v>
      </c>
      <c r="M36" s="34"/>
    </row>
    <row r="37" spans="2:13" x14ac:dyDescent="0.2">
      <c r="B37" t="str">
        <f>Details2!B629</f>
        <v>Air Force</v>
      </c>
      <c r="C37" t="str">
        <f>Details2!C629</f>
        <v>0093</v>
      </c>
      <c r="D37" t="str">
        <f>Details2!D629</f>
        <v>Grand Forks AFB (319th Medical Group)</v>
      </c>
      <c r="E37" t="str">
        <f>Details2!E629</f>
        <v>C</v>
      </c>
      <c r="F37" s="17" t="str">
        <f>Details2!F629</f>
        <v>NULL</v>
      </c>
      <c r="G37" s="17" t="str">
        <f>Details2!G629</f>
        <v>NULL</v>
      </c>
      <c r="H37" s="17" t="str">
        <f>Details2!H629</f>
        <v>NULL</v>
      </c>
      <c r="I37" s="17" t="str">
        <f>Details2!I629</f>
        <v>NULL</v>
      </c>
      <c r="J37" s="17" t="str">
        <f>Details2!J629</f>
        <v>NULL</v>
      </c>
      <c r="K37" s="17" t="str">
        <f>Details2!K629</f>
        <v>NULL</v>
      </c>
      <c r="M37" s="34"/>
    </row>
    <row r="38" spans="2:13" x14ac:dyDescent="0.2">
      <c r="B38" t="str">
        <f>Details2!B630</f>
        <v>Air Force</v>
      </c>
      <c r="C38" t="str">
        <f>Details2!C630</f>
        <v>0094</v>
      </c>
      <c r="D38" t="str">
        <f>Details2!D630</f>
        <v>Minot AFB (5th Medical Group)</v>
      </c>
      <c r="E38" t="str">
        <f>Details2!E630</f>
        <v>C</v>
      </c>
      <c r="F38" s="17" t="str">
        <f>Details2!F630</f>
        <v>NULL</v>
      </c>
      <c r="G38" s="17" t="str">
        <f>Details2!G630</f>
        <v>NULL</v>
      </c>
      <c r="H38" s="17" t="str">
        <f>Details2!H630</f>
        <v>NULL</v>
      </c>
      <c r="I38" s="17" t="str">
        <f>Details2!I630</f>
        <v>NULL</v>
      </c>
      <c r="J38" s="17" t="str">
        <f>Details2!J630</f>
        <v>NULL</v>
      </c>
      <c r="K38" s="17" t="str">
        <f>Details2!K630</f>
        <v>NULL</v>
      </c>
      <c r="M38" s="34"/>
    </row>
    <row r="39" spans="2:13" x14ac:dyDescent="0.2">
      <c r="B39" t="str">
        <f>Details2!B631</f>
        <v>Air Force</v>
      </c>
      <c r="C39" t="str">
        <f>Details2!C631</f>
        <v>0095</v>
      </c>
      <c r="D39" t="str">
        <f>Details2!D631</f>
        <v>Wright Patterson AFB (88th Medical Group)</v>
      </c>
      <c r="E39" t="str">
        <f>Details2!E631</f>
        <v>H</v>
      </c>
      <c r="F39" s="17">
        <f>Details2!F631</f>
        <v>177</v>
      </c>
      <c r="G39" s="17">
        <f>Details2!G631</f>
        <v>129</v>
      </c>
      <c r="H39" s="17">
        <f>Details2!H631</f>
        <v>151</v>
      </c>
      <c r="I39" s="17">
        <f>Details2!I631</f>
        <v>115</v>
      </c>
      <c r="J39" s="17">
        <f>Details2!J631</f>
        <v>79</v>
      </c>
      <c r="K39" s="17">
        <f>Details2!K631</f>
        <v>107</v>
      </c>
      <c r="M39" s="34"/>
    </row>
    <row r="40" spans="2:13" x14ac:dyDescent="0.2">
      <c r="B40" t="str">
        <f>Details2!B632</f>
        <v>Air Force</v>
      </c>
      <c r="C40" t="str">
        <f>Details2!C632</f>
        <v>0096</v>
      </c>
      <c r="D40" t="str">
        <f>Details2!D632</f>
        <v>Tinker AFB (72th Medical Group)</v>
      </c>
      <c r="E40" t="str">
        <f>Details2!E632</f>
        <v>C</v>
      </c>
      <c r="F40" s="17" t="str">
        <f>Details2!F632</f>
        <v>NULL</v>
      </c>
      <c r="G40" s="17" t="str">
        <f>Details2!G632</f>
        <v>NULL</v>
      </c>
      <c r="H40" s="17" t="str">
        <f>Details2!H632</f>
        <v>NULL</v>
      </c>
      <c r="I40" s="17" t="str">
        <f>Details2!I632</f>
        <v>NULL</v>
      </c>
      <c r="J40" s="17" t="str">
        <f>Details2!J632</f>
        <v>NULL</v>
      </c>
      <c r="K40" s="17" t="str">
        <f>Details2!K632</f>
        <v>NULL</v>
      </c>
      <c r="M40" s="34"/>
    </row>
    <row r="41" spans="2:13" x14ac:dyDescent="0.2">
      <c r="B41" t="str">
        <f>Details2!B633</f>
        <v>Air Force</v>
      </c>
      <c r="C41" t="str">
        <f>Details2!C633</f>
        <v>0097</v>
      </c>
      <c r="D41" t="str">
        <f>Details2!D633</f>
        <v>Altus AFB (97th Medical Group)</v>
      </c>
      <c r="E41" t="str">
        <f>Details2!E633</f>
        <v>C</v>
      </c>
      <c r="F41" s="17" t="str">
        <f>Details2!F633</f>
        <v>NULL</v>
      </c>
      <c r="G41" s="17" t="str">
        <f>Details2!G633</f>
        <v>NULL</v>
      </c>
      <c r="H41" s="17" t="str">
        <f>Details2!H633</f>
        <v>NULL</v>
      </c>
      <c r="I41" s="17" t="str">
        <f>Details2!I633</f>
        <v>NULL</v>
      </c>
      <c r="J41" s="17" t="str">
        <f>Details2!J633</f>
        <v>NULL</v>
      </c>
      <c r="K41" s="17" t="str">
        <f>Details2!K633</f>
        <v>NULL</v>
      </c>
      <c r="M41" s="34"/>
    </row>
    <row r="42" spans="2:13" x14ac:dyDescent="0.2">
      <c r="B42" t="str">
        <f>Details2!B634</f>
        <v>Air Force</v>
      </c>
      <c r="C42" t="str">
        <f>Details2!C634</f>
        <v>0101</v>
      </c>
      <c r="D42" t="str">
        <f>Details2!D634</f>
        <v>Shaw AFB (20th Medical Group)</v>
      </c>
      <c r="E42" t="str">
        <f>Details2!E634</f>
        <v>C</v>
      </c>
      <c r="F42" s="17" t="str">
        <f>Details2!F634</f>
        <v>NULL</v>
      </c>
      <c r="G42" s="17" t="str">
        <f>Details2!G634</f>
        <v>NULL</v>
      </c>
      <c r="H42" s="17" t="str">
        <f>Details2!H634</f>
        <v>NULL</v>
      </c>
      <c r="I42" s="17" t="str">
        <f>Details2!I634</f>
        <v>NULL</v>
      </c>
      <c r="J42" s="17" t="str">
        <f>Details2!J634</f>
        <v>NULL</v>
      </c>
      <c r="K42" s="17" t="str">
        <f>Details2!K634</f>
        <v>NULL</v>
      </c>
      <c r="M42" s="34"/>
    </row>
    <row r="43" spans="2:13" x14ac:dyDescent="0.2">
      <c r="B43" t="str">
        <f>Details2!B635</f>
        <v>Air Force</v>
      </c>
      <c r="C43" t="str">
        <f>Details2!C635</f>
        <v>0106</v>
      </c>
      <c r="D43" t="str">
        <f>Details2!D635</f>
        <v>Ellsworth AFB (28th Medical Group)</v>
      </c>
      <c r="E43" t="str">
        <f>Details2!E635</f>
        <v>C</v>
      </c>
      <c r="F43" s="17" t="str">
        <f>Details2!F635</f>
        <v>NULL</v>
      </c>
      <c r="G43" s="17" t="str">
        <f>Details2!G635</f>
        <v>NULL</v>
      </c>
      <c r="H43" s="17" t="str">
        <f>Details2!H635</f>
        <v>NULL</v>
      </c>
      <c r="I43" s="17" t="str">
        <f>Details2!I635</f>
        <v>NULL</v>
      </c>
      <c r="J43" s="17" t="str">
        <f>Details2!J635</f>
        <v>NULL</v>
      </c>
      <c r="K43" s="17" t="str">
        <f>Details2!K635</f>
        <v>NULL</v>
      </c>
      <c r="M43" s="34"/>
    </row>
    <row r="44" spans="2:13" x14ac:dyDescent="0.2">
      <c r="B44" t="str">
        <f>Details2!B636</f>
        <v>Air Force</v>
      </c>
      <c r="C44" t="str">
        <f>Details2!C636</f>
        <v>0112</v>
      </c>
      <c r="D44" t="str">
        <f>Details2!D636</f>
        <v>Dyess AFB (7th Medical Group)</v>
      </c>
      <c r="E44" t="str">
        <f>Details2!E636</f>
        <v>C</v>
      </c>
      <c r="F44" s="17" t="str">
        <f>Details2!F636</f>
        <v>NULL</v>
      </c>
      <c r="G44" s="17" t="str">
        <f>Details2!G636</f>
        <v>NULL</v>
      </c>
      <c r="H44" s="17" t="str">
        <f>Details2!H636</f>
        <v>NULL</v>
      </c>
      <c r="I44" s="17" t="str">
        <f>Details2!I636</f>
        <v>NULL</v>
      </c>
      <c r="J44" s="17" t="str">
        <f>Details2!J636</f>
        <v>NULL</v>
      </c>
      <c r="K44" s="17" t="str">
        <f>Details2!K636</f>
        <v>NULL</v>
      </c>
      <c r="M44" s="34"/>
    </row>
    <row r="45" spans="2:13" x14ac:dyDescent="0.2">
      <c r="B45" t="str">
        <f>Details2!B637</f>
        <v>Air Force</v>
      </c>
      <c r="C45" t="str">
        <f>Details2!C637</f>
        <v>0113</v>
      </c>
      <c r="D45" t="str">
        <f>Details2!D637</f>
        <v>Sheppard AFB (82nd Medical Group)</v>
      </c>
      <c r="E45" t="str">
        <f>Details2!E637</f>
        <v>C</v>
      </c>
      <c r="F45" s="17" t="str">
        <f>Details2!F637</f>
        <v>NULL</v>
      </c>
      <c r="G45" s="17" t="str">
        <f>Details2!G637</f>
        <v>NULL</v>
      </c>
      <c r="H45" s="17" t="str">
        <f>Details2!H637</f>
        <v>NULL</v>
      </c>
      <c r="I45" s="17" t="str">
        <f>Details2!I637</f>
        <v>NULL</v>
      </c>
      <c r="J45" s="17" t="str">
        <f>Details2!J637</f>
        <v>NULL</v>
      </c>
      <c r="K45" s="17" t="str">
        <f>Details2!K637</f>
        <v>NULL</v>
      </c>
      <c r="M45" s="34"/>
    </row>
    <row r="46" spans="2:13" x14ac:dyDescent="0.2">
      <c r="B46" t="str">
        <f>Details2!B638</f>
        <v>Air Force</v>
      </c>
      <c r="C46" t="str">
        <f>Details2!C638</f>
        <v>0114</v>
      </c>
      <c r="D46" t="str">
        <f>Details2!D638</f>
        <v>Laughlin AFB (47th Medical Group)</v>
      </c>
      <c r="E46" t="str">
        <f>Details2!E638</f>
        <v>C</v>
      </c>
      <c r="F46" s="17" t="str">
        <f>Details2!F638</f>
        <v>NULL</v>
      </c>
      <c r="G46" s="17" t="str">
        <f>Details2!G638</f>
        <v>NULL</v>
      </c>
      <c r="H46" s="17" t="str">
        <f>Details2!H638</f>
        <v>NULL</v>
      </c>
      <c r="I46" s="17" t="str">
        <f>Details2!I638</f>
        <v>NULL</v>
      </c>
      <c r="J46" s="17" t="str">
        <f>Details2!J638</f>
        <v>NULL</v>
      </c>
      <c r="K46" s="17" t="str">
        <f>Details2!K638</f>
        <v>NULL</v>
      </c>
      <c r="M46" s="34"/>
    </row>
    <row r="47" spans="2:13" x14ac:dyDescent="0.2">
      <c r="B47" t="str">
        <f>Details2!B639</f>
        <v>Air Force</v>
      </c>
      <c r="C47" t="str">
        <f>Details2!C639</f>
        <v>0117</v>
      </c>
      <c r="D47" t="str">
        <f>Details2!D639</f>
        <v>Lackland AFB (59th Medical Wing)</v>
      </c>
      <c r="E47" t="str">
        <f>Details2!E639</f>
        <v>H</v>
      </c>
      <c r="F47" s="17">
        <f>Details2!F639</f>
        <v>328</v>
      </c>
      <c r="G47" s="17">
        <f>Details2!G639</f>
        <v>157</v>
      </c>
      <c r="H47" s="17">
        <f>Details2!H639</f>
        <v>0</v>
      </c>
      <c r="I47" s="17">
        <f>Details2!I639</f>
        <v>0</v>
      </c>
      <c r="J47" s="17" t="str">
        <f>Details2!J639</f>
        <v>NULL</v>
      </c>
      <c r="K47" s="17" t="str">
        <f>Details2!K639</f>
        <v>NULL</v>
      </c>
      <c r="M47" s="34"/>
    </row>
    <row r="48" spans="2:13" x14ac:dyDescent="0.2">
      <c r="B48" t="str">
        <f>Details2!B640</f>
        <v>Air Force</v>
      </c>
      <c r="C48" t="str">
        <f>Details2!C640</f>
        <v>0119</v>
      </c>
      <c r="D48" t="str">
        <f>Details2!D640</f>
        <v>Hill AFB (75th Medical Group)</v>
      </c>
      <c r="E48" t="str">
        <f>Details2!E640</f>
        <v>C</v>
      </c>
      <c r="F48" s="17" t="str">
        <f>Details2!F640</f>
        <v>NULL</v>
      </c>
      <c r="G48" s="17" t="str">
        <f>Details2!G640</f>
        <v>NULL</v>
      </c>
      <c r="H48" s="17" t="str">
        <f>Details2!H640</f>
        <v>NULL</v>
      </c>
      <c r="I48" s="17" t="str">
        <f>Details2!I640</f>
        <v>NULL</v>
      </c>
      <c r="J48" s="17" t="str">
        <f>Details2!J640</f>
        <v>NULL</v>
      </c>
      <c r="K48" s="17" t="str">
        <f>Details2!K640</f>
        <v>NULL</v>
      </c>
      <c r="M48" s="34"/>
    </row>
    <row r="49" spans="2:13" x14ac:dyDescent="0.2">
      <c r="B49" t="str">
        <f>Details2!B641</f>
        <v>Air Force</v>
      </c>
      <c r="C49" t="str">
        <f>Details2!C641</f>
        <v>0120</v>
      </c>
      <c r="D49" t="str">
        <f>Details2!D641</f>
        <v>Langley AFB (1st Medical Group)</v>
      </c>
      <c r="E49" t="str">
        <f>Details2!E641</f>
        <v>H</v>
      </c>
      <c r="F49" s="17">
        <f>Details2!F641</f>
        <v>8</v>
      </c>
      <c r="G49" s="17">
        <f>Details2!G641</f>
        <v>13</v>
      </c>
      <c r="H49" s="17">
        <f>Details2!H641</f>
        <v>11</v>
      </c>
      <c r="I49" s="17">
        <f>Details2!I641</f>
        <v>29</v>
      </c>
      <c r="J49" s="17">
        <f>Details2!J641</f>
        <v>16</v>
      </c>
      <c r="K49" s="17">
        <f>Details2!K641</f>
        <v>16</v>
      </c>
      <c r="M49" s="34"/>
    </row>
    <row r="50" spans="2:13" x14ac:dyDescent="0.2">
      <c r="B50" t="str">
        <f>Details2!B642</f>
        <v>Air Force</v>
      </c>
      <c r="C50" t="str">
        <f>Details2!C642</f>
        <v>0128</v>
      </c>
      <c r="D50" t="str">
        <f>Details2!D642</f>
        <v>Fairchild AFB (92nd Medical Group)</v>
      </c>
      <c r="E50" t="str">
        <f>Details2!E642</f>
        <v>C</v>
      </c>
      <c r="F50" s="17" t="str">
        <f>Details2!F642</f>
        <v>NULL</v>
      </c>
      <c r="G50" s="17" t="str">
        <f>Details2!G642</f>
        <v>NULL</v>
      </c>
      <c r="H50" s="17" t="str">
        <f>Details2!H642</f>
        <v>NULL</v>
      </c>
      <c r="I50" s="17" t="str">
        <f>Details2!I642</f>
        <v>NULL</v>
      </c>
      <c r="J50" s="17" t="str">
        <f>Details2!J642</f>
        <v>NULL</v>
      </c>
      <c r="K50" s="17" t="str">
        <f>Details2!K642</f>
        <v>NULL</v>
      </c>
      <c r="M50" s="34"/>
    </row>
    <row r="51" spans="2:13" x14ac:dyDescent="0.2">
      <c r="B51" t="str">
        <f>Details2!B643</f>
        <v>Air Force</v>
      </c>
      <c r="C51" t="str">
        <f>Details2!C643</f>
        <v>0129</v>
      </c>
      <c r="D51" t="str">
        <f>Details2!D643</f>
        <v>F.E. Warren AFB (90th Medical Group)</v>
      </c>
      <c r="E51" t="str">
        <f>Details2!E643</f>
        <v>C</v>
      </c>
      <c r="F51" s="17" t="str">
        <f>Details2!F643</f>
        <v>NULL</v>
      </c>
      <c r="G51" s="17" t="str">
        <f>Details2!G643</f>
        <v>NULL</v>
      </c>
      <c r="H51" s="17" t="str">
        <f>Details2!H643</f>
        <v>NULL</v>
      </c>
      <c r="I51" s="17" t="str">
        <f>Details2!I643</f>
        <v>NULL</v>
      </c>
      <c r="J51" s="17" t="str">
        <f>Details2!J643</f>
        <v>NULL</v>
      </c>
      <c r="K51" s="17" t="str">
        <f>Details2!K643</f>
        <v>NULL</v>
      </c>
      <c r="M51" s="34"/>
    </row>
    <row r="52" spans="2:13" x14ac:dyDescent="0.2">
      <c r="B52" t="str">
        <f>Details2!B644</f>
        <v>Air Force</v>
      </c>
      <c r="C52" t="str">
        <f>Details2!C644</f>
        <v>0203</v>
      </c>
      <c r="D52" t="str">
        <f>Details2!D644</f>
        <v>Eielson AFB (354th Medical Group)</v>
      </c>
      <c r="E52" t="str">
        <f>Details2!E644</f>
        <v>C</v>
      </c>
      <c r="F52" s="17" t="str">
        <f>Details2!F644</f>
        <v>NULL</v>
      </c>
      <c r="G52" s="17" t="str">
        <f>Details2!G644</f>
        <v>NULL</v>
      </c>
      <c r="H52" s="17" t="str">
        <f>Details2!H644</f>
        <v>NULL</v>
      </c>
      <c r="I52" s="17" t="str">
        <f>Details2!I644</f>
        <v>NULL</v>
      </c>
      <c r="J52" s="17" t="str">
        <f>Details2!J644</f>
        <v>NULL</v>
      </c>
      <c r="K52" s="17" t="str">
        <f>Details2!K644</f>
        <v>NULL</v>
      </c>
      <c r="M52" s="34"/>
    </row>
    <row r="53" spans="2:13" x14ac:dyDescent="0.2">
      <c r="B53" t="str">
        <f>Details2!B645</f>
        <v>Air Force</v>
      </c>
      <c r="C53" t="str">
        <f>Details2!C645</f>
        <v>0248</v>
      </c>
      <c r="D53" t="str">
        <f>Details2!D645</f>
        <v>Los Angeles AFB (61st Medical Squad)</v>
      </c>
      <c r="E53" t="str">
        <f>Details2!E645</f>
        <v>C</v>
      </c>
      <c r="F53" s="17" t="str">
        <f>Details2!F645</f>
        <v>NULL</v>
      </c>
      <c r="G53" s="17" t="str">
        <f>Details2!G645</f>
        <v>NULL</v>
      </c>
      <c r="H53" s="17" t="str">
        <f>Details2!H645</f>
        <v>NULL</v>
      </c>
      <c r="I53" s="17" t="str">
        <f>Details2!I645</f>
        <v>NULL</v>
      </c>
      <c r="J53" s="17" t="str">
        <f>Details2!J645</f>
        <v>NULL</v>
      </c>
      <c r="K53" s="17" t="str">
        <f>Details2!K645</f>
        <v>NULL</v>
      </c>
      <c r="M53" s="34"/>
    </row>
    <row r="54" spans="2:13" x14ac:dyDescent="0.2">
      <c r="B54" t="str">
        <f>Details2!B646</f>
        <v>Air Force</v>
      </c>
      <c r="C54" t="str">
        <f>Details2!C646</f>
        <v>0250</v>
      </c>
      <c r="D54" t="str">
        <f>Details2!D646</f>
        <v>McClellan AFB (77th Medical Group)</v>
      </c>
      <c r="E54" t="str">
        <f>Details2!E646</f>
        <v>I</v>
      </c>
      <c r="F54" s="17" t="str">
        <f>Details2!F646</f>
        <v>NULL</v>
      </c>
      <c r="G54" s="17" t="str">
        <f>Details2!G646</f>
        <v>NULL</v>
      </c>
      <c r="H54" s="17" t="str">
        <f>Details2!H646</f>
        <v>NULL</v>
      </c>
      <c r="I54" s="17" t="str">
        <f>Details2!I646</f>
        <v>NULL</v>
      </c>
      <c r="J54" s="17" t="str">
        <f>Details2!J646</f>
        <v>NULL</v>
      </c>
      <c r="K54" s="17" t="str">
        <f>Details2!K646</f>
        <v>NULL</v>
      </c>
      <c r="M54" s="34"/>
    </row>
    <row r="55" spans="2:13" x14ac:dyDescent="0.2">
      <c r="B55" t="str">
        <f>Details2!B647</f>
        <v>Air Force</v>
      </c>
      <c r="C55" t="str">
        <f>Details2!C647</f>
        <v>0252</v>
      </c>
      <c r="D55" t="str">
        <f>Details2!D647</f>
        <v>Peterson AFB (21st Medical Group)</v>
      </c>
      <c r="E55" t="str">
        <f>Details2!E647</f>
        <v>C</v>
      </c>
      <c r="F55" s="17" t="str">
        <f>Details2!F647</f>
        <v>NULL</v>
      </c>
      <c r="G55" s="17" t="str">
        <f>Details2!G647</f>
        <v>NULL</v>
      </c>
      <c r="H55" s="17" t="str">
        <f>Details2!H647</f>
        <v>NULL</v>
      </c>
      <c r="I55" s="17" t="str">
        <f>Details2!I647</f>
        <v>NULL</v>
      </c>
      <c r="J55" s="17" t="str">
        <f>Details2!J647</f>
        <v>NULL</v>
      </c>
      <c r="K55" s="17" t="str">
        <f>Details2!K647</f>
        <v>NULL</v>
      </c>
      <c r="M55" s="34"/>
    </row>
    <row r="56" spans="2:13" x14ac:dyDescent="0.2">
      <c r="B56" t="str">
        <f>Details2!B648</f>
        <v>Air Force</v>
      </c>
      <c r="C56" t="str">
        <f>Details2!C648</f>
        <v>0287</v>
      </c>
      <c r="D56" t="str">
        <f>Details2!D648</f>
        <v>Hickam AFB (15th Medical Group)</v>
      </c>
      <c r="E56" t="str">
        <f>Details2!E648</f>
        <v>C</v>
      </c>
      <c r="F56" s="17" t="str">
        <f>Details2!F648</f>
        <v>NULL</v>
      </c>
      <c r="G56" s="17" t="str">
        <f>Details2!G648</f>
        <v>NULL</v>
      </c>
      <c r="H56" s="17" t="str">
        <f>Details2!H648</f>
        <v>NULL</v>
      </c>
      <c r="I56" s="17" t="str">
        <f>Details2!I648</f>
        <v>NULL</v>
      </c>
      <c r="J56" s="17" t="str">
        <f>Details2!J648</f>
        <v>NULL</v>
      </c>
      <c r="K56" s="17" t="str">
        <f>Details2!K648</f>
        <v>NULL</v>
      </c>
      <c r="M56" s="34"/>
    </row>
    <row r="57" spans="2:13" x14ac:dyDescent="0.2">
      <c r="B57" t="str">
        <f>Details2!B649</f>
        <v>Air Force</v>
      </c>
      <c r="C57" t="str">
        <f>Details2!C649</f>
        <v>0310</v>
      </c>
      <c r="D57" t="str">
        <f>Details2!D649</f>
        <v>Hanscom AFB (66th Medical Group)</v>
      </c>
      <c r="E57" t="str">
        <f>Details2!E649</f>
        <v>C</v>
      </c>
      <c r="F57" s="17" t="str">
        <f>Details2!F649</f>
        <v>NULL</v>
      </c>
      <c r="G57" s="17" t="str">
        <f>Details2!G649</f>
        <v>NULL</v>
      </c>
      <c r="H57" s="17" t="str">
        <f>Details2!H649</f>
        <v>NULL</v>
      </c>
      <c r="I57" s="17" t="str">
        <f>Details2!I649</f>
        <v>NULL</v>
      </c>
      <c r="J57" s="17" t="str">
        <f>Details2!J649</f>
        <v>NULL</v>
      </c>
      <c r="K57" s="17" t="str">
        <f>Details2!K649</f>
        <v>NULL</v>
      </c>
      <c r="M57" s="34"/>
    </row>
    <row r="58" spans="2:13" x14ac:dyDescent="0.2">
      <c r="B58" t="str">
        <f>Details2!B650</f>
        <v>Air Force</v>
      </c>
      <c r="C58" t="str">
        <f>Details2!C650</f>
        <v>0326</v>
      </c>
      <c r="D58" t="str">
        <f>Details2!D650</f>
        <v>McGuire AFB (305th Medical Group)</v>
      </c>
      <c r="E58" t="str">
        <f>Details2!E650</f>
        <v>C</v>
      </c>
      <c r="F58" s="17" t="str">
        <f>Details2!F650</f>
        <v>NULL</v>
      </c>
      <c r="G58" s="17" t="str">
        <f>Details2!G650</f>
        <v>NULL</v>
      </c>
      <c r="H58" s="17" t="str">
        <f>Details2!H650</f>
        <v>NULL</v>
      </c>
      <c r="I58" s="17" t="str">
        <f>Details2!I650</f>
        <v>NULL</v>
      </c>
      <c r="J58" s="17" t="str">
        <f>Details2!J650</f>
        <v>NULL</v>
      </c>
      <c r="K58" s="17" t="str">
        <f>Details2!K650</f>
        <v>NULL</v>
      </c>
      <c r="M58" s="34"/>
    </row>
    <row r="59" spans="2:13" x14ac:dyDescent="0.2">
      <c r="B59" t="str">
        <f>Details2!B651</f>
        <v>Air Force</v>
      </c>
      <c r="C59" t="str">
        <f>Details2!C651</f>
        <v>0335</v>
      </c>
      <c r="D59" t="str">
        <f>Details2!D651</f>
        <v>Pope AFB (43rd Medical Group)</v>
      </c>
      <c r="E59" t="str">
        <f>Details2!E651</f>
        <v>C</v>
      </c>
      <c r="F59" s="17" t="str">
        <f>Details2!F651</f>
        <v>NULL</v>
      </c>
      <c r="G59" s="17" t="str">
        <f>Details2!G651</f>
        <v>NULL</v>
      </c>
      <c r="H59" s="17" t="str">
        <f>Details2!H651</f>
        <v>NULL</v>
      </c>
      <c r="I59" s="17" t="str">
        <f>Details2!I651</f>
        <v>NULL</v>
      </c>
      <c r="J59" s="17" t="str">
        <f>Details2!J651</f>
        <v>NULL</v>
      </c>
      <c r="K59" s="17" t="str">
        <f>Details2!K651</f>
        <v>NULL</v>
      </c>
      <c r="M59" s="34"/>
    </row>
    <row r="60" spans="2:13" x14ac:dyDescent="0.2">
      <c r="B60" t="str">
        <f>Details2!B652</f>
        <v>Air Force</v>
      </c>
      <c r="C60" t="str">
        <f>Details2!C652</f>
        <v>0338</v>
      </c>
      <c r="D60" t="str">
        <f>Details2!D652</f>
        <v>Vance AFB (71st Medical Group)</v>
      </c>
      <c r="E60" t="str">
        <f>Details2!E652</f>
        <v>C</v>
      </c>
      <c r="F60" s="17" t="str">
        <f>Details2!F652</f>
        <v>NULL</v>
      </c>
      <c r="G60" s="17" t="str">
        <f>Details2!G652</f>
        <v>NULL</v>
      </c>
      <c r="H60" s="17" t="str">
        <f>Details2!H652</f>
        <v>NULL</v>
      </c>
      <c r="I60" s="17" t="str">
        <f>Details2!I652</f>
        <v>NULL</v>
      </c>
      <c r="J60" s="17" t="str">
        <f>Details2!J652</f>
        <v>NULL</v>
      </c>
      <c r="K60" s="17" t="str">
        <f>Details2!K652</f>
        <v>NULL</v>
      </c>
      <c r="M60" s="34"/>
    </row>
    <row r="61" spans="2:13" x14ac:dyDescent="0.2">
      <c r="B61" t="str">
        <f>Details2!B653</f>
        <v>Air Force</v>
      </c>
      <c r="C61" t="str">
        <f>Details2!C653</f>
        <v>0356</v>
      </c>
      <c r="D61" t="str">
        <f>Details2!D653</f>
        <v>Charleston AFB (437th Medical Group)</v>
      </c>
      <c r="E61" t="str">
        <f>Details2!E653</f>
        <v>C</v>
      </c>
      <c r="F61" s="17" t="str">
        <f>Details2!F653</f>
        <v>NULL</v>
      </c>
      <c r="G61" s="17" t="str">
        <f>Details2!G653</f>
        <v>NULL</v>
      </c>
      <c r="H61" s="17" t="str">
        <f>Details2!H653</f>
        <v>NULL</v>
      </c>
      <c r="I61" s="17" t="str">
        <f>Details2!I653</f>
        <v>NULL</v>
      </c>
      <c r="J61" s="17" t="str">
        <f>Details2!J653</f>
        <v>NULL</v>
      </c>
      <c r="K61" s="17" t="str">
        <f>Details2!K653</f>
        <v>NULL</v>
      </c>
      <c r="M61" s="34"/>
    </row>
    <row r="62" spans="2:13" x14ac:dyDescent="0.2">
      <c r="B62" t="str">
        <f>Details2!B654</f>
        <v>Air Force</v>
      </c>
      <c r="C62" t="str">
        <f>Details2!C654</f>
        <v>0363</v>
      </c>
      <c r="D62" t="str">
        <f>Details2!D654</f>
        <v>Brooks AFB (311th Medical Squad)</v>
      </c>
      <c r="E62" t="str">
        <f>Details2!E654</f>
        <v>I</v>
      </c>
      <c r="F62" s="17" t="str">
        <f>Details2!F654</f>
        <v>NULL</v>
      </c>
      <c r="G62" s="17" t="str">
        <f>Details2!G654</f>
        <v>NULL</v>
      </c>
      <c r="H62" s="17" t="str">
        <f>Details2!H654</f>
        <v>NULL</v>
      </c>
      <c r="I62" s="17" t="str">
        <f>Details2!I654</f>
        <v>NULL</v>
      </c>
      <c r="J62" s="17" t="str">
        <f>Details2!J654</f>
        <v>NULL</v>
      </c>
      <c r="K62" s="17" t="str">
        <f>Details2!K654</f>
        <v>NULL</v>
      </c>
      <c r="M62" s="34"/>
    </row>
    <row r="63" spans="2:13" x14ac:dyDescent="0.2">
      <c r="B63" t="str">
        <f>Details2!B655</f>
        <v>Air Force</v>
      </c>
      <c r="C63" t="str">
        <f>Details2!C655</f>
        <v>0364</v>
      </c>
      <c r="D63" t="str">
        <f>Details2!D655</f>
        <v>Goodfellow AFB (17th Medical Group)</v>
      </c>
      <c r="E63" t="str">
        <f>Details2!E655</f>
        <v>C</v>
      </c>
      <c r="F63" s="17" t="str">
        <f>Details2!F655</f>
        <v>NULL</v>
      </c>
      <c r="G63" s="17" t="str">
        <f>Details2!G655</f>
        <v>NULL</v>
      </c>
      <c r="H63" s="17" t="str">
        <f>Details2!H655</f>
        <v>NULL</v>
      </c>
      <c r="I63" s="17" t="str">
        <f>Details2!I655</f>
        <v>NULL</v>
      </c>
      <c r="J63" s="17" t="str">
        <f>Details2!J655</f>
        <v>NULL</v>
      </c>
      <c r="K63" s="17" t="str">
        <f>Details2!K655</f>
        <v>NULL</v>
      </c>
      <c r="M63" s="34"/>
    </row>
    <row r="64" spans="2:13" x14ac:dyDescent="0.2">
      <c r="B64" t="str">
        <f>Details2!B656</f>
        <v>Air Force</v>
      </c>
      <c r="C64" t="str">
        <f>Details2!C656</f>
        <v>0365</v>
      </c>
      <c r="D64" t="str">
        <f>Details2!D656</f>
        <v>Kelly AFB</v>
      </c>
      <c r="E64" t="str">
        <f>Details2!E656</f>
        <v>I</v>
      </c>
      <c r="F64" s="17" t="str">
        <f>Details2!F656</f>
        <v>NULL</v>
      </c>
      <c r="G64" s="17" t="str">
        <f>Details2!G656</f>
        <v>NULL</v>
      </c>
      <c r="H64" s="17" t="str">
        <f>Details2!H656</f>
        <v>NULL</v>
      </c>
      <c r="I64" s="17" t="str">
        <f>Details2!I656</f>
        <v>NULL</v>
      </c>
      <c r="J64" s="17" t="str">
        <f>Details2!J656</f>
        <v>NULL</v>
      </c>
      <c r="K64" s="17" t="str">
        <f>Details2!K656</f>
        <v>NULL</v>
      </c>
      <c r="M64" s="34"/>
    </row>
    <row r="65" spans="2:16" x14ac:dyDescent="0.2">
      <c r="B65" t="str">
        <f>Details2!B657</f>
        <v>Air Force</v>
      </c>
      <c r="C65" t="str">
        <f>Details2!C657</f>
        <v>0366</v>
      </c>
      <c r="D65" t="str">
        <f>Details2!D657</f>
        <v>Randolph AFB (12 Medical Group)</v>
      </c>
      <c r="E65" t="str">
        <f>Details2!E657</f>
        <v>C</v>
      </c>
      <c r="F65" s="17" t="str">
        <f>Details2!F657</f>
        <v>NULL</v>
      </c>
      <c r="G65" s="17" t="str">
        <f>Details2!G657</f>
        <v>NULL</v>
      </c>
      <c r="H65" s="17" t="str">
        <f>Details2!H657</f>
        <v>NULL</v>
      </c>
      <c r="I65" s="17" t="str">
        <f>Details2!I657</f>
        <v>NULL</v>
      </c>
      <c r="J65" s="17" t="str">
        <f>Details2!J657</f>
        <v>NULL</v>
      </c>
      <c r="K65" s="17" t="str">
        <f>Details2!K657</f>
        <v>NULL</v>
      </c>
      <c r="M65" s="34"/>
    </row>
    <row r="66" spans="2:16" x14ac:dyDescent="0.2">
      <c r="B66" t="str">
        <f>Details2!B658</f>
        <v>Air Force</v>
      </c>
      <c r="C66" t="str">
        <f>Details2!C658</f>
        <v>0395</v>
      </c>
      <c r="D66" t="str">
        <f>Details2!D658</f>
        <v>McChord AFB (62nd Medical Group)</v>
      </c>
      <c r="E66" t="str">
        <f>Details2!E658</f>
        <v>C</v>
      </c>
      <c r="F66" s="17" t="str">
        <f>Details2!F658</f>
        <v>NULL</v>
      </c>
      <c r="G66" s="17" t="str">
        <f>Details2!G658</f>
        <v>NULL</v>
      </c>
      <c r="H66" s="17" t="str">
        <f>Details2!H658</f>
        <v>NULL</v>
      </c>
      <c r="I66" s="17" t="str">
        <f>Details2!I658</f>
        <v>NULL</v>
      </c>
      <c r="J66" s="17" t="str">
        <f>Details2!J658</f>
        <v>NULL</v>
      </c>
      <c r="K66" s="17" t="str">
        <f>Details2!K658</f>
        <v>NULL</v>
      </c>
      <c r="M66" s="34"/>
    </row>
    <row r="67" spans="2:16" x14ac:dyDescent="0.2">
      <c r="B67" t="str">
        <f>Details2!B659</f>
        <v>Air Force</v>
      </c>
      <c r="C67" t="str">
        <f>Details2!C659</f>
        <v>0413</v>
      </c>
      <c r="D67" t="str">
        <f>Details2!D659</f>
        <v>Bolling AFB (579th Medical Group)</v>
      </c>
      <c r="E67" t="str">
        <f>Details2!E659</f>
        <v>C</v>
      </c>
      <c r="F67" s="17" t="str">
        <f>Details2!F659</f>
        <v>NULL</v>
      </c>
      <c r="G67" s="17" t="str">
        <f>Details2!G659</f>
        <v>NULL</v>
      </c>
      <c r="H67" s="17" t="str">
        <f>Details2!H659</f>
        <v>NULL</v>
      </c>
      <c r="I67" s="17" t="str">
        <f>Details2!I659</f>
        <v>NULL</v>
      </c>
      <c r="J67" s="17" t="str">
        <f>Details2!J659</f>
        <v>NULL</v>
      </c>
      <c r="K67" s="17" t="str">
        <f>Details2!K659</f>
        <v>NULL</v>
      </c>
      <c r="M67" s="34"/>
    </row>
    <row r="68" spans="2:16" x14ac:dyDescent="0.2">
      <c r="B68" t="str">
        <f>Details2!B660</f>
        <v>Air Force</v>
      </c>
      <c r="C68" t="str">
        <f>Details2!C660</f>
        <v>7139</v>
      </c>
      <c r="D68" t="str">
        <f>Details2!D660</f>
        <v>Hurlburt FLD (1st Special Operations Medical Group)</v>
      </c>
      <c r="E68" t="str">
        <f>Details2!E660</f>
        <v>C</v>
      </c>
      <c r="F68" s="17" t="str">
        <f>Details2!F660</f>
        <v>NULL</v>
      </c>
      <c r="G68" s="17" t="str">
        <f>Details2!G660</f>
        <v>NULL</v>
      </c>
      <c r="H68" s="17" t="str">
        <f>Details2!H660</f>
        <v>NULL</v>
      </c>
      <c r="I68" s="17" t="str">
        <f>Details2!I660</f>
        <v>NULL</v>
      </c>
      <c r="J68" s="17" t="str">
        <f>Details2!J660</f>
        <v>NULL</v>
      </c>
      <c r="K68" s="17" t="str">
        <f>Details2!K660</f>
        <v>NULL</v>
      </c>
      <c r="M68" s="34"/>
    </row>
    <row r="69" spans="2:16" x14ac:dyDescent="0.2">
      <c r="B69" t="str">
        <f>Details2!B661</f>
        <v>Air Force</v>
      </c>
      <c r="C69" t="str">
        <f>Details2!C661</f>
        <v>7200</v>
      </c>
      <c r="D69" t="str">
        <f>Details2!D661</f>
        <v>Buckley AFB (460th Medical Squadron)</v>
      </c>
      <c r="E69" t="str">
        <f>Details2!E661</f>
        <v>C</v>
      </c>
      <c r="F69" s="17" t="str">
        <f>Details2!F661</f>
        <v>NULL</v>
      </c>
      <c r="G69" s="17" t="str">
        <f>Details2!G661</f>
        <v>NULL</v>
      </c>
      <c r="H69" s="17" t="str">
        <f>Details2!H661</f>
        <v>NULL</v>
      </c>
      <c r="I69" s="17" t="str">
        <f>Details2!I661</f>
        <v>NULL</v>
      </c>
      <c r="J69" s="17" t="str">
        <f>Details2!J661</f>
        <v>NULL</v>
      </c>
      <c r="K69" s="17" t="str">
        <f>Details2!K661</f>
        <v>NULL</v>
      </c>
      <c r="M69" s="34"/>
    </row>
    <row r="70" spans="2:16" x14ac:dyDescent="0.2">
      <c r="B70" t="str">
        <f>Details2!B662</f>
        <v>ALL</v>
      </c>
      <c r="C70" t="str">
        <f>Details2!C662</f>
        <v>0000</v>
      </c>
      <c r="D70" t="str">
        <f>Details2!D662</f>
        <v>UBO Administrator</v>
      </c>
      <c r="E70" t="str">
        <f>Details2!E662</f>
        <v>NULL</v>
      </c>
      <c r="F70" s="17" t="str">
        <f>Details2!F662</f>
        <v>NULL</v>
      </c>
      <c r="G70" s="17" t="str">
        <f>Details2!G662</f>
        <v>NULL</v>
      </c>
      <c r="H70" s="17" t="str">
        <f>Details2!H662</f>
        <v>NULL</v>
      </c>
      <c r="I70" s="17" t="str">
        <f>Details2!I662</f>
        <v>NULL</v>
      </c>
      <c r="J70" s="17" t="str">
        <f>Details2!J662</f>
        <v>NULL</v>
      </c>
      <c r="K70" s="17" t="str">
        <f>Details2!K662</f>
        <v>NULL</v>
      </c>
      <c r="M70" s="34"/>
    </row>
    <row r="71" spans="2:16" x14ac:dyDescent="0.2">
      <c r="B71" t="str">
        <f>Details2!B663</f>
        <v>Army</v>
      </c>
      <c r="C71" t="str">
        <f>Details2!C663</f>
        <v>0001</v>
      </c>
      <c r="D71" t="str">
        <f>Details2!D663</f>
        <v>Redstone Arsenal (Fox Army Health Clinic)</v>
      </c>
      <c r="E71" t="str">
        <f>Details2!E663</f>
        <v>C</v>
      </c>
      <c r="F71" s="17" t="str">
        <f>Details2!F663</f>
        <v>NULL</v>
      </c>
      <c r="G71" s="17" t="str">
        <f>Details2!G663</f>
        <v>NULL</v>
      </c>
      <c r="H71" s="17" t="str">
        <f>Details2!H663</f>
        <v>NULL</v>
      </c>
      <c r="I71" s="17" t="str">
        <f>Details2!I663</f>
        <v>NULL</v>
      </c>
      <c r="J71" s="17" t="str">
        <f>Details2!J663</f>
        <v>NULL</v>
      </c>
      <c r="K71" s="17" t="str">
        <f>Details2!K663</f>
        <v>NULL</v>
      </c>
      <c r="L71" s="2"/>
      <c r="M71" s="34"/>
      <c r="P71" s="2"/>
    </row>
    <row r="72" spans="2:16" x14ac:dyDescent="0.2">
      <c r="B72" t="str">
        <f>Details2!B664</f>
        <v>Army</v>
      </c>
      <c r="C72" t="str">
        <f>Details2!C664</f>
        <v>0002</v>
      </c>
      <c r="D72" t="str">
        <f>Details2!D664</f>
        <v>Ft. McClellan (Patterson ACH)</v>
      </c>
      <c r="E72" t="str">
        <f>Details2!E664</f>
        <v>I</v>
      </c>
      <c r="F72" s="17" t="str">
        <f>Details2!F664</f>
        <v>NULL</v>
      </c>
      <c r="G72" s="17" t="str">
        <f>Details2!G664</f>
        <v>NULL</v>
      </c>
      <c r="H72" s="17" t="str">
        <f>Details2!H664</f>
        <v>NULL</v>
      </c>
      <c r="I72" s="17" t="str">
        <f>Details2!I664</f>
        <v>NULL</v>
      </c>
      <c r="J72" s="17" t="str">
        <f>Details2!J664</f>
        <v>NULL</v>
      </c>
      <c r="K72" s="17" t="str">
        <f>Details2!K664</f>
        <v>NULL</v>
      </c>
      <c r="L72" s="2"/>
      <c r="M72" s="34"/>
      <c r="O72" s="4"/>
    </row>
    <row r="73" spans="2:16" x14ac:dyDescent="0.2">
      <c r="B73" t="str">
        <f>Details2!B665</f>
        <v>Army</v>
      </c>
      <c r="C73" t="str">
        <f>Details2!C665</f>
        <v>0003</v>
      </c>
      <c r="D73" t="str">
        <f>Details2!D665</f>
        <v>Ft. Rucker (Lyster Army Health Clinic)</v>
      </c>
      <c r="E73" t="str">
        <f>Details2!E665</f>
        <v>C</v>
      </c>
      <c r="F73" s="17" t="str">
        <f>Details2!F665</f>
        <v>NULL</v>
      </c>
      <c r="G73" s="17" t="str">
        <f>Details2!G665</f>
        <v>NULL</v>
      </c>
      <c r="H73" s="17" t="str">
        <f>Details2!H665</f>
        <v>NULL</v>
      </c>
      <c r="I73" s="17" t="str">
        <f>Details2!I665</f>
        <v>NULL</v>
      </c>
      <c r="J73" s="17" t="str">
        <f>Details2!J665</f>
        <v>NULL</v>
      </c>
      <c r="K73" s="17" t="str">
        <f>Details2!K665</f>
        <v>NULL</v>
      </c>
      <c r="L73" s="21"/>
      <c r="M73" s="34"/>
      <c r="O73" s="4"/>
    </row>
    <row r="74" spans="2:16" x14ac:dyDescent="0.2">
      <c r="B74" t="str">
        <f>Details2!B666</f>
        <v>Army</v>
      </c>
      <c r="C74" t="str">
        <f>Details2!C666</f>
        <v>0005</v>
      </c>
      <c r="D74" t="str">
        <f>Details2!D666</f>
        <v>Ft. Wainwright (Bassett Army Community Hospital)</v>
      </c>
      <c r="E74" t="str">
        <f>Details2!E666</f>
        <v>H</v>
      </c>
      <c r="F74" s="17">
        <f>Details2!F666</f>
        <v>45</v>
      </c>
      <c r="G74" s="17">
        <f>Details2!G666</f>
        <v>27</v>
      </c>
      <c r="H74" s="17">
        <f>Details2!H666</f>
        <v>28</v>
      </c>
      <c r="I74" s="17">
        <f>Details2!I666</f>
        <v>36</v>
      </c>
      <c r="J74" s="17">
        <f>Details2!J666</f>
        <v>33</v>
      </c>
      <c r="K74" s="17">
        <f>Details2!K666</f>
        <v>25</v>
      </c>
      <c r="L74" s="2"/>
      <c r="M74" s="34"/>
      <c r="O74" s="4"/>
    </row>
    <row r="75" spans="2:16" x14ac:dyDescent="0.2">
      <c r="B75" t="str">
        <f>Details2!B667</f>
        <v>Army</v>
      </c>
      <c r="C75" t="str">
        <f>Details2!C667</f>
        <v>0008</v>
      </c>
      <c r="D75" t="str">
        <f>Details2!D667</f>
        <v>Ft. Huachuca (Bliss Army Health Clinic)</v>
      </c>
      <c r="E75" t="str">
        <f>Details2!E667</f>
        <v>C</v>
      </c>
      <c r="F75" s="17" t="str">
        <f>Details2!F667</f>
        <v>NULL</v>
      </c>
      <c r="G75" s="17" t="str">
        <f>Details2!G667</f>
        <v>NULL</v>
      </c>
      <c r="H75" s="17" t="str">
        <f>Details2!H667</f>
        <v>NULL</v>
      </c>
      <c r="I75" s="17" t="str">
        <f>Details2!I667</f>
        <v>NULL</v>
      </c>
      <c r="J75" s="17" t="str">
        <f>Details2!J667</f>
        <v>NULL</v>
      </c>
      <c r="K75" s="17" t="str">
        <f>Details2!K667</f>
        <v>NULL</v>
      </c>
      <c r="L75" s="2"/>
      <c r="M75" s="34"/>
      <c r="O75" s="4"/>
    </row>
    <row r="76" spans="2:16" x14ac:dyDescent="0.2">
      <c r="B76" t="str">
        <f>Details2!B668</f>
        <v>Army</v>
      </c>
      <c r="C76" t="str">
        <f>Details2!C668</f>
        <v>0032</v>
      </c>
      <c r="D76" t="str">
        <f>Details2!D668</f>
        <v>Ft. Carson (Evans Army Community Hospital)</v>
      </c>
      <c r="E76" t="str">
        <f>Details2!E668</f>
        <v>H</v>
      </c>
      <c r="F76" s="17">
        <f>Details2!F668</f>
        <v>22</v>
      </c>
      <c r="G76" s="17">
        <f>Details2!G668</f>
        <v>19</v>
      </c>
      <c r="H76" s="17">
        <f>Details2!H668</f>
        <v>19</v>
      </c>
      <c r="I76" s="17">
        <f>Details2!I668</f>
        <v>22</v>
      </c>
      <c r="J76" s="17">
        <f>Details2!J668</f>
        <v>5</v>
      </c>
      <c r="K76" s="17">
        <f>Details2!K668</f>
        <v>5</v>
      </c>
      <c r="L76" s="2"/>
      <c r="M76" s="34"/>
      <c r="O76" s="4"/>
    </row>
    <row r="77" spans="2:16" x14ac:dyDescent="0.2">
      <c r="B77" t="str">
        <f>Details2!B669</f>
        <v>Army</v>
      </c>
      <c r="C77" t="str">
        <f>Details2!C669</f>
        <v>0037</v>
      </c>
      <c r="D77" t="str">
        <f>Details2!D669</f>
        <v>Washington D.C. (Walter Reed Army Medical Center)</v>
      </c>
      <c r="E77" t="str">
        <f>Details2!E669</f>
        <v>H</v>
      </c>
      <c r="F77" s="17">
        <f>Details2!F669</f>
        <v>251</v>
      </c>
      <c r="G77" s="17">
        <f>Details2!G669</f>
        <v>185</v>
      </c>
      <c r="H77" s="17">
        <f>Details2!H669</f>
        <v>0</v>
      </c>
      <c r="I77" s="17">
        <f>Details2!I669</f>
        <v>0</v>
      </c>
      <c r="J77" s="17" t="str">
        <f>Details2!J669</f>
        <v>NULL</v>
      </c>
      <c r="K77" s="17" t="str">
        <f>Details2!K669</f>
        <v>NULL</v>
      </c>
      <c r="L77" s="2"/>
      <c r="M77" s="34"/>
    </row>
    <row r="78" spans="2:16" x14ac:dyDescent="0.2">
      <c r="B78" t="str">
        <f>Details2!B670</f>
        <v>Army</v>
      </c>
      <c r="C78" t="str">
        <f>Details2!C670</f>
        <v>0047</v>
      </c>
      <c r="D78" t="str">
        <f>Details2!D670</f>
        <v>Ft. Gordon (Eisenhower Army Medical Center)</v>
      </c>
      <c r="E78" t="str">
        <f>Details2!E670</f>
        <v>H</v>
      </c>
      <c r="F78" s="17">
        <f>Details2!F670</f>
        <v>153</v>
      </c>
      <c r="G78" s="17">
        <f>Details2!G670</f>
        <v>107</v>
      </c>
      <c r="H78" s="17">
        <f>Details2!H670</f>
        <v>95</v>
      </c>
      <c r="I78" s="17">
        <f>Details2!I670</f>
        <v>101</v>
      </c>
      <c r="J78" s="17">
        <f>Details2!J670</f>
        <v>70</v>
      </c>
      <c r="K78" s="17">
        <f>Details2!K670</f>
        <v>60</v>
      </c>
      <c r="L78" s="2"/>
      <c r="M78" s="34"/>
    </row>
    <row r="79" spans="2:16" x14ac:dyDescent="0.2">
      <c r="B79" t="str">
        <f>Details2!B671</f>
        <v>Army</v>
      </c>
      <c r="C79" t="str">
        <f>Details2!C671</f>
        <v>0048</v>
      </c>
      <c r="D79" t="str">
        <f>Details2!D671</f>
        <v>Ft. Benning (Martin Army Community Hospital)</v>
      </c>
      <c r="E79" t="str">
        <f>Details2!E671</f>
        <v>H</v>
      </c>
      <c r="F79" s="17">
        <f>Details2!F671</f>
        <v>31</v>
      </c>
      <c r="G79" s="17">
        <f>Details2!G671</f>
        <v>20</v>
      </c>
      <c r="H79" s="17">
        <f>Details2!H671</f>
        <v>12</v>
      </c>
      <c r="I79" s="17">
        <f>Details2!I671</f>
        <v>10</v>
      </c>
      <c r="J79" s="17">
        <f>Details2!J671</f>
        <v>11</v>
      </c>
      <c r="K79" s="17">
        <f>Details2!K671</f>
        <v>15</v>
      </c>
      <c r="L79" s="2"/>
      <c r="M79" s="34"/>
      <c r="N79" s="9"/>
    </row>
    <row r="80" spans="2:16" x14ac:dyDescent="0.2">
      <c r="B80" t="str">
        <f>Details2!B672</f>
        <v>Army</v>
      </c>
      <c r="C80" t="str">
        <f>Details2!C672</f>
        <v>0049</v>
      </c>
      <c r="D80" t="str">
        <f>Details2!D672</f>
        <v>Ft. Stewart (Winn Army Community Hospital)</v>
      </c>
      <c r="E80" t="str">
        <f>Details2!E672</f>
        <v>H</v>
      </c>
      <c r="F80" s="17">
        <f>Details2!F672</f>
        <v>29</v>
      </c>
      <c r="G80" s="17">
        <f>Details2!G672</f>
        <v>33</v>
      </c>
      <c r="H80" s="17">
        <f>Details2!H672</f>
        <v>35</v>
      </c>
      <c r="I80" s="17">
        <f>Details2!I672</f>
        <v>24</v>
      </c>
      <c r="J80" s="17">
        <f>Details2!J672</f>
        <v>21</v>
      </c>
      <c r="K80" s="17">
        <f>Details2!K672</f>
        <v>14</v>
      </c>
      <c r="M80" s="34"/>
      <c r="N80" s="9"/>
    </row>
    <row r="81" spans="2:14" x14ac:dyDescent="0.2">
      <c r="B81" t="str">
        <f>Details2!B673</f>
        <v>Army</v>
      </c>
      <c r="C81" t="str">
        <f>Details2!C673</f>
        <v>0052</v>
      </c>
      <c r="D81" t="str">
        <f>Details2!D673</f>
        <v>Ft. Shafter (Tripler Army Medical Center)</v>
      </c>
      <c r="E81" t="str">
        <f>Details2!E673</f>
        <v>H</v>
      </c>
      <c r="F81" s="17">
        <f>Details2!F673</f>
        <v>208</v>
      </c>
      <c r="G81" s="17">
        <f>Details2!G673</f>
        <v>206</v>
      </c>
      <c r="H81" s="17">
        <f>Details2!H673</f>
        <v>184</v>
      </c>
      <c r="I81" s="17">
        <f>Details2!I673</f>
        <v>225</v>
      </c>
      <c r="J81" s="17">
        <f>Details2!J673</f>
        <v>153</v>
      </c>
      <c r="K81" s="17">
        <f>Details2!K673</f>
        <v>236</v>
      </c>
      <c r="M81" s="34"/>
      <c r="N81" s="9"/>
    </row>
    <row r="82" spans="2:14" x14ac:dyDescent="0.2">
      <c r="B82" t="str">
        <f>Details2!B674</f>
        <v>Army</v>
      </c>
      <c r="C82" t="str">
        <f>Details2!C674</f>
        <v>0057</v>
      </c>
      <c r="D82" t="str">
        <f>Details2!D674</f>
        <v>Ft. Riley (Irwin Army Community Hospital)</v>
      </c>
      <c r="E82" t="str">
        <f>Details2!E674</f>
        <v>H</v>
      </c>
      <c r="F82" s="17">
        <f>Details2!F674</f>
        <v>13</v>
      </c>
      <c r="G82" s="17">
        <f>Details2!G674</f>
        <v>12</v>
      </c>
      <c r="H82" s="17">
        <f>Details2!H674</f>
        <v>17</v>
      </c>
      <c r="I82" s="17">
        <f>Details2!I674</f>
        <v>8</v>
      </c>
      <c r="J82" s="17">
        <f>Details2!J674</f>
        <v>26</v>
      </c>
      <c r="K82" s="17">
        <f>Details2!K674</f>
        <v>11</v>
      </c>
      <c r="L82" s="9"/>
      <c r="M82" s="34"/>
      <c r="N82" s="9"/>
    </row>
    <row r="83" spans="2:14" x14ac:dyDescent="0.2">
      <c r="B83" t="str">
        <f>Details2!B675</f>
        <v>Army</v>
      </c>
      <c r="C83" t="str">
        <f>Details2!C675</f>
        <v>0058</v>
      </c>
      <c r="D83" t="str">
        <f>Details2!D675</f>
        <v>Ft. Leavenworth (Munson Army Health Clinic)</v>
      </c>
      <c r="E83" t="str">
        <f>Details2!E675</f>
        <v>C</v>
      </c>
      <c r="F83" s="17" t="str">
        <f>Details2!F675</f>
        <v>NULL</v>
      </c>
      <c r="G83" s="17" t="str">
        <f>Details2!G675</f>
        <v>NULL</v>
      </c>
      <c r="H83" s="17" t="str">
        <f>Details2!H675</f>
        <v>NULL</v>
      </c>
      <c r="I83" s="17" t="str">
        <f>Details2!I675</f>
        <v>NULL</v>
      </c>
      <c r="J83" s="17" t="str">
        <f>Details2!J675</f>
        <v>NULL</v>
      </c>
      <c r="K83" s="17" t="str">
        <f>Details2!K675</f>
        <v>NULL</v>
      </c>
      <c r="L83" s="9"/>
    </row>
    <row r="84" spans="2:14" x14ac:dyDescent="0.2">
      <c r="B84" t="str">
        <f>Details2!B676</f>
        <v>Army</v>
      </c>
      <c r="C84" t="str">
        <f>Details2!C676</f>
        <v>0060</v>
      </c>
      <c r="D84" t="str">
        <f>Details2!D676</f>
        <v>Ft. Campbell (Blanchfield Army Comm Hospital)</v>
      </c>
      <c r="E84" t="str">
        <f>Details2!E676</f>
        <v>H</v>
      </c>
      <c r="F84" s="17">
        <f>Details2!F676</f>
        <v>18</v>
      </c>
      <c r="G84" s="17">
        <f>Details2!G676</f>
        <v>12</v>
      </c>
      <c r="H84" s="17">
        <f>Details2!H676</f>
        <v>8</v>
      </c>
      <c r="I84" s="17">
        <f>Details2!I676</f>
        <v>10</v>
      </c>
      <c r="J84" s="17">
        <f>Details2!J676</f>
        <v>10</v>
      </c>
      <c r="K84" s="17">
        <f>Details2!K676</f>
        <v>6</v>
      </c>
      <c r="L84" s="9"/>
      <c r="N84" s="3"/>
    </row>
    <row r="85" spans="2:14" x14ac:dyDescent="0.2">
      <c r="B85" t="str">
        <f>Details2!B677</f>
        <v>Army</v>
      </c>
      <c r="C85" t="str">
        <f>Details2!C677</f>
        <v>0061</v>
      </c>
      <c r="D85" t="str">
        <f>Details2!D677</f>
        <v>Ft. Knox (Ireland Army Community Hospital)</v>
      </c>
      <c r="E85" t="str">
        <f>Details2!E677</f>
        <v>H</v>
      </c>
      <c r="F85" s="17">
        <f>Details2!F677</f>
        <v>3</v>
      </c>
      <c r="G85" s="17">
        <f>Details2!G677</f>
        <v>5</v>
      </c>
      <c r="H85" s="17">
        <f>Details2!H677</f>
        <v>1</v>
      </c>
      <c r="I85" s="17">
        <f>Details2!I677</f>
        <v>3</v>
      </c>
      <c r="J85" s="17">
        <f>Details2!J677</f>
        <v>8</v>
      </c>
      <c r="K85" s="17">
        <f>Details2!K677</f>
        <v>3</v>
      </c>
      <c r="L85" s="9"/>
      <c r="N85" s="3"/>
    </row>
    <row r="86" spans="2:14" x14ac:dyDescent="0.2">
      <c r="B86" t="str">
        <f>Details2!B678</f>
        <v>Army</v>
      </c>
      <c r="C86" t="str">
        <f>Details2!C678</f>
        <v>0064</v>
      </c>
      <c r="D86" t="str">
        <f>Details2!D678</f>
        <v>Ft. Polk (Bayne-Jones Army Community Hospital)</v>
      </c>
      <c r="E86" t="str">
        <f>Details2!E678</f>
        <v>H</v>
      </c>
      <c r="F86" s="17">
        <f>Details2!F678</f>
        <v>5</v>
      </c>
      <c r="G86" s="17">
        <f>Details2!G678</f>
        <v>2</v>
      </c>
      <c r="H86" s="17">
        <f>Details2!H678</f>
        <v>2</v>
      </c>
      <c r="I86" s="17">
        <f>Details2!I678</f>
        <v>2</v>
      </c>
      <c r="J86" s="17">
        <f>Details2!J678</f>
        <v>4</v>
      </c>
      <c r="K86" s="17">
        <f>Details2!K678</f>
        <v>1</v>
      </c>
      <c r="N86" s="3"/>
    </row>
    <row r="87" spans="2:14" x14ac:dyDescent="0.2">
      <c r="B87" t="str">
        <f>Details2!B679</f>
        <v>Army</v>
      </c>
      <c r="C87" t="str">
        <f>Details2!C679</f>
        <v>0069</v>
      </c>
      <c r="D87" t="str">
        <f>Details2!D679</f>
        <v>Ft. Meade (Kimbrough Ambulatory Care Center)</v>
      </c>
      <c r="E87" t="str">
        <f>Details2!E679</f>
        <v>C</v>
      </c>
      <c r="F87" s="17" t="str">
        <f>Details2!F679</f>
        <v>NULL</v>
      </c>
      <c r="G87" s="17" t="str">
        <f>Details2!G679</f>
        <v>NULL</v>
      </c>
      <c r="H87" s="17" t="str">
        <f>Details2!H679</f>
        <v>NULL</v>
      </c>
      <c r="I87" s="17" t="str">
        <f>Details2!I679</f>
        <v>NULL</v>
      </c>
      <c r="J87" s="17" t="str">
        <f>Details2!J679</f>
        <v>NULL</v>
      </c>
      <c r="K87" s="17" t="str">
        <f>Details2!K679</f>
        <v>NULL</v>
      </c>
      <c r="L87" s="3"/>
      <c r="N87" s="3"/>
    </row>
    <row r="88" spans="2:14" x14ac:dyDescent="0.2">
      <c r="B88" t="str">
        <f>Details2!B680</f>
        <v>Army</v>
      </c>
      <c r="C88" t="str">
        <f>Details2!C680</f>
        <v>0075</v>
      </c>
      <c r="D88" t="str">
        <f>Details2!D680</f>
        <v>Ft. Leonard Wood (Wood Army Community Hospital)</v>
      </c>
      <c r="E88" t="str">
        <f>Details2!E680</f>
        <v>H</v>
      </c>
      <c r="F88" s="17">
        <f>Details2!F680</f>
        <v>7</v>
      </c>
      <c r="G88" s="17">
        <f>Details2!G680</f>
        <v>4</v>
      </c>
      <c r="H88" s="17">
        <f>Details2!H680</f>
        <v>8</v>
      </c>
      <c r="I88" s="17">
        <f>Details2!I680</f>
        <v>3</v>
      </c>
      <c r="J88" s="17">
        <f>Details2!J680</f>
        <v>3</v>
      </c>
      <c r="K88" s="17">
        <f>Details2!K680</f>
        <v>0</v>
      </c>
      <c r="L88" s="3"/>
    </row>
    <row r="89" spans="2:14" x14ac:dyDescent="0.2">
      <c r="B89" t="str">
        <f>Details2!B681</f>
        <v>Army</v>
      </c>
      <c r="C89" t="str">
        <f>Details2!C681</f>
        <v>0081</v>
      </c>
      <c r="D89" t="str">
        <f>Details2!D681</f>
        <v>Ft. Monmouth (Patterson Army Health Clinic)</v>
      </c>
      <c r="E89" t="str">
        <f>Details2!E681</f>
        <v>C</v>
      </c>
      <c r="F89" s="17" t="str">
        <f>Details2!F681</f>
        <v>NULL</v>
      </c>
      <c r="G89" s="17" t="str">
        <f>Details2!G681</f>
        <v>NULL</v>
      </c>
      <c r="H89" s="17" t="str">
        <f>Details2!H681</f>
        <v>NULL</v>
      </c>
      <c r="I89" s="17" t="str">
        <f>Details2!I681</f>
        <v>NULL</v>
      </c>
      <c r="J89" s="17" t="str">
        <f>Details2!J681</f>
        <v>NULL</v>
      </c>
      <c r="K89" s="17" t="str">
        <f>Details2!K681</f>
        <v>NULL</v>
      </c>
      <c r="L89" s="3"/>
    </row>
    <row r="90" spans="2:14" x14ac:dyDescent="0.2">
      <c r="B90" t="str">
        <f>Details2!B682</f>
        <v>Army</v>
      </c>
      <c r="C90" t="str">
        <f>Details2!C682</f>
        <v>0086</v>
      </c>
      <c r="D90" t="str">
        <f>Details2!D682</f>
        <v>West Point (Keller Army Community Hospital)</v>
      </c>
      <c r="E90" t="str">
        <f>Details2!E682</f>
        <v>H</v>
      </c>
      <c r="F90" s="17">
        <f>Details2!F682</f>
        <v>0</v>
      </c>
      <c r="G90" s="17">
        <f>Details2!G682</f>
        <v>1</v>
      </c>
      <c r="H90" s="17">
        <f>Details2!H682</f>
        <v>0</v>
      </c>
      <c r="I90" s="17">
        <f>Details2!I682</f>
        <v>4</v>
      </c>
      <c r="J90" s="17">
        <f>Details2!J682</f>
        <v>1</v>
      </c>
      <c r="K90" s="17">
        <f>Details2!K682</f>
        <v>2</v>
      </c>
      <c r="L90" s="3"/>
    </row>
    <row r="91" spans="2:14" x14ac:dyDescent="0.2">
      <c r="B91" t="str">
        <f>Details2!B683</f>
        <v>Army</v>
      </c>
      <c r="C91" t="str">
        <f>Details2!C683</f>
        <v>0089</v>
      </c>
      <c r="D91" t="str">
        <f>Details2!D683</f>
        <v>Ft. Bragg (Womack Army Medical Center)</v>
      </c>
      <c r="E91" t="str">
        <f>Details2!E683</f>
        <v>H</v>
      </c>
      <c r="F91" s="17">
        <f>Details2!F683</f>
        <v>121</v>
      </c>
      <c r="G91" s="17">
        <f>Details2!G683</f>
        <v>139</v>
      </c>
      <c r="H91" s="17">
        <f>Details2!H683</f>
        <v>74</v>
      </c>
      <c r="I91" s="17">
        <f>Details2!I683</f>
        <v>115</v>
      </c>
      <c r="J91" s="17">
        <f>Details2!J683</f>
        <v>55</v>
      </c>
      <c r="K91" s="17">
        <f>Details2!K683</f>
        <v>66</v>
      </c>
    </row>
    <row r="92" spans="2:14" x14ac:dyDescent="0.2">
      <c r="B92" t="str">
        <f>Details2!B684</f>
        <v>Army</v>
      </c>
      <c r="C92" t="str">
        <f>Details2!C684</f>
        <v>0098</v>
      </c>
      <c r="D92" t="str">
        <f>Details2!D684</f>
        <v>Ft. Sill (Reynolds Army Community Hospital)</v>
      </c>
      <c r="E92" t="str">
        <f>Details2!E684</f>
        <v>H</v>
      </c>
      <c r="F92" s="17">
        <f>Details2!F684</f>
        <v>14</v>
      </c>
      <c r="G92" s="17">
        <f>Details2!G684</f>
        <v>22</v>
      </c>
      <c r="H92" s="17">
        <f>Details2!H684</f>
        <v>18</v>
      </c>
      <c r="I92" s="17">
        <f>Details2!I684</f>
        <v>15</v>
      </c>
      <c r="J92" s="17">
        <f>Details2!J684</f>
        <v>18</v>
      </c>
      <c r="K92" s="17">
        <f>Details2!K684</f>
        <v>5</v>
      </c>
    </row>
    <row r="93" spans="2:14" x14ac:dyDescent="0.2">
      <c r="B93" t="str">
        <f>Details2!B685</f>
        <v>Army</v>
      </c>
      <c r="C93" t="str">
        <f>Details2!C685</f>
        <v>0105</v>
      </c>
      <c r="D93" t="str">
        <f>Details2!D685</f>
        <v>Ft. Jackson (Moncrief Army Community Hospital)</v>
      </c>
      <c r="E93" t="str">
        <f>Details2!E685</f>
        <v>H</v>
      </c>
      <c r="F93" s="17">
        <f>Details2!F685</f>
        <v>1</v>
      </c>
      <c r="G93" s="17">
        <f>Details2!G685</f>
        <v>3</v>
      </c>
      <c r="H93" s="17">
        <f>Details2!H685</f>
        <v>4</v>
      </c>
      <c r="I93" s="17">
        <f>Details2!I685</f>
        <v>0</v>
      </c>
      <c r="J93" s="17">
        <f>Details2!J685</f>
        <v>2</v>
      </c>
      <c r="K93" s="17">
        <f>Details2!K685</f>
        <v>1</v>
      </c>
    </row>
    <row r="94" spans="2:14" x14ac:dyDescent="0.2">
      <c r="B94" t="str">
        <f>Details2!B686</f>
        <v>Army</v>
      </c>
      <c r="C94" t="str">
        <f>Details2!C686</f>
        <v>0108</v>
      </c>
      <c r="D94" t="str">
        <f>Details2!D686</f>
        <v>Ft. Bliss (William Beaumont Army Medical Center)</v>
      </c>
      <c r="E94" t="str">
        <f>Details2!E686</f>
        <v>H</v>
      </c>
      <c r="F94" s="17">
        <f>Details2!F686</f>
        <v>106</v>
      </c>
      <c r="G94" s="17">
        <f>Details2!G686</f>
        <v>77</v>
      </c>
      <c r="H94" s="17">
        <f>Details2!H686</f>
        <v>90</v>
      </c>
      <c r="I94" s="17">
        <f>Details2!I686</f>
        <v>61</v>
      </c>
      <c r="J94" s="17">
        <f>Details2!J686</f>
        <v>46</v>
      </c>
      <c r="K94" s="17">
        <f>Details2!K686</f>
        <v>53</v>
      </c>
    </row>
    <row r="95" spans="2:14" x14ac:dyDescent="0.2">
      <c r="B95" t="str">
        <f>Details2!B687</f>
        <v>Army</v>
      </c>
      <c r="C95" t="str">
        <f>Details2!C687</f>
        <v>0109</v>
      </c>
      <c r="D95" t="str">
        <f>Details2!D687</f>
        <v>BAMC-SAMMC JBSA FSH</v>
      </c>
      <c r="E95" t="str">
        <f>Details2!E687</f>
        <v>H</v>
      </c>
      <c r="F95" s="17">
        <f>Details2!F687</f>
        <v>336</v>
      </c>
      <c r="G95" s="17">
        <f>Details2!G687</f>
        <v>308</v>
      </c>
      <c r="H95" s="17">
        <f>Details2!H687</f>
        <v>468</v>
      </c>
      <c r="I95" s="17">
        <f>Details2!I687</f>
        <v>352</v>
      </c>
      <c r="J95" s="17">
        <f>Details2!J687</f>
        <v>242</v>
      </c>
      <c r="K95" s="17">
        <f>Details2!K687</f>
        <v>294</v>
      </c>
    </row>
    <row r="96" spans="2:14" x14ac:dyDescent="0.2">
      <c r="B96" t="str">
        <f>Details2!B688</f>
        <v>Army</v>
      </c>
      <c r="C96" t="str">
        <f>Details2!C688</f>
        <v>0110</v>
      </c>
      <c r="D96" t="str">
        <f>Details2!D688</f>
        <v>Ft. Hood (C.R. Darnall Army Medical Center)</v>
      </c>
      <c r="E96" t="str">
        <f>Details2!E688</f>
        <v>H</v>
      </c>
      <c r="F96" s="17">
        <f>Details2!F688</f>
        <v>37</v>
      </c>
      <c r="G96" s="17">
        <f>Details2!G688</f>
        <v>39</v>
      </c>
      <c r="H96" s="17">
        <f>Details2!H688</f>
        <v>31</v>
      </c>
      <c r="I96" s="17">
        <f>Details2!I688</f>
        <v>39</v>
      </c>
      <c r="J96" s="17">
        <f>Details2!J688</f>
        <v>27</v>
      </c>
      <c r="K96" s="17">
        <f>Details2!K688</f>
        <v>34</v>
      </c>
    </row>
    <row r="97" spans="2:11" x14ac:dyDescent="0.2">
      <c r="B97" t="str">
        <f>Details2!B689</f>
        <v>Army</v>
      </c>
      <c r="C97" t="str">
        <f>Details2!C689</f>
        <v>0121</v>
      </c>
      <c r="D97" t="str">
        <f>Details2!D689</f>
        <v>Ft. Eustis (McDonald Army Health Center)</v>
      </c>
      <c r="E97" t="str">
        <f>Details2!E689</f>
        <v>H</v>
      </c>
      <c r="F97" s="17" t="str">
        <f>Details2!F689</f>
        <v>NULL</v>
      </c>
      <c r="G97" s="17" t="str">
        <f>Details2!G689</f>
        <v>NULL</v>
      </c>
      <c r="H97" s="17" t="str">
        <f>Details2!H689</f>
        <v>NULL</v>
      </c>
      <c r="I97" s="17" t="str">
        <f>Details2!I689</f>
        <v>NULL</v>
      </c>
      <c r="J97" s="17" t="str">
        <f>Details2!J689</f>
        <v>NULL</v>
      </c>
      <c r="K97" s="17" t="str">
        <f>Details2!K689</f>
        <v>NULL</v>
      </c>
    </row>
    <row r="98" spans="2:11" x14ac:dyDescent="0.2">
      <c r="B98" t="str">
        <f>Details2!B690</f>
        <v>Army</v>
      </c>
      <c r="C98" t="str">
        <f>Details2!C690</f>
        <v>0122</v>
      </c>
      <c r="D98" t="str">
        <f>Details2!D690</f>
        <v>Ft. Lee (Kenner Army Health Clinic)</v>
      </c>
      <c r="E98" t="str">
        <f>Details2!E690</f>
        <v>C</v>
      </c>
      <c r="F98" s="17" t="str">
        <f>Details2!F690</f>
        <v>NULL</v>
      </c>
      <c r="G98" s="17" t="str">
        <f>Details2!G690</f>
        <v>NULL</v>
      </c>
      <c r="H98" s="17" t="str">
        <f>Details2!H690</f>
        <v>NULL</v>
      </c>
      <c r="I98" s="17" t="str">
        <f>Details2!I690</f>
        <v>NULL</v>
      </c>
      <c r="J98" s="17" t="str">
        <f>Details2!J690</f>
        <v>NULL</v>
      </c>
      <c r="K98" s="17" t="str">
        <f>Details2!K690</f>
        <v>NULL</v>
      </c>
    </row>
    <row r="99" spans="2:11" x14ac:dyDescent="0.2">
      <c r="B99" t="str">
        <f>Details2!B691</f>
        <v>Army</v>
      </c>
      <c r="C99" t="str">
        <f>Details2!C691</f>
        <v>0125</v>
      </c>
      <c r="D99" t="str">
        <f>Details2!D691</f>
        <v>Ft. Lewis (Madigan Army Medical Center)</v>
      </c>
      <c r="E99" t="str">
        <f>Details2!E691</f>
        <v>H</v>
      </c>
      <c r="F99" s="17">
        <f>Details2!F691</f>
        <v>236</v>
      </c>
      <c r="G99" s="17">
        <f>Details2!G691</f>
        <v>172</v>
      </c>
      <c r="H99" s="17">
        <f>Details2!H691</f>
        <v>205</v>
      </c>
      <c r="I99" s="17">
        <f>Details2!I691</f>
        <v>188</v>
      </c>
      <c r="J99" s="17">
        <f>Details2!J691</f>
        <v>164</v>
      </c>
      <c r="K99" s="17">
        <f>Details2!K691</f>
        <v>220</v>
      </c>
    </row>
    <row r="100" spans="2:11" x14ac:dyDescent="0.2">
      <c r="B100" t="str">
        <f>Details2!B692</f>
        <v>Army</v>
      </c>
      <c r="C100" t="str">
        <f>Details2!C692</f>
        <v>0131</v>
      </c>
      <c r="D100" t="str">
        <f>Details2!D692</f>
        <v>Ft. Irwin (Weed Army Community Hospital)</v>
      </c>
      <c r="E100" t="str">
        <f>Details2!E692</f>
        <v>H</v>
      </c>
      <c r="F100" s="17">
        <f>Details2!F692</f>
        <v>3</v>
      </c>
      <c r="G100" s="17">
        <f>Details2!G692</f>
        <v>1</v>
      </c>
      <c r="H100" s="17">
        <f>Details2!H692</f>
        <v>0</v>
      </c>
      <c r="I100" s="17">
        <f>Details2!I692</f>
        <v>0</v>
      </c>
      <c r="J100" s="17">
        <f>Details2!J692</f>
        <v>0</v>
      </c>
      <c r="K100" s="17">
        <f>Details2!K692</f>
        <v>0</v>
      </c>
    </row>
    <row r="101" spans="2:11" x14ac:dyDescent="0.2">
      <c r="B101" t="str">
        <f>Details2!B693</f>
        <v>Army</v>
      </c>
      <c r="C101" t="str">
        <f>Details2!C693</f>
        <v>0206</v>
      </c>
      <c r="D101" t="str">
        <f>Details2!D693</f>
        <v>Yuma Proving Grounds</v>
      </c>
      <c r="E101" t="str">
        <f>Details2!E693</f>
        <v>I</v>
      </c>
      <c r="F101" s="17" t="str">
        <f>Details2!F693</f>
        <v>NULL</v>
      </c>
      <c r="G101" s="17" t="str">
        <f>Details2!G693</f>
        <v>NULL</v>
      </c>
      <c r="H101" s="17" t="str">
        <f>Details2!H693</f>
        <v>NULL</v>
      </c>
      <c r="I101" s="17" t="str">
        <f>Details2!I693</f>
        <v>NULL</v>
      </c>
      <c r="J101" s="17" t="str">
        <f>Details2!J693</f>
        <v>NULL</v>
      </c>
      <c r="K101" s="17" t="str">
        <f>Details2!K693</f>
        <v>NULL</v>
      </c>
    </row>
    <row r="102" spans="2:11" x14ac:dyDescent="0.2">
      <c r="B102" t="str">
        <f>Details2!B694</f>
        <v>Army</v>
      </c>
      <c r="C102" t="str">
        <f>Details2!C694</f>
        <v>0256</v>
      </c>
      <c r="D102" t="str">
        <f>Details2!D694</f>
        <v>Pentagon Army Health Clinic</v>
      </c>
      <c r="E102" t="str">
        <f>Details2!E694</f>
        <v>I</v>
      </c>
      <c r="F102" s="17" t="str">
        <f>Details2!F694</f>
        <v>NULL</v>
      </c>
      <c r="G102" s="17" t="str">
        <f>Details2!G694</f>
        <v>NULL</v>
      </c>
      <c r="H102" s="17" t="str">
        <f>Details2!H694</f>
        <v>NULL</v>
      </c>
      <c r="I102" s="17" t="str">
        <f>Details2!I694</f>
        <v>NULL</v>
      </c>
      <c r="J102" s="17" t="str">
        <f>Details2!J694</f>
        <v>NULL</v>
      </c>
      <c r="K102" s="17" t="str">
        <f>Details2!K694</f>
        <v>NULL</v>
      </c>
    </row>
    <row r="103" spans="2:11" x14ac:dyDescent="0.2">
      <c r="B103" t="str">
        <f>Details2!B695</f>
        <v>Army</v>
      </c>
      <c r="C103" t="str">
        <f>Details2!C695</f>
        <v>0273</v>
      </c>
      <c r="D103" t="str">
        <f>Details2!D695</f>
        <v>Ft. McPherson (Lawrence Joel Army Health Clinic)</v>
      </c>
      <c r="E103" t="str">
        <f>Details2!E695</f>
        <v>I</v>
      </c>
      <c r="F103" s="17" t="str">
        <f>Details2!F695</f>
        <v>NULL</v>
      </c>
      <c r="G103" s="17" t="str">
        <f>Details2!G695</f>
        <v>NULL</v>
      </c>
      <c r="H103" s="17" t="str">
        <f>Details2!H695</f>
        <v>NULL</v>
      </c>
      <c r="I103" s="17" t="str">
        <f>Details2!I695</f>
        <v>NULL</v>
      </c>
      <c r="J103" s="17" t="str">
        <f>Details2!J695</f>
        <v>NULL</v>
      </c>
      <c r="K103" s="17" t="str">
        <f>Details2!K695</f>
        <v>NULL</v>
      </c>
    </row>
    <row r="104" spans="2:11" x14ac:dyDescent="0.2">
      <c r="B104" t="str">
        <f>Details2!B696</f>
        <v>Army</v>
      </c>
      <c r="C104" t="str">
        <f>Details2!C696</f>
        <v>0308</v>
      </c>
      <c r="D104" t="str">
        <f>Details2!D696</f>
        <v>Aberdeen Proving Grounds (Kirk Army Health Clinic)</v>
      </c>
      <c r="E104" t="str">
        <f>Details2!E696</f>
        <v>I</v>
      </c>
      <c r="F104" s="17" t="str">
        <f>Details2!F696</f>
        <v>NULL</v>
      </c>
      <c r="G104" s="17" t="str">
        <f>Details2!G696</f>
        <v>NULL</v>
      </c>
      <c r="H104" s="17" t="str">
        <f>Details2!H696</f>
        <v>NULL</v>
      </c>
      <c r="I104" s="17" t="str">
        <f>Details2!I696</f>
        <v>NULL</v>
      </c>
      <c r="J104" s="17" t="str">
        <f>Details2!J696</f>
        <v>NULL</v>
      </c>
      <c r="K104" s="17" t="str">
        <f>Details2!K696</f>
        <v>NULL</v>
      </c>
    </row>
    <row r="105" spans="2:11" x14ac:dyDescent="0.2">
      <c r="B105" t="str">
        <f>Details2!B697</f>
        <v>Army</v>
      </c>
      <c r="C105" t="str">
        <f>Details2!C697</f>
        <v>0309</v>
      </c>
      <c r="D105" t="str">
        <f>Details2!D697</f>
        <v>Ft. Detrick US Army Health Clinic</v>
      </c>
      <c r="E105" t="str">
        <f>Details2!E697</f>
        <v>I</v>
      </c>
      <c r="F105" s="17" t="str">
        <f>Details2!F697</f>
        <v>NULL</v>
      </c>
      <c r="G105" s="17" t="str">
        <f>Details2!G697</f>
        <v>NULL</v>
      </c>
      <c r="H105" s="17" t="str">
        <f>Details2!H697</f>
        <v>NULL</v>
      </c>
      <c r="I105" s="17" t="str">
        <f>Details2!I697</f>
        <v>NULL</v>
      </c>
      <c r="J105" s="17" t="str">
        <f>Details2!J697</f>
        <v>NULL</v>
      </c>
      <c r="K105" s="17" t="str">
        <f>Details2!K697</f>
        <v>NULL</v>
      </c>
    </row>
    <row r="106" spans="2:11" x14ac:dyDescent="0.2">
      <c r="B106" t="str">
        <f>Details2!B698</f>
        <v>Army</v>
      </c>
      <c r="C106" t="str">
        <f>Details2!C698</f>
        <v>0330</v>
      </c>
      <c r="D106" t="str">
        <f>Details2!D698</f>
        <v>Ft. Drum (Guthrie Army Health Clinic)</v>
      </c>
      <c r="E106" t="str">
        <f>Details2!E698</f>
        <v>C</v>
      </c>
      <c r="F106" s="17" t="str">
        <f>Details2!F698</f>
        <v>NULL</v>
      </c>
      <c r="G106" s="17" t="str">
        <f>Details2!G698</f>
        <v>NULL</v>
      </c>
      <c r="H106" s="17" t="str">
        <f>Details2!H698</f>
        <v>NULL</v>
      </c>
      <c r="I106" s="17" t="str">
        <f>Details2!I698</f>
        <v>NULL</v>
      </c>
      <c r="J106" s="17" t="str">
        <f>Details2!J698</f>
        <v>NULL</v>
      </c>
      <c r="K106" s="17" t="str">
        <f>Details2!K698</f>
        <v>NULL</v>
      </c>
    </row>
    <row r="107" spans="2:11" x14ac:dyDescent="0.2">
      <c r="B107" t="str">
        <f>Details2!B699</f>
        <v>Army</v>
      </c>
      <c r="C107" t="str">
        <f>Details2!C699</f>
        <v>0350</v>
      </c>
      <c r="D107" t="str">
        <f>Details2!D699</f>
        <v>Ft. Indiantown Gap US Army Health Clinic</v>
      </c>
      <c r="E107" t="str">
        <f>Details2!E699</f>
        <v>I</v>
      </c>
      <c r="F107" s="17" t="str">
        <f>Details2!F699</f>
        <v>NULL</v>
      </c>
      <c r="G107" s="17" t="str">
        <f>Details2!G699</f>
        <v>NULL</v>
      </c>
      <c r="H107" s="17" t="str">
        <f>Details2!H699</f>
        <v>NULL</v>
      </c>
      <c r="I107" s="17" t="str">
        <f>Details2!I699</f>
        <v>NULL</v>
      </c>
      <c r="J107" s="17" t="str">
        <f>Details2!J699</f>
        <v>NULL</v>
      </c>
      <c r="K107" s="17" t="str">
        <f>Details2!K699</f>
        <v>NULL</v>
      </c>
    </row>
    <row r="108" spans="2:11" x14ac:dyDescent="0.2">
      <c r="B108" t="str">
        <f>Details2!B700</f>
        <v>Army</v>
      </c>
      <c r="C108" t="str">
        <f>Details2!C700</f>
        <v>0351</v>
      </c>
      <c r="D108" t="str">
        <f>Details2!D700</f>
        <v>Letterkenny US Army Health Clinic</v>
      </c>
      <c r="E108" t="str">
        <f>Details2!E700</f>
        <v>I</v>
      </c>
      <c r="F108" s="17" t="str">
        <f>Details2!F700</f>
        <v>NULL</v>
      </c>
      <c r="G108" s="17" t="str">
        <f>Details2!G700</f>
        <v>NULL</v>
      </c>
      <c r="H108" s="17" t="str">
        <f>Details2!H700</f>
        <v>NULL</v>
      </c>
      <c r="I108" s="17" t="str">
        <f>Details2!I700</f>
        <v>NULL</v>
      </c>
      <c r="J108" s="17" t="str">
        <f>Details2!J700</f>
        <v>NULL</v>
      </c>
      <c r="K108" s="17" t="str">
        <f>Details2!K700</f>
        <v>NULL</v>
      </c>
    </row>
    <row r="109" spans="2:11" x14ac:dyDescent="0.2">
      <c r="B109" t="str">
        <f>Details2!B701</f>
        <v>Army</v>
      </c>
      <c r="C109" t="str">
        <f>Details2!C701</f>
        <v>0352</v>
      </c>
      <c r="D109" t="str">
        <f>Details2!D701</f>
        <v>Carlisle (Dunham Army Health Clinic)</v>
      </c>
      <c r="E109" t="str">
        <f>Details2!E701</f>
        <v>C</v>
      </c>
      <c r="F109" s="17" t="str">
        <f>Details2!F701</f>
        <v>NULL</v>
      </c>
      <c r="G109" s="17" t="str">
        <f>Details2!G701</f>
        <v>NULL</v>
      </c>
      <c r="H109" s="17" t="str">
        <f>Details2!H701</f>
        <v>NULL</v>
      </c>
      <c r="I109" s="17" t="str">
        <f>Details2!I701</f>
        <v>NULL</v>
      </c>
      <c r="J109" s="17" t="str">
        <f>Details2!J701</f>
        <v>NULL</v>
      </c>
      <c r="K109" s="17" t="str">
        <f>Details2!K701</f>
        <v>NULL</v>
      </c>
    </row>
    <row r="110" spans="2:11" x14ac:dyDescent="0.2">
      <c r="B110" t="str">
        <f>Details2!B702</f>
        <v>Army</v>
      </c>
      <c r="C110" t="str">
        <f>Details2!C702</f>
        <v>0353</v>
      </c>
      <c r="D110" t="str">
        <f>Details2!D702</f>
        <v>Tobyhanna US Army Health Clinic</v>
      </c>
      <c r="E110" t="str">
        <f>Details2!E702</f>
        <v>I</v>
      </c>
      <c r="F110" s="17" t="str">
        <f>Details2!F702</f>
        <v>NULL</v>
      </c>
      <c r="G110" s="17" t="str">
        <f>Details2!G702</f>
        <v>NULL</v>
      </c>
      <c r="H110" s="17" t="str">
        <f>Details2!H702</f>
        <v>NULL</v>
      </c>
      <c r="I110" s="17" t="str">
        <f>Details2!I702</f>
        <v>NULL</v>
      </c>
      <c r="J110" s="17" t="str">
        <f>Details2!J702</f>
        <v>NULL</v>
      </c>
      <c r="K110" s="17" t="str">
        <f>Details2!K702</f>
        <v>NULL</v>
      </c>
    </row>
    <row r="111" spans="2:11" x14ac:dyDescent="0.2">
      <c r="B111" t="str">
        <f>Details2!B703</f>
        <v>Army</v>
      </c>
      <c r="C111" t="str">
        <f>Details2!C703</f>
        <v>0371</v>
      </c>
      <c r="D111" t="str">
        <f>Details2!D703</f>
        <v>Dugway Proving Ground</v>
      </c>
      <c r="E111" t="str">
        <f>Details2!E703</f>
        <v>I</v>
      </c>
      <c r="F111" s="17" t="str">
        <f>Details2!F703</f>
        <v>NULL</v>
      </c>
      <c r="G111" s="17" t="str">
        <f>Details2!G703</f>
        <v>NULL</v>
      </c>
      <c r="H111" s="17" t="str">
        <f>Details2!H703</f>
        <v>NULL</v>
      </c>
      <c r="I111" s="17" t="str">
        <f>Details2!I703</f>
        <v>NULL</v>
      </c>
      <c r="J111" s="17" t="str">
        <f>Details2!J703</f>
        <v>NULL</v>
      </c>
      <c r="K111" s="17" t="str">
        <f>Details2!K703</f>
        <v>NULL</v>
      </c>
    </row>
    <row r="112" spans="2:11" x14ac:dyDescent="0.2">
      <c r="B112" t="str">
        <f>Details2!B704</f>
        <v>Army</v>
      </c>
      <c r="C112" t="str">
        <f>Details2!C704</f>
        <v>0441</v>
      </c>
      <c r="D112" t="str">
        <f>Details2!D704</f>
        <v>New Cumberland US Army Health Clinic</v>
      </c>
      <c r="E112" t="str">
        <f>Details2!E704</f>
        <v>I</v>
      </c>
      <c r="F112" s="17" t="str">
        <f>Details2!F704</f>
        <v>NULL</v>
      </c>
      <c r="G112" s="17" t="str">
        <f>Details2!G704</f>
        <v>NULL</v>
      </c>
      <c r="H112" s="17" t="str">
        <f>Details2!H704</f>
        <v>NULL</v>
      </c>
      <c r="I112" s="17" t="str">
        <f>Details2!I704</f>
        <v>NULL</v>
      </c>
      <c r="J112" s="17" t="str">
        <f>Details2!J704</f>
        <v>NULL</v>
      </c>
      <c r="K112" s="17" t="str">
        <f>Details2!K704</f>
        <v>NULL</v>
      </c>
    </row>
    <row r="113" spans="2:11" x14ac:dyDescent="0.2">
      <c r="B113" t="str">
        <f>Details2!B705</f>
        <v>Army</v>
      </c>
      <c r="C113" t="str">
        <f>Details2!C705</f>
        <v>0606</v>
      </c>
      <c r="D113" t="str">
        <f>Details2!D705</f>
        <v>Heidelberg MEDDAC</v>
      </c>
      <c r="E113" t="str">
        <f>Details2!E705</f>
        <v>C</v>
      </c>
      <c r="F113" s="17">
        <f>Details2!F705</f>
        <v>0</v>
      </c>
      <c r="G113" s="17" t="str">
        <f>Details2!G705</f>
        <v>NULL</v>
      </c>
      <c r="H113" s="17" t="str">
        <f>Details2!H705</f>
        <v>NULL</v>
      </c>
      <c r="I113" s="17" t="str">
        <f>Details2!I705</f>
        <v>NULL</v>
      </c>
      <c r="J113" s="17" t="str">
        <f>Details2!J705</f>
        <v>NULL</v>
      </c>
      <c r="K113" s="17" t="str">
        <f>Details2!K705</f>
        <v>NULL</v>
      </c>
    </row>
    <row r="114" spans="2:11" x14ac:dyDescent="0.2">
      <c r="B114" t="str">
        <f>Details2!B706</f>
        <v>Army</v>
      </c>
      <c r="C114" t="str">
        <f>Details2!C706</f>
        <v>0607</v>
      </c>
      <c r="D114" t="str">
        <f>Details2!D706</f>
        <v>Landstuhl Regional Medical Center</v>
      </c>
      <c r="E114" t="str">
        <f>Details2!E706</f>
        <v>H</v>
      </c>
      <c r="F114" s="17">
        <f>Details2!F706</f>
        <v>49</v>
      </c>
      <c r="G114" s="17">
        <f>Details2!G706</f>
        <v>63</v>
      </c>
      <c r="H114" s="17">
        <f>Details2!H706</f>
        <v>61</v>
      </c>
      <c r="I114" s="17">
        <f>Details2!I706</f>
        <v>72</v>
      </c>
      <c r="J114" s="17">
        <f>Details2!J706</f>
        <v>56</v>
      </c>
      <c r="K114" s="17">
        <f>Details2!K706</f>
        <v>56</v>
      </c>
    </row>
    <row r="115" spans="2:11" x14ac:dyDescent="0.2">
      <c r="B115" t="str">
        <f>Details2!B707</f>
        <v>Army</v>
      </c>
      <c r="C115" t="str">
        <f>Details2!C707</f>
        <v>0609</v>
      </c>
      <c r="D115" t="str">
        <f>Details2!D707</f>
        <v>Bavaria MEDDAC</v>
      </c>
      <c r="E115" t="str">
        <f>Details2!E707</f>
        <v>C</v>
      </c>
      <c r="F115" s="17" t="str">
        <f>Details2!F707</f>
        <v>NULL</v>
      </c>
      <c r="G115" s="17" t="str">
        <f>Details2!G707</f>
        <v>NULL</v>
      </c>
      <c r="H115" s="17" t="str">
        <f>Details2!H707</f>
        <v>NULL</v>
      </c>
      <c r="I115" s="17" t="str">
        <f>Details2!I707</f>
        <v>NULL</v>
      </c>
      <c r="J115" s="17" t="str">
        <f>Details2!J707</f>
        <v>NULL</v>
      </c>
      <c r="K115" s="17" t="str">
        <f>Details2!K707</f>
        <v>NULL</v>
      </c>
    </row>
    <row r="116" spans="2:11" x14ac:dyDescent="0.2">
      <c r="B116" t="str">
        <f>Details2!B708</f>
        <v>Army</v>
      </c>
      <c r="C116" t="str">
        <f>Details2!C708</f>
        <v>0610</v>
      </c>
      <c r="D116" t="str">
        <f>Details2!D708</f>
        <v>BG CRAWFORD SAMS AHC-CAMP ZAMA</v>
      </c>
      <c r="E116" t="str">
        <f>Details2!E708</f>
        <v>C</v>
      </c>
      <c r="F116" s="17" t="str">
        <f>Details2!F708</f>
        <v>NULL</v>
      </c>
      <c r="G116" s="17" t="str">
        <f>Details2!G708</f>
        <v>NULL</v>
      </c>
      <c r="H116" s="17" t="str">
        <f>Details2!H708</f>
        <v>NULL</v>
      </c>
      <c r="I116" s="17" t="str">
        <f>Details2!I708</f>
        <v>NULL</v>
      </c>
      <c r="J116" s="17" t="str">
        <f>Details2!J708</f>
        <v>NULL</v>
      </c>
      <c r="K116" s="17" t="str">
        <f>Details2!K708</f>
        <v>NULL</v>
      </c>
    </row>
    <row r="117" spans="2:11" x14ac:dyDescent="0.2">
      <c r="B117" t="str">
        <f>Details2!B709</f>
        <v>Army</v>
      </c>
      <c r="C117" t="str">
        <f>Details2!C709</f>
        <v>0612</v>
      </c>
      <c r="D117" t="str">
        <f>Details2!D709</f>
        <v>Brian Allgood ACH - Seoul</v>
      </c>
      <c r="E117" t="str">
        <f>Details2!E709</f>
        <v>H</v>
      </c>
      <c r="F117" s="17">
        <f>Details2!F709</f>
        <v>6</v>
      </c>
      <c r="G117" s="17">
        <f>Details2!G709</f>
        <v>12</v>
      </c>
      <c r="H117" s="17">
        <f>Details2!H709</f>
        <v>15</v>
      </c>
      <c r="I117" s="17">
        <f>Details2!I709</f>
        <v>7</v>
      </c>
      <c r="J117" s="17">
        <f>Details2!J709</f>
        <v>4</v>
      </c>
      <c r="K117" s="17">
        <f>Details2!K709</f>
        <v>12</v>
      </c>
    </row>
    <row r="118" spans="2:11" x14ac:dyDescent="0.2">
      <c r="B118" t="str">
        <f>Details2!B710</f>
        <v>Navy</v>
      </c>
      <c r="C118" t="str">
        <f>Details2!C710</f>
        <v>0024</v>
      </c>
      <c r="D118" t="str">
        <f>Details2!D710</f>
        <v>NH Camp Pendelton</v>
      </c>
      <c r="E118" t="str">
        <f>Details2!E710</f>
        <v>H</v>
      </c>
      <c r="F118" s="17">
        <f>Details2!F710</f>
        <v>7</v>
      </c>
      <c r="G118" s="17">
        <f>Details2!G710</f>
        <v>7</v>
      </c>
      <c r="H118" s="17">
        <f>Details2!H710</f>
        <v>14</v>
      </c>
      <c r="I118" s="17">
        <f>Details2!I710</f>
        <v>16</v>
      </c>
      <c r="J118" s="17">
        <f>Details2!J710</f>
        <v>16</v>
      </c>
      <c r="K118" s="17">
        <f>Details2!K710</f>
        <v>27</v>
      </c>
    </row>
    <row r="119" spans="2:11" x14ac:dyDescent="0.2">
      <c r="B119" t="str">
        <f>Details2!B711</f>
        <v>Navy</v>
      </c>
      <c r="C119" t="str">
        <f>Details2!C711</f>
        <v>0028</v>
      </c>
      <c r="D119" t="str">
        <f>Details2!D711</f>
        <v>NH Lemoore</v>
      </c>
      <c r="E119" t="str">
        <f>Details2!E711</f>
        <v>H</v>
      </c>
      <c r="F119" s="17">
        <f>Details2!F711</f>
        <v>0</v>
      </c>
      <c r="G119" s="17">
        <f>Details2!G711</f>
        <v>0</v>
      </c>
      <c r="H119" s="17">
        <f>Details2!H711</f>
        <v>0</v>
      </c>
      <c r="I119" s="17">
        <f>Details2!I711</f>
        <v>1</v>
      </c>
      <c r="J119" s="17">
        <f>Details2!J711</f>
        <v>0</v>
      </c>
      <c r="K119" s="17">
        <f>Details2!K711</f>
        <v>0</v>
      </c>
    </row>
    <row r="120" spans="2:11" x14ac:dyDescent="0.2">
      <c r="B120" t="str">
        <f>Details2!B712</f>
        <v>Navy</v>
      </c>
      <c r="C120" t="str">
        <f>Details2!C712</f>
        <v>0029</v>
      </c>
      <c r="D120" t="str">
        <f>Details2!D712</f>
        <v>NMC San Diego</v>
      </c>
      <c r="E120" t="str">
        <f>Details2!E712</f>
        <v>H</v>
      </c>
      <c r="F120" s="17">
        <f>Details2!F712</f>
        <v>119</v>
      </c>
      <c r="G120" s="17">
        <f>Details2!G712</f>
        <v>74</v>
      </c>
      <c r="H120" s="17">
        <f>Details2!H712</f>
        <v>62</v>
      </c>
      <c r="I120" s="17">
        <f>Details2!I712</f>
        <v>73</v>
      </c>
      <c r="J120" s="17">
        <f>Details2!J712</f>
        <v>44</v>
      </c>
      <c r="K120" s="17">
        <f>Details2!K712</f>
        <v>27</v>
      </c>
    </row>
    <row r="121" spans="2:11" x14ac:dyDescent="0.2">
      <c r="B121" t="str">
        <f>Details2!B713</f>
        <v>Navy</v>
      </c>
      <c r="C121" t="str">
        <f>Details2!C713</f>
        <v>0030</v>
      </c>
      <c r="D121" t="str">
        <f>Details2!D713</f>
        <v>NH 29 Palms</v>
      </c>
      <c r="E121" t="str">
        <f>Details2!E713</f>
        <v>H</v>
      </c>
      <c r="F121" s="17">
        <f>Details2!F713</f>
        <v>1</v>
      </c>
      <c r="G121" s="17">
        <f>Details2!G713</f>
        <v>4</v>
      </c>
      <c r="H121" s="17">
        <f>Details2!H713</f>
        <v>2</v>
      </c>
      <c r="I121" s="17">
        <f>Details2!I713</f>
        <v>7</v>
      </c>
      <c r="J121" s="17">
        <f>Details2!J713</f>
        <v>3</v>
      </c>
      <c r="K121" s="17">
        <f>Details2!K713</f>
        <v>0</v>
      </c>
    </row>
    <row r="122" spans="2:11" x14ac:dyDescent="0.2">
      <c r="B122" t="str">
        <f>Details2!B714</f>
        <v>Navy</v>
      </c>
      <c r="C122" t="str">
        <f>Details2!C714</f>
        <v>0035</v>
      </c>
      <c r="D122" t="str">
        <f>Details2!D714</f>
        <v>NBHC Groton</v>
      </c>
      <c r="E122" t="str">
        <f>Details2!E714</f>
        <v>C</v>
      </c>
      <c r="F122" s="17" t="str">
        <f>Details2!F714</f>
        <v>NULL</v>
      </c>
      <c r="G122" s="17" t="str">
        <f>Details2!G714</f>
        <v>NULL</v>
      </c>
      <c r="H122" s="17" t="str">
        <f>Details2!H714</f>
        <v>NULL</v>
      </c>
      <c r="I122" s="17" t="str">
        <f>Details2!I714</f>
        <v>NULL</v>
      </c>
      <c r="J122" s="17" t="str">
        <f>Details2!J714</f>
        <v>NULL</v>
      </c>
      <c r="K122" s="17" t="str">
        <f>Details2!K714</f>
        <v>NULL</v>
      </c>
    </row>
    <row r="123" spans="2:11" x14ac:dyDescent="0.2">
      <c r="B123" t="str">
        <f>Details2!B715</f>
        <v>Navy</v>
      </c>
      <c r="C123" t="str">
        <f>Details2!C715</f>
        <v>0038</v>
      </c>
      <c r="D123" t="str">
        <f>Details2!D715</f>
        <v>NH Pensacola</v>
      </c>
      <c r="E123" t="str">
        <f>Details2!E715</f>
        <v>H</v>
      </c>
      <c r="F123" s="17">
        <f>Details2!F715</f>
        <v>6</v>
      </c>
      <c r="G123" s="17">
        <f>Details2!G715</f>
        <v>17</v>
      </c>
      <c r="H123" s="17">
        <f>Details2!H715</f>
        <v>15</v>
      </c>
      <c r="I123" s="17">
        <f>Details2!I715</f>
        <v>15</v>
      </c>
      <c r="J123" s="17">
        <f>Details2!J715</f>
        <v>13</v>
      </c>
      <c r="K123" s="17">
        <f>Details2!K715</f>
        <v>9</v>
      </c>
    </row>
    <row r="124" spans="2:11" x14ac:dyDescent="0.2">
      <c r="B124" t="str">
        <f>Details2!B716</f>
        <v>Navy</v>
      </c>
      <c r="C124" t="str">
        <f>Details2!C716</f>
        <v>0039</v>
      </c>
      <c r="D124" t="str">
        <f>Details2!D716</f>
        <v>NH Jacksonville</v>
      </c>
      <c r="E124" t="str">
        <f>Details2!E716</f>
        <v>H</v>
      </c>
      <c r="F124" s="17">
        <f>Details2!F716</f>
        <v>51</v>
      </c>
      <c r="G124" s="17">
        <f>Details2!G716</f>
        <v>59</v>
      </c>
      <c r="H124" s="17">
        <f>Details2!H716</f>
        <v>50</v>
      </c>
      <c r="I124" s="17">
        <f>Details2!I716</f>
        <v>44</v>
      </c>
      <c r="J124" s="17">
        <f>Details2!J716</f>
        <v>82</v>
      </c>
      <c r="K124" s="17">
        <f>Details2!K716</f>
        <v>65</v>
      </c>
    </row>
    <row r="125" spans="2:11" x14ac:dyDescent="0.2">
      <c r="B125" t="str">
        <f>Details2!B717</f>
        <v>Navy</v>
      </c>
      <c r="C125" t="str">
        <f>Details2!C717</f>
        <v>0056</v>
      </c>
      <c r="D125" t="str">
        <f>Details2!D717</f>
        <v>NHC Great Lakes</v>
      </c>
      <c r="E125" t="str">
        <f>Details2!E717</f>
        <v>C</v>
      </c>
      <c r="F125" s="17" t="str">
        <f>Details2!F717</f>
        <v>NULL</v>
      </c>
      <c r="G125" s="17" t="str">
        <f>Details2!G717</f>
        <v>NULL</v>
      </c>
      <c r="H125" s="17" t="str">
        <f>Details2!H717</f>
        <v>NULL</v>
      </c>
      <c r="I125" s="17" t="str">
        <f>Details2!I717</f>
        <v>NULL</v>
      </c>
      <c r="J125" s="17" t="str">
        <f>Details2!J717</f>
        <v>NULL</v>
      </c>
      <c r="K125" s="17" t="str">
        <f>Details2!K717</f>
        <v>NULL</v>
      </c>
    </row>
    <row r="126" spans="2:11" x14ac:dyDescent="0.2">
      <c r="B126" t="str">
        <f>Details2!B718</f>
        <v>Navy</v>
      </c>
      <c r="C126" t="str">
        <f>Details2!C718</f>
        <v>0068</v>
      </c>
      <c r="D126" t="str">
        <f>Details2!D718</f>
        <v>NHC Patuxent River</v>
      </c>
      <c r="E126" t="str">
        <f>Details2!E718</f>
        <v>C</v>
      </c>
      <c r="F126" s="17" t="str">
        <f>Details2!F718</f>
        <v>NULL</v>
      </c>
      <c r="G126" s="17" t="str">
        <f>Details2!G718</f>
        <v>NULL</v>
      </c>
      <c r="H126" s="17" t="str">
        <f>Details2!H718</f>
        <v>NULL</v>
      </c>
      <c r="I126" s="17" t="str">
        <f>Details2!I718</f>
        <v>NULL</v>
      </c>
      <c r="J126" s="17" t="str">
        <f>Details2!J718</f>
        <v>NULL</v>
      </c>
      <c r="K126" s="17" t="str">
        <f>Details2!K718</f>
        <v>NULL</v>
      </c>
    </row>
    <row r="127" spans="2:11" x14ac:dyDescent="0.2">
      <c r="B127" t="str">
        <f>Details2!B719</f>
        <v>Navy</v>
      </c>
      <c r="C127" t="str">
        <f>Details2!C719</f>
        <v>0091</v>
      </c>
      <c r="D127" t="str">
        <f>Details2!D719</f>
        <v>NH Camp Lejeune</v>
      </c>
      <c r="E127" t="str">
        <f>Details2!E719</f>
        <v>H</v>
      </c>
      <c r="F127" s="17">
        <f>Details2!F719</f>
        <v>26</v>
      </c>
      <c r="G127" s="17">
        <f>Details2!G719</f>
        <v>33</v>
      </c>
      <c r="H127" s="17">
        <f>Details2!H719</f>
        <v>34</v>
      </c>
      <c r="I127" s="17">
        <f>Details2!I719</f>
        <v>38</v>
      </c>
      <c r="J127" s="17">
        <f>Details2!J719</f>
        <v>38</v>
      </c>
      <c r="K127" s="17">
        <f>Details2!K719</f>
        <v>30</v>
      </c>
    </row>
    <row r="128" spans="2:11" x14ac:dyDescent="0.2">
      <c r="B128" t="str">
        <f>Details2!B720</f>
        <v>Navy</v>
      </c>
      <c r="C128" t="str">
        <f>Details2!C720</f>
        <v>0092</v>
      </c>
      <c r="D128" t="str">
        <f>Details2!D720</f>
        <v>NHC Cherry Point</v>
      </c>
      <c r="E128" t="str">
        <f>Details2!E720</f>
        <v>H</v>
      </c>
      <c r="F128" s="17" t="str">
        <f>Details2!F720</f>
        <v>NULL</v>
      </c>
      <c r="G128" s="17" t="str">
        <f>Details2!G720</f>
        <v>NULL</v>
      </c>
      <c r="H128" s="17" t="str">
        <f>Details2!H720</f>
        <v>NULL</v>
      </c>
      <c r="I128" s="17" t="str">
        <f>Details2!I720</f>
        <v>NULL</v>
      </c>
      <c r="J128" s="17" t="str">
        <f>Details2!J720</f>
        <v>NULL</v>
      </c>
      <c r="K128" s="17" t="str">
        <f>Details2!K720</f>
        <v>NULL</v>
      </c>
    </row>
    <row r="129" spans="2:12" x14ac:dyDescent="0.2">
      <c r="B129" t="str">
        <f>Details2!B721</f>
        <v>Navy</v>
      </c>
      <c r="C129" t="str">
        <f>Details2!C721</f>
        <v>0100</v>
      </c>
      <c r="D129" t="str">
        <f>Details2!D721</f>
        <v>NHC New England</v>
      </c>
      <c r="E129" t="str">
        <f>Details2!E721</f>
        <v>C</v>
      </c>
      <c r="F129" s="17" t="str">
        <f>Details2!F721</f>
        <v>NULL</v>
      </c>
      <c r="G129" s="17" t="str">
        <f>Details2!G721</f>
        <v>NULL</v>
      </c>
      <c r="H129" s="17" t="str">
        <f>Details2!H721</f>
        <v>NULL</v>
      </c>
      <c r="I129" s="17" t="str">
        <f>Details2!I721</f>
        <v>NULL</v>
      </c>
      <c r="J129" s="17" t="str">
        <f>Details2!J721</f>
        <v>NULL</v>
      </c>
      <c r="K129" s="17" t="str">
        <f>Details2!K721</f>
        <v>NULL</v>
      </c>
    </row>
    <row r="130" spans="2:12" x14ac:dyDescent="0.2">
      <c r="B130" t="str">
        <f>Details2!B722</f>
        <v>Navy</v>
      </c>
      <c r="C130" t="str">
        <f>Details2!C722</f>
        <v>0103</v>
      </c>
      <c r="D130" t="str">
        <f>Details2!D722</f>
        <v>NHC Charleston</v>
      </c>
      <c r="E130" t="str">
        <f>Details2!E722</f>
        <v>H</v>
      </c>
      <c r="F130" s="17" t="str">
        <f>Details2!F722</f>
        <v>NULL</v>
      </c>
      <c r="G130" s="17" t="str">
        <f>Details2!G722</f>
        <v>NULL</v>
      </c>
      <c r="H130" s="17" t="str">
        <f>Details2!H722</f>
        <v>NULL</v>
      </c>
      <c r="I130" s="17" t="str">
        <f>Details2!I722</f>
        <v>NULL</v>
      </c>
      <c r="J130" s="17" t="str">
        <f>Details2!J722</f>
        <v>NULL</v>
      </c>
      <c r="K130" s="17" t="str">
        <f>Details2!K722</f>
        <v>NULL</v>
      </c>
    </row>
    <row r="131" spans="2:12" x14ac:dyDescent="0.2">
      <c r="B131" t="str">
        <f>Details2!B723</f>
        <v>Navy</v>
      </c>
      <c r="C131" t="str">
        <f>Details2!C723</f>
        <v>0104</v>
      </c>
      <c r="D131" t="str">
        <f>Details2!D723</f>
        <v>NH Beaufort</v>
      </c>
      <c r="E131" t="str">
        <f>Details2!E723</f>
        <v>H</v>
      </c>
      <c r="F131" s="17">
        <f>Details2!F723</f>
        <v>0</v>
      </c>
      <c r="G131" s="17">
        <f>Details2!G723</f>
        <v>4</v>
      </c>
      <c r="H131" s="17">
        <f>Details2!H723</f>
        <v>0</v>
      </c>
      <c r="I131" s="17">
        <f>Details2!I723</f>
        <v>2</v>
      </c>
      <c r="J131" s="17">
        <f>Details2!J723</f>
        <v>0</v>
      </c>
      <c r="K131" s="17">
        <f>Details2!K723</f>
        <v>0</v>
      </c>
      <c r="L131" s="26"/>
    </row>
    <row r="132" spans="2:12" x14ac:dyDescent="0.2">
      <c r="B132" t="str">
        <f>Details2!B724</f>
        <v>Navy</v>
      </c>
      <c r="C132" t="str">
        <f>Details2!C724</f>
        <v>0107</v>
      </c>
      <c r="D132" t="str">
        <f>Details2!D724</f>
        <v>NBHC NSA Mid-South</v>
      </c>
      <c r="E132" t="str">
        <f>Details2!E724</f>
        <v>C</v>
      </c>
      <c r="F132" s="17" t="str">
        <f>Details2!F724</f>
        <v>NULL</v>
      </c>
      <c r="G132" s="17" t="str">
        <f>Details2!G724</f>
        <v>NULL</v>
      </c>
      <c r="H132" s="17" t="str">
        <f>Details2!H724</f>
        <v>NULL</v>
      </c>
      <c r="I132" s="17" t="str">
        <f>Details2!I724</f>
        <v>NULL</v>
      </c>
      <c r="J132" s="17" t="str">
        <f>Details2!J724</f>
        <v>NULL</v>
      </c>
      <c r="K132" s="17" t="str">
        <f>Details2!K724</f>
        <v>NULL</v>
      </c>
      <c r="L132" s="26"/>
    </row>
    <row r="133" spans="2:12" x14ac:dyDescent="0.2">
      <c r="B133" t="str">
        <f>Details2!B725</f>
        <v>Navy</v>
      </c>
      <c r="C133" t="str">
        <f>Details2!C725</f>
        <v>0118</v>
      </c>
      <c r="D133" t="str">
        <f>Details2!D725</f>
        <v>NHC Corpus Christi</v>
      </c>
      <c r="E133" t="str">
        <f>Details2!E725</f>
        <v>C</v>
      </c>
      <c r="F133" s="17" t="str">
        <f>Details2!F725</f>
        <v>NULL</v>
      </c>
      <c r="G133" s="17" t="str">
        <f>Details2!G725</f>
        <v>NULL</v>
      </c>
      <c r="H133" s="17" t="str">
        <f>Details2!H725</f>
        <v>NULL</v>
      </c>
      <c r="I133" s="17" t="str">
        <f>Details2!I725</f>
        <v>NULL</v>
      </c>
      <c r="J133" s="17" t="str">
        <f>Details2!J725</f>
        <v>NULL</v>
      </c>
      <c r="K133" s="17" t="str">
        <f>Details2!K725</f>
        <v>NULL</v>
      </c>
      <c r="L133" s="26"/>
    </row>
    <row r="134" spans="2:12" x14ac:dyDescent="0.2">
      <c r="B134" t="str">
        <f>Details2!B726</f>
        <v>Navy</v>
      </c>
      <c r="C134" t="str">
        <f>Details2!C726</f>
        <v>0124</v>
      </c>
      <c r="D134" t="str">
        <f>Details2!D726</f>
        <v>NMC Portsmouth</v>
      </c>
      <c r="E134" t="str">
        <f>Details2!E726</f>
        <v>H</v>
      </c>
      <c r="F134" s="17">
        <f>Details2!F726</f>
        <v>103</v>
      </c>
      <c r="G134" s="17">
        <f>Details2!G726</f>
        <v>94</v>
      </c>
      <c r="H134" s="17">
        <f>Details2!H726</f>
        <v>81</v>
      </c>
      <c r="I134" s="17">
        <f>Details2!I726</f>
        <v>102</v>
      </c>
      <c r="J134" s="17">
        <f>Details2!J726</f>
        <v>73</v>
      </c>
      <c r="K134" s="17">
        <f>Details2!K726</f>
        <v>87</v>
      </c>
      <c r="L134" s="26"/>
    </row>
    <row r="135" spans="2:12" x14ac:dyDescent="0.2">
      <c r="B135" t="str">
        <f>Details2!B727</f>
        <v>Navy</v>
      </c>
      <c r="C135" t="str">
        <f>Details2!C727</f>
        <v>0126</v>
      </c>
      <c r="D135" t="str">
        <f>Details2!D727</f>
        <v>NH Bremerton</v>
      </c>
      <c r="E135" t="str">
        <f>Details2!E727</f>
        <v>H</v>
      </c>
      <c r="F135" s="17">
        <f>Details2!F727</f>
        <v>50</v>
      </c>
      <c r="G135" s="17">
        <f>Details2!G727</f>
        <v>25</v>
      </c>
      <c r="H135" s="17">
        <f>Details2!H727</f>
        <v>39</v>
      </c>
      <c r="I135" s="17">
        <f>Details2!I727</f>
        <v>34</v>
      </c>
      <c r="J135" s="17">
        <f>Details2!J727</f>
        <v>37</v>
      </c>
      <c r="K135" s="17">
        <f>Details2!K727</f>
        <v>49</v>
      </c>
      <c r="L135" s="26"/>
    </row>
    <row r="136" spans="2:12" x14ac:dyDescent="0.2">
      <c r="B136" t="str">
        <f>Details2!B728</f>
        <v>Navy</v>
      </c>
      <c r="C136" t="str">
        <f>Details2!C728</f>
        <v>0127</v>
      </c>
      <c r="D136" t="str">
        <f>Details2!D728</f>
        <v>NH Oak Harbor</v>
      </c>
      <c r="E136" t="str">
        <f>Details2!E728</f>
        <v>H</v>
      </c>
      <c r="F136" s="17">
        <f>Details2!F728</f>
        <v>0</v>
      </c>
      <c r="G136" s="17">
        <f>Details2!G728</f>
        <v>1</v>
      </c>
      <c r="H136" s="17">
        <f>Details2!H728</f>
        <v>2</v>
      </c>
      <c r="I136" s="17">
        <f>Details2!I728</f>
        <v>4</v>
      </c>
      <c r="J136" s="17">
        <f>Details2!J728</f>
        <v>0</v>
      </c>
      <c r="K136" s="17">
        <f>Details2!K728</f>
        <v>1</v>
      </c>
      <c r="L136" s="26"/>
    </row>
    <row r="137" spans="2:12" x14ac:dyDescent="0.2">
      <c r="B137" t="str">
        <f>Details2!B729</f>
        <v>Navy</v>
      </c>
      <c r="C137" t="str">
        <f>Details2!C729</f>
        <v>0280</v>
      </c>
      <c r="D137" t="str">
        <f>Details2!D729</f>
        <v>NHC Hawaii</v>
      </c>
      <c r="E137" t="str">
        <f>Details2!E729</f>
        <v>C</v>
      </c>
      <c r="F137" s="17" t="str">
        <f>Details2!F729</f>
        <v>NULL</v>
      </c>
      <c r="G137" s="17" t="str">
        <f>Details2!G729</f>
        <v>NULL</v>
      </c>
      <c r="H137" s="17" t="str">
        <f>Details2!H729</f>
        <v>NULL</v>
      </c>
      <c r="I137" s="17" t="str">
        <f>Details2!I729</f>
        <v>NULL</v>
      </c>
      <c r="J137" s="17" t="str">
        <f>Details2!J729</f>
        <v>NULL</v>
      </c>
      <c r="K137" s="17" t="str">
        <f>Details2!K729</f>
        <v>NULL</v>
      </c>
      <c r="L137" s="26"/>
    </row>
    <row r="138" spans="2:12" x14ac:dyDescent="0.2">
      <c r="B138" t="str">
        <f>Details2!B730</f>
        <v>Navy</v>
      </c>
      <c r="C138" t="str">
        <f>Details2!C730</f>
        <v>0297</v>
      </c>
      <c r="D138" t="str">
        <f>Details2!D730</f>
        <v>NACC New Orleans</v>
      </c>
      <c r="E138" t="str">
        <f>Details2!E730</f>
        <v>C</v>
      </c>
      <c r="F138" s="17" t="str">
        <f>Details2!F730</f>
        <v>NULL</v>
      </c>
      <c r="G138" s="17" t="str">
        <f>Details2!G730</f>
        <v>NULL</v>
      </c>
      <c r="H138" s="17" t="str">
        <f>Details2!H730</f>
        <v>NULL</v>
      </c>
      <c r="I138" s="17" t="str">
        <f>Details2!I730</f>
        <v>NULL</v>
      </c>
      <c r="J138" s="17" t="str">
        <f>Details2!J730</f>
        <v>NULL</v>
      </c>
      <c r="K138" s="17" t="str">
        <f>Details2!K730</f>
        <v>NULL</v>
      </c>
      <c r="L138" s="26"/>
    </row>
    <row r="139" spans="2:12" x14ac:dyDescent="0.2">
      <c r="B139" t="str">
        <f>Details2!B731</f>
        <v>Navy</v>
      </c>
      <c r="C139" t="str">
        <f>Details2!C731</f>
        <v>0306</v>
      </c>
      <c r="D139" t="str">
        <f>Details2!D731</f>
        <v>NHC Annapolis</v>
      </c>
      <c r="E139" t="str">
        <f>Details2!E731</f>
        <v>C</v>
      </c>
      <c r="F139" s="17" t="str">
        <f>Details2!F731</f>
        <v>NULL</v>
      </c>
      <c r="G139" s="17" t="str">
        <f>Details2!G731</f>
        <v>NULL</v>
      </c>
      <c r="H139" s="17" t="str">
        <f>Details2!H731</f>
        <v>NULL</v>
      </c>
      <c r="I139" s="17" t="str">
        <f>Details2!I731</f>
        <v>NULL</v>
      </c>
      <c r="J139" s="17" t="str">
        <f>Details2!J731</f>
        <v>NULL</v>
      </c>
      <c r="K139" s="17" t="str">
        <f>Details2!K731</f>
        <v>NULL</v>
      </c>
      <c r="L139" s="26"/>
    </row>
    <row r="140" spans="2:12" x14ac:dyDescent="0.2">
      <c r="B140" t="str">
        <f>Details2!B732</f>
        <v>Navy</v>
      </c>
      <c r="C140" t="str">
        <f>Details2!C732</f>
        <v>0321</v>
      </c>
      <c r="D140" t="str">
        <f>Details2!D732</f>
        <v>NBHC Portsmouth (NH)</v>
      </c>
      <c r="E140" t="str">
        <f>Details2!E732</f>
        <v>C</v>
      </c>
      <c r="F140" s="17" t="str">
        <f>Details2!F732</f>
        <v>NULL</v>
      </c>
      <c r="G140" s="17" t="str">
        <f>Details2!G732</f>
        <v>NULL</v>
      </c>
      <c r="H140" s="17" t="str">
        <f>Details2!H732</f>
        <v>NULL</v>
      </c>
      <c r="I140" s="17" t="str">
        <f>Details2!I732</f>
        <v>NULL</v>
      </c>
      <c r="J140" s="17" t="str">
        <f>Details2!J732</f>
        <v>NULL</v>
      </c>
      <c r="K140" s="17" t="str">
        <f>Details2!K732</f>
        <v>NULL</v>
      </c>
      <c r="L140" s="26"/>
    </row>
    <row r="141" spans="2:12" x14ac:dyDescent="0.2">
      <c r="B141" t="str">
        <f>Details2!B733</f>
        <v>Navy</v>
      </c>
      <c r="C141" t="str">
        <f>Details2!C733</f>
        <v>0385</v>
      </c>
      <c r="D141" t="str">
        <f>Details2!D733</f>
        <v>NHC Quantico</v>
      </c>
      <c r="E141" t="str">
        <f>Details2!E733</f>
        <v>C</v>
      </c>
      <c r="F141" s="17" t="str">
        <f>Details2!F733</f>
        <v>NULL</v>
      </c>
      <c r="G141" s="17" t="str">
        <f>Details2!G733</f>
        <v>NULL</v>
      </c>
      <c r="H141" s="17" t="str">
        <f>Details2!H733</f>
        <v>NULL</v>
      </c>
      <c r="I141" s="17" t="str">
        <f>Details2!I733</f>
        <v>NULL</v>
      </c>
      <c r="J141" s="17" t="str">
        <f>Details2!J733</f>
        <v>NULL</v>
      </c>
      <c r="K141" s="17" t="str">
        <f>Details2!K733</f>
        <v>NULL</v>
      </c>
      <c r="L141" s="26"/>
    </row>
    <row r="142" spans="2:12" x14ac:dyDescent="0.2">
      <c r="B142" t="str">
        <f>Details2!B734</f>
        <v>Navy</v>
      </c>
      <c r="C142" t="str">
        <f>Details2!C734</f>
        <v>0616</v>
      </c>
      <c r="D142" t="str">
        <f>Details2!D734</f>
        <v>NH Roosevelt Roads</v>
      </c>
      <c r="E142" t="str">
        <f>Details2!E734</f>
        <v>I</v>
      </c>
      <c r="F142" s="17" t="str">
        <f>Details2!F734</f>
        <v>NULL</v>
      </c>
      <c r="G142" s="17" t="str">
        <f>Details2!G734</f>
        <v>NULL</v>
      </c>
      <c r="H142" s="17" t="str">
        <f>Details2!H734</f>
        <v>NULL</v>
      </c>
      <c r="I142" s="17" t="str">
        <f>Details2!I734</f>
        <v>NULL</v>
      </c>
      <c r="J142" s="17" t="str">
        <f>Details2!J734</f>
        <v>NULL</v>
      </c>
      <c r="K142" s="17" t="str">
        <f>Details2!K734</f>
        <v>NULL</v>
      </c>
      <c r="L142" s="26"/>
    </row>
    <row r="143" spans="2:12" x14ac:dyDescent="0.2">
      <c r="B143" t="str">
        <f>Details2!B735</f>
        <v>Navy</v>
      </c>
      <c r="C143" t="str">
        <f>Details2!C735</f>
        <v>0620</v>
      </c>
      <c r="D143" t="str">
        <f>Details2!D735</f>
        <v>NH Guam</v>
      </c>
      <c r="E143" t="str">
        <f>Details2!E735</f>
        <v>H</v>
      </c>
      <c r="F143" s="17">
        <f>Details2!F735</f>
        <v>14</v>
      </c>
      <c r="G143" s="17">
        <f>Details2!G735</f>
        <v>15</v>
      </c>
      <c r="H143" s="17">
        <f>Details2!H735</f>
        <v>13</v>
      </c>
      <c r="I143" s="17">
        <f>Details2!I735</f>
        <v>7</v>
      </c>
      <c r="J143" s="17">
        <f>Details2!J735</f>
        <v>2</v>
      </c>
      <c r="K143" s="17">
        <f>Details2!K735</f>
        <v>5</v>
      </c>
      <c r="L143" s="26"/>
    </row>
    <row r="144" spans="2:12" x14ac:dyDescent="0.2">
      <c r="B144" t="str">
        <f>Details2!B736</f>
        <v>Navy</v>
      </c>
      <c r="C144" t="str">
        <f>Details2!C736</f>
        <v>0621</v>
      </c>
      <c r="D144" t="str">
        <f>Details2!D736</f>
        <v>NH Okinawa</v>
      </c>
      <c r="E144" t="str">
        <f>Details2!E736</f>
        <v>I</v>
      </c>
      <c r="F144" s="17" t="str">
        <f>Details2!F736</f>
        <v>NULL</v>
      </c>
      <c r="G144" s="17" t="str">
        <f>Details2!G736</f>
        <v>NULL</v>
      </c>
      <c r="H144" s="17" t="str">
        <f>Details2!H736</f>
        <v>NULL</v>
      </c>
      <c r="I144" s="17" t="str">
        <f>Details2!I736</f>
        <v>NULL</v>
      </c>
      <c r="J144" s="17" t="str">
        <f>Details2!J736</f>
        <v>NULL</v>
      </c>
      <c r="K144" s="17" t="str">
        <f>Details2!K736</f>
        <v>NULL</v>
      </c>
      <c r="L144" s="26"/>
    </row>
    <row r="145" spans="2:12" x14ac:dyDescent="0.2">
      <c r="B145" t="str">
        <f>Details2!B737</f>
        <v>Navy</v>
      </c>
      <c r="C145" t="str">
        <f>Details2!C737</f>
        <v>0622</v>
      </c>
      <c r="D145" t="str">
        <f>Details2!D737</f>
        <v>NH Yokosuka</v>
      </c>
      <c r="E145" t="str">
        <f>Details2!E737</f>
        <v>I</v>
      </c>
      <c r="F145" s="17" t="str">
        <f>Details2!F737</f>
        <v>NULL</v>
      </c>
      <c r="G145" s="17" t="str">
        <f>Details2!G737</f>
        <v>NULL</v>
      </c>
      <c r="H145" s="17" t="str">
        <f>Details2!H737</f>
        <v>NULL</v>
      </c>
      <c r="I145" s="17" t="str">
        <f>Details2!I737</f>
        <v>NULL</v>
      </c>
      <c r="J145" s="17" t="str">
        <f>Details2!J737</f>
        <v>NULL</v>
      </c>
      <c r="K145" s="17" t="str">
        <f>Details2!K737</f>
        <v>NULL</v>
      </c>
    </row>
    <row r="146" spans="2:12" x14ac:dyDescent="0.2">
      <c r="B146" t="str">
        <f>Details2!B738</f>
        <v>NCR MD</v>
      </c>
      <c r="C146" t="str">
        <f>Details2!C738</f>
        <v>0067</v>
      </c>
      <c r="D146" t="str">
        <f>Details2!D738</f>
        <v>Walter Reed National Military Medical Center</v>
      </c>
      <c r="E146" t="str">
        <f>Details2!E738</f>
        <v>H</v>
      </c>
      <c r="F146" s="17">
        <f>Details2!F738</f>
        <v>174</v>
      </c>
      <c r="G146" s="17">
        <f>Details2!G738</f>
        <v>177</v>
      </c>
      <c r="H146" s="17">
        <f>Details2!H738</f>
        <v>290</v>
      </c>
      <c r="I146" s="17">
        <f>Details2!I738</f>
        <v>139</v>
      </c>
      <c r="J146" s="17">
        <f>Details2!J738</f>
        <v>147</v>
      </c>
      <c r="K146" s="17">
        <f>Details2!K738</f>
        <v>481</v>
      </c>
      <c r="L146" s="26"/>
    </row>
    <row r="147" spans="2:12" x14ac:dyDescent="0.2">
      <c r="B147" t="str">
        <f>Details2!B739</f>
        <v>NCR MD</v>
      </c>
      <c r="C147" t="str">
        <f>Details2!C739</f>
        <v>0123</v>
      </c>
      <c r="D147" t="str">
        <f>Details2!D739</f>
        <v>Ft. Belvoir (FT. Belvoir Community Hospital)</v>
      </c>
      <c r="E147" t="str">
        <f>Details2!E739</f>
        <v>H</v>
      </c>
      <c r="F147" s="17">
        <f>Details2!F739</f>
        <v>46</v>
      </c>
      <c r="G147" s="17">
        <f>Details2!G739</f>
        <v>22</v>
      </c>
      <c r="H147" s="17">
        <f>Details2!H739</f>
        <v>74</v>
      </c>
      <c r="I147" s="17">
        <f>Details2!I739</f>
        <v>90</v>
      </c>
      <c r="J147" s="17">
        <f>Details2!J739</f>
        <v>72</v>
      </c>
      <c r="K147" s="17">
        <f>Details2!K739</f>
        <v>86</v>
      </c>
      <c r="L147" s="26"/>
    </row>
    <row r="149" spans="2:12" x14ac:dyDescent="0.2">
      <c r="B149" s="14" t="s">
        <v>132</v>
      </c>
      <c r="C149" s="9"/>
      <c r="F149" s="42">
        <f t="shared" ref="F149:K149" si="0">SUM(F5:F69)</f>
        <v>809</v>
      </c>
      <c r="G149" s="42">
        <f t="shared" si="0"/>
        <v>625</v>
      </c>
      <c r="H149" s="42">
        <f t="shared" si="0"/>
        <v>478</v>
      </c>
      <c r="I149" s="42">
        <f t="shared" si="0"/>
        <v>429</v>
      </c>
      <c r="J149" s="18">
        <f t="shared" si="0"/>
        <v>317</v>
      </c>
      <c r="K149" s="18">
        <f t="shared" si="0"/>
        <v>362</v>
      </c>
      <c r="L149" s="2"/>
    </row>
    <row r="150" spans="2:12" x14ac:dyDescent="0.2">
      <c r="B150" s="14" t="s">
        <v>133</v>
      </c>
      <c r="C150" s="9"/>
      <c r="F150" s="18">
        <f>SUM(F71:F117)</f>
        <v>1694</v>
      </c>
      <c r="G150" s="18">
        <f t="shared" ref="G150:K150" si="1">SUM(G71:G117)</f>
        <v>1469</v>
      </c>
      <c r="H150" s="18">
        <f t="shared" si="1"/>
        <v>1375</v>
      </c>
      <c r="I150" s="18">
        <f t="shared" si="1"/>
        <v>1297</v>
      </c>
      <c r="J150" s="18">
        <f t="shared" si="1"/>
        <v>959</v>
      </c>
      <c r="K150" s="18">
        <f t="shared" si="1"/>
        <v>1119</v>
      </c>
      <c r="L150" s="21"/>
    </row>
    <row r="151" spans="2:12" x14ac:dyDescent="0.2">
      <c r="B151" s="14" t="s">
        <v>422</v>
      </c>
      <c r="C151" s="9"/>
      <c r="F151" s="18">
        <f>SUM(F146:F147)</f>
        <v>220</v>
      </c>
      <c r="G151" s="18">
        <f t="shared" ref="G151:K151" si="2">SUM(G146:G147)</f>
        <v>199</v>
      </c>
      <c r="H151" s="18">
        <f t="shared" si="2"/>
        <v>364</v>
      </c>
      <c r="I151" s="18">
        <f t="shared" si="2"/>
        <v>229</v>
      </c>
      <c r="J151" s="18">
        <f t="shared" si="2"/>
        <v>219</v>
      </c>
      <c r="K151" s="18">
        <f t="shared" si="2"/>
        <v>567</v>
      </c>
      <c r="L151" s="27"/>
    </row>
    <row r="152" spans="2:12" x14ac:dyDescent="0.2">
      <c r="B152" s="14" t="s">
        <v>309</v>
      </c>
      <c r="C152" s="9"/>
      <c r="F152" s="18">
        <f>SUM(F118:F145)</f>
        <v>377</v>
      </c>
      <c r="G152" s="18">
        <f t="shared" ref="G152:K152" si="3">SUM(G118:G145)</f>
        <v>333</v>
      </c>
      <c r="H152" s="18">
        <f t="shared" si="3"/>
        <v>312</v>
      </c>
      <c r="I152" s="18">
        <f t="shared" si="3"/>
        <v>343</v>
      </c>
      <c r="J152" s="18">
        <f t="shared" si="3"/>
        <v>308</v>
      </c>
      <c r="K152" s="18">
        <f t="shared" si="3"/>
        <v>300</v>
      </c>
      <c r="L152" s="27"/>
    </row>
    <row r="153" spans="2:12" x14ac:dyDescent="0.2">
      <c r="B153" s="14" t="s">
        <v>137</v>
      </c>
      <c r="C153" s="9"/>
      <c r="F153" s="18">
        <f t="shared" ref="F153:K153" si="4">SUM(F5:F147)</f>
        <v>3100</v>
      </c>
      <c r="G153" s="18">
        <f t="shared" si="4"/>
        <v>2626</v>
      </c>
      <c r="H153" s="18">
        <f t="shared" si="4"/>
        <v>2529</v>
      </c>
      <c r="I153" s="18">
        <f t="shared" si="4"/>
        <v>2298</v>
      </c>
      <c r="J153" s="18">
        <f t="shared" si="4"/>
        <v>1803</v>
      </c>
      <c r="K153" s="18">
        <f t="shared" si="4"/>
        <v>2348</v>
      </c>
      <c r="L153" s="2"/>
    </row>
    <row r="154" spans="2:12" x14ac:dyDescent="0.2">
      <c r="L154" s="2"/>
    </row>
    <row r="155" spans="2:12" x14ac:dyDescent="0.2">
      <c r="B155" s="15" t="s">
        <v>392</v>
      </c>
      <c r="C155" s="3"/>
      <c r="D155" s="3"/>
      <c r="E155" s="3"/>
      <c r="F155" s="43" t="str">
        <f>IF(F149='Collected to Claims Ratio'!C7,"yes","no")</f>
        <v>yes</v>
      </c>
      <c r="G155" s="43" t="str">
        <f>IF(G149='Collected to Claims Ratio'!D7,"yes","no")</f>
        <v>yes</v>
      </c>
      <c r="H155" s="43" t="str">
        <f>IF(H149='Collected to Claims Ratio'!E7,"yes","no")</f>
        <v>yes</v>
      </c>
      <c r="I155" s="43" t="str">
        <f>IF(I149='Collected to Claims Ratio'!F7,"yes","no")</f>
        <v>yes</v>
      </c>
      <c r="J155" s="43" t="str">
        <f>IF(J149='Collected to Claims Ratio'!G7,"yes","no")</f>
        <v>yes</v>
      </c>
      <c r="K155" s="43" t="str">
        <f>IF(K149='Collected to Claims Ratio'!H7,"yes","no")</f>
        <v>yes</v>
      </c>
      <c r="L155" s="2"/>
    </row>
    <row r="156" spans="2:12" x14ac:dyDescent="0.2">
      <c r="B156" s="15" t="s">
        <v>400</v>
      </c>
      <c r="C156" s="3"/>
      <c r="D156" s="3"/>
      <c r="E156" s="3"/>
      <c r="F156" s="43" t="str">
        <f>IF(F150='Collected to Claims Ratio'!C8,"yes","no")</f>
        <v>yes</v>
      </c>
      <c r="G156" s="43" t="str">
        <f>IF(G150='Collected to Claims Ratio'!D8,"yes","no")</f>
        <v>yes</v>
      </c>
      <c r="H156" s="43" t="str">
        <f>IF(H150='Collected to Claims Ratio'!E8,"yes","no")</f>
        <v>yes</v>
      </c>
      <c r="I156" s="43" t="str">
        <f>IF(I150='Collected to Claims Ratio'!F8,"yes","no")</f>
        <v>yes</v>
      </c>
      <c r="J156" s="43" t="str">
        <f>IF(J150='Collected to Claims Ratio'!G8,"yes","no")</f>
        <v>yes</v>
      </c>
      <c r="K156" s="43" t="str">
        <f>IF(K150='Collected to Claims Ratio'!H8,"yes","no")</f>
        <v>yes</v>
      </c>
      <c r="L156" s="2"/>
    </row>
    <row r="157" spans="2:12" x14ac:dyDescent="0.2">
      <c r="B157" s="15" t="s">
        <v>394</v>
      </c>
      <c r="C157" s="3"/>
      <c r="D157" s="3"/>
      <c r="E157" s="3"/>
      <c r="F157" s="43" t="str">
        <f>IF(F152='Collected to Claims Ratio'!C9,"yes","no")</f>
        <v>yes</v>
      </c>
      <c r="G157" s="43" t="str">
        <f>IF(G152='Collected to Claims Ratio'!D9,"yes","no")</f>
        <v>yes</v>
      </c>
      <c r="H157" s="43" t="str">
        <f>IF(H152='Collected to Claims Ratio'!E9,"yes","no")</f>
        <v>yes</v>
      </c>
      <c r="I157" s="43" t="str">
        <f>IF(I152='Collected to Claims Ratio'!F9,"yes","no")</f>
        <v>yes</v>
      </c>
      <c r="J157" s="43" t="str">
        <f>IF(J152='Collected to Claims Ratio'!G9,"yes","no")</f>
        <v>yes</v>
      </c>
      <c r="K157" s="43" t="str">
        <f>IF(K152='Collected to Claims Ratio'!H9,"yes","no")</f>
        <v>yes</v>
      </c>
      <c r="L157" s="27"/>
    </row>
    <row r="158" spans="2:12" x14ac:dyDescent="0.2">
      <c r="B158" s="15" t="s">
        <v>425</v>
      </c>
      <c r="C158" s="3"/>
      <c r="D158" s="3"/>
      <c r="E158" s="3"/>
      <c r="F158" s="43" t="str">
        <f>IF(F151='Collected to Claims Ratio'!C10,"yes","no")</f>
        <v>yes</v>
      </c>
      <c r="G158" s="43" t="str">
        <f>IF(G151='Collected to Claims Ratio'!D10,"yes","no")</f>
        <v>yes</v>
      </c>
      <c r="H158" s="43" t="str">
        <f>IF(H151='Collected to Claims Ratio'!E10,"yes","no")</f>
        <v>yes</v>
      </c>
      <c r="I158" s="43" t="str">
        <f>IF(I151='Collected to Claims Ratio'!F10,"yes","no")</f>
        <v>yes</v>
      </c>
      <c r="J158" s="43" t="str">
        <f>IF(J151='Collected to Claims Ratio'!G10,"yes","no")</f>
        <v>yes</v>
      </c>
      <c r="K158" s="43" t="str">
        <f>IF(K151='Collected to Claims Ratio'!H10,"yes","no")</f>
        <v>yes</v>
      </c>
      <c r="L158" s="27"/>
    </row>
    <row r="159" spans="2:12" x14ac:dyDescent="0.2">
      <c r="B159" s="15" t="s">
        <v>395</v>
      </c>
      <c r="F159" s="43" t="str">
        <f>IF(F153='Collected to Claims Ratio'!C11,"yes","no")</f>
        <v>yes</v>
      </c>
      <c r="G159" s="43" t="str">
        <f>IF(G153='Collected to Claims Ratio'!D11,"yes","no")</f>
        <v>yes</v>
      </c>
      <c r="H159" s="43" t="str">
        <f>IF(H153='Collected to Claims Ratio'!E11,"yes","no")</f>
        <v>yes</v>
      </c>
      <c r="I159" s="43" t="str">
        <f>IF(I153='Collected to Claims Ratio'!F11,"yes","no")</f>
        <v>yes</v>
      </c>
      <c r="J159" s="43" t="str">
        <f>IF(J153='Collected to Claims Ratio'!G11,"yes","no")</f>
        <v>yes</v>
      </c>
      <c r="K159" s="43" t="str">
        <f>IF(K153='Collected to Claims Ratio'!H11,"yes","no")</f>
        <v>yes</v>
      </c>
    </row>
    <row r="160" spans="2:12" x14ac:dyDescent="0.2">
      <c r="K160" s="43"/>
    </row>
  </sheetData>
  <sheetProtection algorithmName="SHA-512" hashValue="uBlEVto2Of5HwO/OM5NEyqKKW+BAQf+mYvJ3wVmKfLmQD7umiR4Ieo8qMclgRKqtImlOcX1z1nJ91XJlPCbj2w==" saltValue="zUHpaui2QljGiOJ96kaqEw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3" x14ac:dyDescent="0.2">
      <c r="A1" t="s">
        <v>472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121</v>
      </c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Details2!B745</f>
        <v>Air Force</v>
      </c>
      <c r="C5" t="str">
        <f>Details2!C745</f>
        <v>0004</v>
      </c>
      <c r="D5" t="str">
        <f>Details2!D745</f>
        <v>Maxwell AFB (42nd Medical Group)</v>
      </c>
      <c r="E5" t="str">
        <f>Details2!E745</f>
        <v>C</v>
      </c>
      <c r="F5" s="17" t="str">
        <f>Details2!F745</f>
        <v>NULL</v>
      </c>
      <c r="G5" s="17" t="str">
        <f>Details2!G745</f>
        <v>NULL</v>
      </c>
      <c r="H5" s="17" t="str">
        <f>Details2!H745</f>
        <v>NULL</v>
      </c>
      <c r="I5" s="17" t="str">
        <f>Details2!I745</f>
        <v>NULL</v>
      </c>
      <c r="J5" s="17" t="str">
        <f>Details2!J745</f>
        <v>NULL</v>
      </c>
      <c r="K5" s="17" t="str">
        <f>Details2!K745</f>
        <v>NULL</v>
      </c>
    </row>
    <row r="6" spans="1:13" x14ac:dyDescent="0.2">
      <c r="B6" t="str">
        <f>Details2!B746</f>
        <v>Air Force</v>
      </c>
      <c r="C6" t="str">
        <f>Details2!C746</f>
        <v>0006</v>
      </c>
      <c r="D6" t="str">
        <f>Details2!D746</f>
        <v>Elmendorf AFB (3rd Medical group)</v>
      </c>
      <c r="E6" t="str">
        <f>Details2!E746</f>
        <v>H</v>
      </c>
      <c r="F6" s="17">
        <f>Details2!F746</f>
        <v>173</v>
      </c>
      <c r="G6" s="17">
        <f>Details2!G746</f>
        <v>145</v>
      </c>
      <c r="H6" s="17">
        <f>Details2!H746</f>
        <v>203</v>
      </c>
      <c r="I6" s="44">
        <f>Details2!I746</f>
        <v>185</v>
      </c>
      <c r="J6" s="41">
        <f>Details2!J746</f>
        <v>212</v>
      </c>
      <c r="K6" s="41">
        <f>Details2!K746</f>
        <v>219</v>
      </c>
      <c r="L6" s="38"/>
      <c r="M6" s="33"/>
    </row>
    <row r="7" spans="1:13" x14ac:dyDescent="0.2">
      <c r="B7" t="str">
        <f>Details2!B747</f>
        <v>Air Force</v>
      </c>
      <c r="C7" t="str">
        <f>Details2!C747</f>
        <v>0009</v>
      </c>
      <c r="D7" t="str">
        <f>Details2!D747</f>
        <v>Luke AFB (56th Medical Group)</v>
      </c>
      <c r="E7" t="str">
        <f>Details2!E747</f>
        <v>C</v>
      </c>
      <c r="F7" s="17" t="str">
        <f>Details2!F747</f>
        <v>NULL</v>
      </c>
      <c r="G7" s="17" t="str">
        <f>Details2!G747</f>
        <v>NULL</v>
      </c>
      <c r="H7" s="17" t="str">
        <f>Details2!H747</f>
        <v>NULL</v>
      </c>
      <c r="I7" s="17" t="str">
        <f>Details2!I747</f>
        <v>NULL</v>
      </c>
      <c r="J7" s="17" t="str">
        <f>Details2!J747</f>
        <v>NULL</v>
      </c>
      <c r="K7" s="17" t="str">
        <f>Details2!K747</f>
        <v>NULL</v>
      </c>
      <c r="L7" s="38"/>
      <c r="M7" s="33"/>
    </row>
    <row r="8" spans="1:13" x14ac:dyDescent="0.2">
      <c r="B8" t="str">
        <f>Details2!B748</f>
        <v>Air Force</v>
      </c>
      <c r="C8" t="str">
        <f>Details2!C748</f>
        <v>0010</v>
      </c>
      <c r="D8" t="str">
        <f>Details2!D748</f>
        <v>Davis Monthan AFB (355th Medical Group)</v>
      </c>
      <c r="E8" t="str">
        <f>Details2!E748</f>
        <v>C</v>
      </c>
      <c r="F8" s="17" t="str">
        <f>Details2!F748</f>
        <v>NULL</v>
      </c>
      <c r="G8" s="17" t="str">
        <f>Details2!G748</f>
        <v>NULL</v>
      </c>
      <c r="H8" s="17" t="str">
        <f>Details2!H748</f>
        <v>NULL</v>
      </c>
      <c r="I8" s="17" t="str">
        <f>Details2!I748</f>
        <v>NULL</v>
      </c>
      <c r="J8" s="17" t="str">
        <f>Details2!J748</f>
        <v>NULL</v>
      </c>
      <c r="K8" s="17" t="str">
        <f>Details2!K748</f>
        <v>NULL</v>
      </c>
      <c r="M8" s="33"/>
    </row>
    <row r="9" spans="1:13" x14ac:dyDescent="0.2">
      <c r="B9" t="str">
        <f>Details2!B749</f>
        <v>Air Force</v>
      </c>
      <c r="C9" t="str">
        <f>Details2!C749</f>
        <v>0013</v>
      </c>
      <c r="D9" t="str">
        <f>Details2!D749</f>
        <v>Little Rock AFB (314th Medical Group)</v>
      </c>
      <c r="E9" t="str">
        <f>Details2!E749</f>
        <v>C</v>
      </c>
      <c r="F9" s="17" t="str">
        <f>Details2!F749</f>
        <v>NULL</v>
      </c>
      <c r="G9" s="17" t="str">
        <f>Details2!G749</f>
        <v>NULL</v>
      </c>
      <c r="H9" s="17" t="str">
        <f>Details2!H749</f>
        <v>NULL</v>
      </c>
      <c r="I9" s="17" t="str">
        <f>Details2!I749</f>
        <v>NULL</v>
      </c>
      <c r="J9" s="17" t="str">
        <f>Details2!J749</f>
        <v>NULL</v>
      </c>
      <c r="K9" s="17" t="str">
        <f>Details2!K749</f>
        <v>NULL</v>
      </c>
      <c r="M9" s="33"/>
    </row>
    <row r="10" spans="1:13" x14ac:dyDescent="0.2">
      <c r="B10" t="str">
        <f>Details2!B750</f>
        <v>Air Force</v>
      </c>
      <c r="C10" t="str">
        <f>Details2!C750</f>
        <v>0014</v>
      </c>
      <c r="D10" t="str">
        <f>Details2!D750</f>
        <v>Travis AFB (60th Medical Group)</v>
      </c>
      <c r="E10" t="str">
        <f>Details2!E750</f>
        <v>H</v>
      </c>
      <c r="F10" s="17">
        <f>Details2!F750</f>
        <v>174</v>
      </c>
      <c r="G10" s="17">
        <f>Details2!G750</f>
        <v>158</v>
      </c>
      <c r="H10" s="17">
        <f>Details2!H750</f>
        <v>214</v>
      </c>
      <c r="I10" s="17">
        <f>Details2!I750</f>
        <v>210</v>
      </c>
      <c r="J10" s="17">
        <f>Details2!J750</f>
        <v>165</v>
      </c>
      <c r="K10" s="17">
        <f>Details2!K750</f>
        <v>170</v>
      </c>
      <c r="M10" s="33"/>
    </row>
    <row r="11" spans="1:13" x14ac:dyDescent="0.2">
      <c r="B11" t="str">
        <f>Details2!B751</f>
        <v>Air Force</v>
      </c>
      <c r="C11" t="str">
        <f>Details2!C751</f>
        <v>0015</v>
      </c>
      <c r="D11" t="str">
        <f>Details2!D751</f>
        <v>Beale AFB (9th Medical Group)</v>
      </c>
      <c r="E11" t="str">
        <f>Details2!E751</f>
        <v>C</v>
      </c>
      <c r="F11" s="17" t="str">
        <f>Details2!F751</f>
        <v>NULL</v>
      </c>
      <c r="G11" s="17" t="str">
        <f>Details2!G751</f>
        <v>NULL</v>
      </c>
      <c r="H11" s="17" t="str">
        <f>Details2!H751</f>
        <v>NULL</v>
      </c>
      <c r="I11" s="17" t="str">
        <f>Details2!I751</f>
        <v>NULL</v>
      </c>
      <c r="J11" s="17" t="str">
        <f>Details2!J751</f>
        <v>NULL</v>
      </c>
      <c r="K11" s="17" t="str">
        <f>Details2!K751</f>
        <v>NULL</v>
      </c>
      <c r="M11" s="33"/>
    </row>
    <row r="12" spans="1:13" x14ac:dyDescent="0.2">
      <c r="B12" t="str">
        <f>Details2!B752</f>
        <v>Air Force</v>
      </c>
      <c r="C12" t="str">
        <f>Details2!C752</f>
        <v>0018</v>
      </c>
      <c r="D12" t="str">
        <f>Details2!D752</f>
        <v>Vandenberg AFB (30th Medical Group)</v>
      </c>
      <c r="E12" t="str">
        <f>Details2!E752</f>
        <v>C</v>
      </c>
      <c r="F12" s="17" t="str">
        <f>Details2!F752</f>
        <v>NULL</v>
      </c>
      <c r="G12" s="17" t="str">
        <f>Details2!G752</f>
        <v>NULL</v>
      </c>
      <c r="H12" s="17" t="str">
        <f>Details2!H752</f>
        <v>NULL</v>
      </c>
      <c r="I12" s="17" t="str">
        <f>Details2!I752</f>
        <v>NULL</v>
      </c>
      <c r="J12" s="17" t="str">
        <f>Details2!J752</f>
        <v>NULL</v>
      </c>
      <c r="K12" s="17" t="str">
        <f>Details2!K752</f>
        <v>NULL</v>
      </c>
      <c r="M12" s="33"/>
    </row>
    <row r="13" spans="1:13" x14ac:dyDescent="0.2">
      <c r="B13" t="str">
        <f>Details2!B753</f>
        <v>Air Force</v>
      </c>
      <c r="C13" t="str">
        <f>Details2!C753</f>
        <v>0019</v>
      </c>
      <c r="D13" t="str">
        <f>Details2!D753</f>
        <v>Edwards AFB (95th Medical Group)</v>
      </c>
      <c r="E13" t="str">
        <f>Details2!E753</f>
        <v>C</v>
      </c>
      <c r="F13" s="17" t="str">
        <f>Details2!F753</f>
        <v>NULL</v>
      </c>
      <c r="G13" s="17" t="str">
        <f>Details2!G753</f>
        <v>NULL</v>
      </c>
      <c r="H13" s="17" t="str">
        <f>Details2!H753</f>
        <v>NULL</v>
      </c>
      <c r="I13" s="17" t="str">
        <f>Details2!I753</f>
        <v>NULL</v>
      </c>
      <c r="J13" s="17" t="str">
        <f>Details2!J753</f>
        <v>NULL</v>
      </c>
      <c r="K13" s="17" t="str">
        <f>Details2!K753</f>
        <v>NULL</v>
      </c>
      <c r="M13" s="33"/>
    </row>
    <row r="14" spans="1:13" x14ac:dyDescent="0.2">
      <c r="B14" t="str">
        <f>Details2!B754</f>
        <v>Air Force</v>
      </c>
      <c r="C14" t="str">
        <f>Details2!C754</f>
        <v>0033</v>
      </c>
      <c r="D14" t="str">
        <f>Details2!D754</f>
        <v>USAF Academy (10th Medical Group)</v>
      </c>
      <c r="E14" t="str">
        <f>Details2!E754</f>
        <v>H</v>
      </c>
      <c r="F14" s="17" t="str">
        <f>Details2!F754</f>
        <v>NULL</v>
      </c>
      <c r="G14" s="17" t="str">
        <f>Details2!G754</f>
        <v>NULL</v>
      </c>
      <c r="H14" s="17" t="str">
        <f>Details2!H754</f>
        <v>NULL</v>
      </c>
      <c r="I14" s="17" t="str">
        <f>Details2!I754</f>
        <v>NULL</v>
      </c>
      <c r="J14" s="17" t="str">
        <f>Details2!J754</f>
        <v>NULL</v>
      </c>
      <c r="K14" s="17" t="str">
        <f>Details2!K754</f>
        <v>NULL</v>
      </c>
      <c r="M14" s="33"/>
    </row>
    <row r="15" spans="1:13" x14ac:dyDescent="0.2">
      <c r="B15" t="str">
        <f>Details2!B755</f>
        <v>Air Force</v>
      </c>
      <c r="C15" t="str">
        <f>Details2!C755</f>
        <v>0036</v>
      </c>
      <c r="D15" t="str">
        <f>Details2!D755</f>
        <v>Dover AFB (436th Medical Group)</v>
      </c>
      <c r="E15" t="str">
        <f>Details2!E755</f>
        <v>C</v>
      </c>
      <c r="F15" s="17" t="str">
        <f>Details2!F755</f>
        <v>NULL</v>
      </c>
      <c r="G15" s="17" t="str">
        <f>Details2!G755</f>
        <v>NULL</v>
      </c>
      <c r="H15" s="17" t="str">
        <f>Details2!H755</f>
        <v>NULL</v>
      </c>
      <c r="I15" s="17" t="str">
        <f>Details2!I755</f>
        <v>NULL</v>
      </c>
      <c r="J15" s="17" t="str">
        <f>Details2!J755</f>
        <v>NULL</v>
      </c>
      <c r="K15" s="17" t="str">
        <f>Details2!K755</f>
        <v>NULL</v>
      </c>
      <c r="M15" s="33"/>
    </row>
    <row r="16" spans="1:13" x14ac:dyDescent="0.2">
      <c r="B16" t="str">
        <f>Details2!B756</f>
        <v>Air Force</v>
      </c>
      <c r="C16" t="str">
        <f>Details2!C756</f>
        <v>0042</v>
      </c>
      <c r="D16" t="str">
        <f>Details2!D756</f>
        <v>Eglin AFB (96th Medical Group)</v>
      </c>
      <c r="E16" t="str">
        <f>Details2!E756</f>
        <v>H</v>
      </c>
      <c r="F16" s="17">
        <f>Details2!F756</f>
        <v>105</v>
      </c>
      <c r="G16" s="17">
        <f>Details2!G756</f>
        <v>103</v>
      </c>
      <c r="H16" s="17">
        <f>Details2!H756</f>
        <v>75</v>
      </c>
      <c r="I16" s="17">
        <f>Details2!I756</f>
        <v>89</v>
      </c>
      <c r="J16" s="17">
        <f>Details2!J756</f>
        <v>113</v>
      </c>
      <c r="K16" s="17">
        <f>Details2!K756</f>
        <v>99</v>
      </c>
      <c r="M16" s="33"/>
    </row>
    <row r="17" spans="2:13" x14ac:dyDescent="0.2">
      <c r="B17" t="str">
        <f>Details2!B757</f>
        <v>Air Force</v>
      </c>
      <c r="C17" t="str">
        <f>Details2!C757</f>
        <v>0043</v>
      </c>
      <c r="D17" t="str">
        <f>Details2!D757</f>
        <v>Tyndall AFB (325th Medical Group)</v>
      </c>
      <c r="E17" t="str">
        <f>Details2!E757</f>
        <v>C</v>
      </c>
      <c r="F17" s="17" t="str">
        <f>Details2!F757</f>
        <v>NULL</v>
      </c>
      <c r="G17" s="17" t="str">
        <f>Details2!G757</f>
        <v>NULL</v>
      </c>
      <c r="H17" s="17" t="str">
        <f>Details2!H757</f>
        <v>NULL</v>
      </c>
      <c r="I17" s="17" t="str">
        <f>Details2!I757</f>
        <v>NULL</v>
      </c>
      <c r="J17" s="17" t="str">
        <f>Details2!J757</f>
        <v>NULL</v>
      </c>
      <c r="K17" s="17" t="str">
        <f>Details2!K757</f>
        <v>NULL</v>
      </c>
      <c r="M17" s="33"/>
    </row>
    <row r="18" spans="2:13" x14ac:dyDescent="0.2">
      <c r="B18" t="str">
        <f>Details2!B758</f>
        <v>Air Force</v>
      </c>
      <c r="C18" t="str">
        <f>Details2!C758</f>
        <v>0045</v>
      </c>
      <c r="D18" t="str">
        <f>Details2!D758</f>
        <v>MacDill AFB (6th Medical Group)</v>
      </c>
      <c r="E18" t="str">
        <f>Details2!E758</f>
        <v>C</v>
      </c>
      <c r="F18" s="17" t="str">
        <f>Details2!F758</f>
        <v>NULL</v>
      </c>
      <c r="G18" s="17" t="str">
        <f>Details2!G758</f>
        <v>NULL</v>
      </c>
      <c r="H18" s="17" t="str">
        <f>Details2!H758</f>
        <v>NULL</v>
      </c>
      <c r="I18" s="17" t="str">
        <f>Details2!I758</f>
        <v>NULL</v>
      </c>
      <c r="J18" s="17" t="str">
        <f>Details2!J758</f>
        <v>NULL</v>
      </c>
      <c r="K18" s="17" t="str">
        <f>Details2!K758</f>
        <v>NULL</v>
      </c>
      <c r="L18" s="38"/>
      <c r="M18" s="33"/>
    </row>
    <row r="19" spans="2:13" x14ac:dyDescent="0.2">
      <c r="B19" t="str">
        <f>Details2!B759</f>
        <v>Air Force</v>
      </c>
      <c r="C19" t="str">
        <f>Details2!C759</f>
        <v>0046</v>
      </c>
      <c r="D19" t="str">
        <f>Details2!D759</f>
        <v>Patrick AFB (45th Medical Group)</v>
      </c>
      <c r="E19" t="str">
        <f>Details2!E759</f>
        <v>C</v>
      </c>
      <c r="F19" s="17" t="str">
        <f>Details2!F759</f>
        <v>NULL</v>
      </c>
      <c r="G19" s="17" t="str">
        <f>Details2!G759</f>
        <v>NULL</v>
      </c>
      <c r="H19" s="17" t="str">
        <f>Details2!H759</f>
        <v>NULL</v>
      </c>
      <c r="I19" s="17" t="str">
        <f>Details2!I759</f>
        <v>NULL</v>
      </c>
      <c r="J19" s="17" t="str">
        <f>Details2!J759</f>
        <v>NULL</v>
      </c>
      <c r="K19" s="17" t="str">
        <f>Details2!K759</f>
        <v>NULL</v>
      </c>
      <c r="M19" s="33"/>
    </row>
    <row r="20" spans="2:13" x14ac:dyDescent="0.2">
      <c r="B20" t="str">
        <f>Details2!B760</f>
        <v>Air Force</v>
      </c>
      <c r="C20" t="str">
        <f>Details2!C760</f>
        <v>0050</v>
      </c>
      <c r="D20" t="str">
        <f>Details2!D760</f>
        <v>Moody AFB (347th Medical Group)</v>
      </c>
      <c r="E20" t="str">
        <f>Details2!E760</f>
        <v>C</v>
      </c>
      <c r="F20" s="17" t="str">
        <f>Details2!F760</f>
        <v>NULL</v>
      </c>
      <c r="G20" s="17" t="str">
        <f>Details2!G760</f>
        <v>NULL</v>
      </c>
      <c r="H20" s="17" t="str">
        <f>Details2!H760</f>
        <v>NULL</v>
      </c>
      <c r="I20" s="17" t="str">
        <f>Details2!I760</f>
        <v>NULL</v>
      </c>
      <c r="J20" s="17" t="str">
        <f>Details2!J760</f>
        <v>NULL</v>
      </c>
      <c r="K20" s="17" t="str">
        <f>Details2!K760</f>
        <v>NULL</v>
      </c>
      <c r="M20" s="33"/>
    </row>
    <row r="21" spans="2:13" x14ac:dyDescent="0.2">
      <c r="B21" t="str">
        <f>Details2!B761</f>
        <v>Air Force</v>
      </c>
      <c r="C21" t="str">
        <f>Details2!C761</f>
        <v>0051</v>
      </c>
      <c r="D21" t="str">
        <f>Details2!D761</f>
        <v>Robins AFB (78th Medical Group)</v>
      </c>
      <c r="E21" t="str">
        <f>Details2!E761</f>
        <v>C</v>
      </c>
      <c r="F21" s="17" t="str">
        <f>Details2!F761</f>
        <v>NULL</v>
      </c>
      <c r="G21" s="17" t="str">
        <f>Details2!G761</f>
        <v>NULL</v>
      </c>
      <c r="H21" s="17" t="str">
        <f>Details2!H761</f>
        <v>NULL</v>
      </c>
      <c r="I21" s="17" t="str">
        <f>Details2!I761</f>
        <v>NULL</v>
      </c>
      <c r="J21" s="17" t="str">
        <f>Details2!J761</f>
        <v>NULL</v>
      </c>
      <c r="K21" s="17" t="str">
        <f>Details2!K761</f>
        <v>NULL</v>
      </c>
      <c r="M21" s="33"/>
    </row>
    <row r="22" spans="2:13" x14ac:dyDescent="0.2">
      <c r="B22" t="str">
        <f>Details2!B762</f>
        <v>Air Force</v>
      </c>
      <c r="C22" t="str">
        <f>Details2!C762</f>
        <v>0053</v>
      </c>
      <c r="D22" t="str">
        <f>Details2!D762</f>
        <v>Mountain Home AFB (366th Medical Group)</v>
      </c>
      <c r="E22" t="str">
        <f>Details2!E762</f>
        <v>H</v>
      </c>
      <c r="F22" s="17">
        <f>Details2!F762</f>
        <v>10</v>
      </c>
      <c r="G22" s="17">
        <f>Details2!G762</f>
        <v>7</v>
      </c>
      <c r="H22" s="17">
        <f>Details2!H762</f>
        <v>0</v>
      </c>
      <c r="I22" s="17">
        <f>Details2!I762</f>
        <v>15</v>
      </c>
      <c r="J22" s="17">
        <f>Details2!J762</f>
        <v>6</v>
      </c>
      <c r="K22" s="17">
        <f>Details2!K762</f>
        <v>5</v>
      </c>
      <c r="M22" s="33"/>
    </row>
    <row r="23" spans="2:13" x14ac:dyDescent="0.2">
      <c r="B23" t="str">
        <f>Details2!B763</f>
        <v>Air Force</v>
      </c>
      <c r="C23" t="str">
        <f>Details2!C763</f>
        <v>0055</v>
      </c>
      <c r="D23" t="str">
        <f>Details2!D763</f>
        <v>Scott AFB (375th Medical Group)</v>
      </c>
      <c r="E23" t="str">
        <f>Details2!E763</f>
        <v>C</v>
      </c>
      <c r="F23" s="17" t="str">
        <f>Details2!F763</f>
        <v>NULL</v>
      </c>
      <c r="G23" s="17" t="str">
        <f>Details2!G763</f>
        <v>NULL</v>
      </c>
      <c r="H23" s="17" t="str">
        <f>Details2!H763</f>
        <v>NULL</v>
      </c>
      <c r="I23" s="17" t="str">
        <f>Details2!I763</f>
        <v>NULL</v>
      </c>
      <c r="J23" s="17" t="str">
        <f>Details2!J763</f>
        <v>NULL</v>
      </c>
      <c r="K23" s="17" t="str">
        <f>Details2!K763</f>
        <v>NULL</v>
      </c>
      <c r="M23" s="33"/>
    </row>
    <row r="24" spans="2:13" x14ac:dyDescent="0.2">
      <c r="B24" t="str">
        <f>Details2!B764</f>
        <v>Air Force</v>
      </c>
      <c r="C24" t="str">
        <f>Details2!C764</f>
        <v>0059</v>
      </c>
      <c r="D24" t="str">
        <f>Details2!D764</f>
        <v>McConnell AFB (22nd Medical Group)</v>
      </c>
      <c r="E24" t="str">
        <f>Details2!E764</f>
        <v>C</v>
      </c>
      <c r="F24" s="17" t="str">
        <f>Details2!F764</f>
        <v>NULL</v>
      </c>
      <c r="G24" s="17" t="str">
        <f>Details2!G764</f>
        <v>NULL</v>
      </c>
      <c r="H24" s="17" t="str">
        <f>Details2!H764</f>
        <v>NULL</v>
      </c>
      <c r="I24" s="17" t="str">
        <f>Details2!I764</f>
        <v>NULL</v>
      </c>
      <c r="J24" s="17" t="str">
        <f>Details2!J764</f>
        <v>NULL</v>
      </c>
      <c r="K24" s="17" t="str">
        <f>Details2!K764</f>
        <v>NULL</v>
      </c>
      <c r="M24" s="33"/>
    </row>
    <row r="25" spans="2:13" x14ac:dyDescent="0.2">
      <c r="B25" t="str">
        <f>Details2!B765</f>
        <v>Air Force</v>
      </c>
      <c r="C25" t="str">
        <f>Details2!C765</f>
        <v>0062</v>
      </c>
      <c r="D25" t="str">
        <f>Details2!D765</f>
        <v>Barksdale AFB (2nd Medical Group)</v>
      </c>
      <c r="E25" t="str">
        <f>Details2!E765</f>
        <v>C</v>
      </c>
      <c r="F25" s="17" t="str">
        <f>Details2!F765</f>
        <v>NULL</v>
      </c>
      <c r="G25" s="17" t="str">
        <f>Details2!G765</f>
        <v>NULL</v>
      </c>
      <c r="H25" s="17" t="str">
        <f>Details2!H765</f>
        <v>NULL</v>
      </c>
      <c r="I25" s="17" t="str">
        <f>Details2!I765</f>
        <v>NULL</v>
      </c>
      <c r="J25" s="17" t="str">
        <f>Details2!J765</f>
        <v>NULL</v>
      </c>
      <c r="K25" s="17" t="str">
        <f>Details2!K765</f>
        <v>NULL</v>
      </c>
      <c r="M25" s="33"/>
    </row>
    <row r="26" spans="2:13" x14ac:dyDescent="0.2">
      <c r="B26" t="str">
        <f>Details2!B766</f>
        <v>Air Force</v>
      </c>
      <c r="C26" t="str">
        <f>Details2!C766</f>
        <v>0066</v>
      </c>
      <c r="D26" t="str">
        <f>Details2!D766</f>
        <v>Andrews AFB (79th Medical Group)</v>
      </c>
      <c r="E26" t="str">
        <f>Details2!E766</f>
        <v>H</v>
      </c>
      <c r="F26" s="17">
        <f>Details2!F766</f>
        <v>90</v>
      </c>
      <c r="G26" s="17">
        <f>Details2!G766</f>
        <v>47</v>
      </c>
      <c r="H26" s="17">
        <f>Details2!H766</f>
        <v>0</v>
      </c>
      <c r="I26" s="17">
        <f>Details2!I766</f>
        <v>0</v>
      </c>
      <c r="J26" s="17" t="str">
        <f>Details2!J766</f>
        <v>NULL</v>
      </c>
      <c r="K26" s="17" t="str">
        <f>Details2!K766</f>
        <v>NULL</v>
      </c>
      <c r="M26" s="33"/>
    </row>
    <row r="27" spans="2:13" x14ac:dyDescent="0.2">
      <c r="B27" t="str">
        <f>Details2!B767</f>
        <v>Air Force</v>
      </c>
      <c r="C27" t="str">
        <f>Details2!C767</f>
        <v>0073</v>
      </c>
      <c r="D27" t="str">
        <f>Details2!D767</f>
        <v>Keesler AFB (81st Medical Group)</v>
      </c>
      <c r="E27" t="str">
        <f>Details2!E767</f>
        <v>H</v>
      </c>
      <c r="F27" s="17">
        <f>Details2!F767</f>
        <v>85</v>
      </c>
      <c r="G27" s="17">
        <f>Details2!G767</f>
        <v>134</v>
      </c>
      <c r="H27" s="17">
        <f>Details2!H767</f>
        <v>163</v>
      </c>
      <c r="I27" s="17">
        <f>Details2!I767</f>
        <v>147</v>
      </c>
      <c r="J27" s="17">
        <f>Details2!J767</f>
        <v>132</v>
      </c>
      <c r="K27" s="41">
        <f>Details2!K767</f>
        <v>138</v>
      </c>
      <c r="L27" s="38"/>
      <c r="M27" s="33"/>
    </row>
    <row r="28" spans="2:13" x14ac:dyDescent="0.2">
      <c r="B28" t="str">
        <f>Details2!B768</f>
        <v>Air Force</v>
      </c>
      <c r="C28" t="str">
        <f>Details2!C768</f>
        <v>0074</v>
      </c>
      <c r="D28" t="str">
        <f>Details2!D768</f>
        <v>Columbus AFB (14th Medical Group)</v>
      </c>
      <c r="E28" t="str">
        <f>Details2!E768</f>
        <v>C</v>
      </c>
      <c r="F28" s="17" t="str">
        <f>Details2!F768</f>
        <v>NULL</v>
      </c>
      <c r="G28" s="17" t="str">
        <f>Details2!G768</f>
        <v>NULL</v>
      </c>
      <c r="H28" s="17" t="str">
        <f>Details2!H768</f>
        <v>NULL</v>
      </c>
      <c r="I28" s="17" t="str">
        <f>Details2!I768</f>
        <v>NULL</v>
      </c>
      <c r="J28" s="17" t="str">
        <f>Details2!J768</f>
        <v>NULL</v>
      </c>
      <c r="K28" s="17" t="str">
        <f>Details2!K768</f>
        <v>NULL</v>
      </c>
      <c r="M28" s="33"/>
    </row>
    <row r="29" spans="2:13" x14ac:dyDescent="0.2">
      <c r="B29" t="str">
        <f>Details2!B769</f>
        <v>Air Force</v>
      </c>
      <c r="C29" t="str">
        <f>Details2!C769</f>
        <v>0076</v>
      </c>
      <c r="D29" t="str">
        <f>Details2!D769</f>
        <v>Whiteman AFB (509th Medical Group)</v>
      </c>
      <c r="E29" t="str">
        <f>Details2!E769</f>
        <v>C</v>
      </c>
      <c r="F29" s="17" t="str">
        <f>Details2!F769</f>
        <v>NULL</v>
      </c>
      <c r="G29" s="17" t="str">
        <f>Details2!G769</f>
        <v>NULL</v>
      </c>
      <c r="H29" s="17" t="str">
        <f>Details2!H769</f>
        <v>NULL</v>
      </c>
      <c r="I29" s="17" t="str">
        <f>Details2!I769</f>
        <v>NULL</v>
      </c>
      <c r="J29" s="17" t="str">
        <f>Details2!J769</f>
        <v>NULL</v>
      </c>
      <c r="K29" s="17" t="str">
        <f>Details2!K769</f>
        <v>NULL</v>
      </c>
      <c r="M29" s="33"/>
    </row>
    <row r="30" spans="2:13" x14ac:dyDescent="0.2">
      <c r="B30" t="str">
        <f>Details2!B770</f>
        <v>Air Force</v>
      </c>
      <c r="C30" t="str">
        <f>Details2!C770</f>
        <v>0077</v>
      </c>
      <c r="D30" t="str">
        <f>Details2!D770</f>
        <v>Malmstrom AFB (341st Medical Group)</v>
      </c>
      <c r="E30" t="str">
        <f>Details2!E770</f>
        <v>C</v>
      </c>
      <c r="F30" s="17" t="str">
        <f>Details2!F770</f>
        <v>NULL</v>
      </c>
      <c r="G30" s="17" t="str">
        <f>Details2!G770</f>
        <v>NULL</v>
      </c>
      <c r="H30" s="17" t="str">
        <f>Details2!H770</f>
        <v>NULL</v>
      </c>
      <c r="I30" s="17" t="str">
        <f>Details2!I770</f>
        <v>NULL</v>
      </c>
      <c r="J30" s="17" t="str">
        <f>Details2!J770</f>
        <v>NULL</v>
      </c>
      <c r="K30" s="17" t="str">
        <f>Details2!K770</f>
        <v>NULL</v>
      </c>
      <c r="M30" s="33"/>
    </row>
    <row r="31" spans="2:13" x14ac:dyDescent="0.2">
      <c r="B31" t="str">
        <f>Details2!B771</f>
        <v>Air Force</v>
      </c>
      <c r="C31" t="str">
        <f>Details2!C771</f>
        <v>0078</v>
      </c>
      <c r="D31" t="str">
        <f>Details2!D771</f>
        <v>Offutt AFB (55th Medical Group)</v>
      </c>
      <c r="E31" t="str">
        <f>Details2!E771</f>
        <v>C</v>
      </c>
      <c r="F31" s="17" t="str">
        <f>Details2!F771</f>
        <v>NULL</v>
      </c>
      <c r="G31" s="17" t="str">
        <f>Details2!G771</f>
        <v>NULL</v>
      </c>
      <c r="H31" s="17" t="str">
        <f>Details2!H771</f>
        <v>NULL</v>
      </c>
      <c r="I31" s="17" t="str">
        <f>Details2!I771</f>
        <v>NULL</v>
      </c>
      <c r="J31" s="17" t="str">
        <f>Details2!J771</f>
        <v>NULL</v>
      </c>
      <c r="K31" s="41" t="str">
        <f>Details2!K771</f>
        <v>NULL</v>
      </c>
      <c r="L31" s="38"/>
      <c r="M31" s="33"/>
    </row>
    <row r="32" spans="2:13" x14ac:dyDescent="0.2">
      <c r="B32" t="str">
        <f>Details2!B772</f>
        <v>Air Force</v>
      </c>
      <c r="C32" t="str">
        <f>Details2!C772</f>
        <v>0079</v>
      </c>
      <c r="D32" t="str">
        <f>Details2!D772</f>
        <v>Nellis AFB (99th Medical Group)</v>
      </c>
      <c r="E32" t="str">
        <f>Details2!E772</f>
        <v>H</v>
      </c>
      <c r="F32" s="17">
        <f>Details2!F772</f>
        <v>144</v>
      </c>
      <c r="G32" s="17">
        <f>Details2!G772</f>
        <v>141</v>
      </c>
      <c r="H32" s="17">
        <f>Details2!H772</f>
        <v>165</v>
      </c>
      <c r="I32" s="17">
        <f>Details2!I772</f>
        <v>128</v>
      </c>
      <c r="J32" s="17">
        <f>Details2!J772</f>
        <v>214</v>
      </c>
      <c r="K32" s="17">
        <f>Details2!K772</f>
        <v>200</v>
      </c>
      <c r="M32" s="33"/>
    </row>
    <row r="33" spans="2:13" x14ac:dyDescent="0.2">
      <c r="B33" t="str">
        <f>Details2!B773</f>
        <v>Air Force</v>
      </c>
      <c r="C33" t="str">
        <f>Details2!C773</f>
        <v>0083</v>
      </c>
      <c r="D33" t="str">
        <f>Details2!D773</f>
        <v>Kirtland AFB (377th Medical Group)</v>
      </c>
      <c r="E33" t="str">
        <f>Details2!E773</f>
        <v>C</v>
      </c>
      <c r="F33" s="17" t="str">
        <f>Details2!F773</f>
        <v>NULL</v>
      </c>
      <c r="G33" s="17" t="str">
        <f>Details2!G773</f>
        <v>NULL</v>
      </c>
      <c r="H33" s="17" t="str">
        <f>Details2!H773</f>
        <v>NULL</v>
      </c>
      <c r="I33" s="17" t="str">
        <f>Details2!I773</f>
        <v>NULL</v>
      </c>
      <c r="J33" s="17" t="str">
        <f>Details2!J773</f>
        <v>NULL</v>
      </c>
      <c r="K33" s="17" t="str">
        <f>Details2!K773</f>
        <v>NULL</v>
      </c>
      <c r="M33" s="33"/>
    </row>
    <row r="34" spans="2:13" x14ac:dyDescent="0.2">
      <c r="B34" t="str">
        <f>Details2!B774</f>
        <v>Air Force</v>
      </c>
      <c r="C34" t="str">
        <f>Details2!C774</f>
        <v>0084</v>
      </c>
      <c r="D34" t="str">
        <f>Details2!D774</f>
        <v>Holloman AFB (49th Medical Group)</v>
      </c>
      <c r="E34" t="str">
        <f>Details2!E774</f>
        <v>C</v>
      </c>
      <c r="F34" s="17" t="str">
        <f>Details2!F774</f>
        <v>NULL</v>
      </c>
      <c r="G34" s="17" t="str">
        <f>Details2!G774</f>
        <v>NULL</v>
      </c>
      <c r="H34" s="17" t="str">
        <f>Details2!H774</f>
        <v>NULL</v>
      </c>
      <c r="I34" s="17" t="str">
        <f>Details2!I774</f>
        <v>NULL</v>
      </c>
      <c r="J34" s="17" t="str">
        <f>Details2!J774</f>
        <v>NULL</v>
      </c>
      <c r="K34" s="17" t="str">
        <f>Details2!K774</f>
        <v>NULL</v>
      </c>
      <c r="M34" s="33"/>
    </row>
    <row r="35" spans="2:13" x14ac:dyDescent="0.2">
      <c r="B35" t="str">
        <f>Details2!B775</f>
        <v>Air Force</v>
      </c>
      <c r="C35" t="str">
        <f>Details2!C775</f>
        <v>0085</v>
      </c>
      <c r="D35" t="str">
        <f>Details2!D775</f>
        <v>Cannon AFB (27th Medical Group)</v>
      </c>
      <c r="E35" t="str">
        <f>Details2!E775</f>
        <v>C</v>
      </c>
      <c r="F35" s="17" t="str">
        <f>Details2!F775</f>
        <v>NULL</v>
      </c>
      <c r="G35" s="17" t="str">
        <f>Details2!G775</f>
        <v>NULL</v>
      </c>
      <c r="H35" s="17" t="str">
        <f>Details2!H775</f>
        <v>NULL</v>
      </c>
      <c r="I35" s="17" t="str">
        <f>Details2!I775</f>
        <v>NULL</v>
      </c>
      <c r="J35" s="17" t="str">
        <f>Details2!J775</f>
        <v>NULL</v>
      </c>
      <c r="K35" s="17" t="str">
        <f>Details2!K775</f>
        <v>NULL</v>
      </c>
      <c r="M35" s="33"/>
    </row>
    <row r="36" spans="2:13" x14ac:dyDescent="0.2">
      <c r="B36" t="str">
        <f>Details2!B776</f>
        <v>Air Force</v>
      </c>
      <c r="C36" t="str">
        <f>Details2!C776</f>
        <v>0090</v>
      </c>
      <c r="D36" t="str">
        <f>Details2!D776</f>
        <v>Seymour Johnson AFB (4th Medical Group)</v>
      </c>
      <c r="E36" t="str">
        <f>Details2!E776</f>
        <v>C</v>
      </c>
      <c r="F36" s="17" t="str">
        <f>Details2!F776</f>
        <v>NULL</v>
      </c>
      <c r="G36" s="17" t="str">
        <f>Details2!G776</f>
        <v>NULL</v>
      </c>
      <c r="H36" s="17" t="str">
        <f>Details2!H776</f>
        <v>NULL</v>
      </c>
      <c r="I36" s="17" t="str">
        <f>Details2!I776</f>
        <v>NULL</v>
      </c>
      <c r="J36" s="17" t="str">
        <f>Details2!J776</f>
        <v>NULL</v>
      </c>
      <c r="K36" s="17" t="str">
        <f>Details2!K776</f>
        <v>NULL</v>
      </c>
      <c r="M36" s="33"/>
    </row>
    <row r="37" spans="2:13" x14ac:dyDescent="0.2">
      <c r="B37" t="str">
        <f>Details2!B777</f>
        <v>Air Force</v>
      </c>
      <c r="C37" t="str">
        <f>Details2!C777</f>
        <v>0093</v>
      </c>
      <c r="D37" t="str">
        <f>Details2!D777</f>
        <v>Grand Forks AFB (319th Medical Group)</v>
      </c>
      <c r="E37" t="str">
        <f>Details2!E777</f>
        <v>C</v>
      </c>
      <c r="F37" s="17" t="str">
        <f>Details2!F777</f>
        <v>NULL</v>
      </c>
      <c r="G37" s="17" t="str">
        <f>Details2!G777</f>
        <v>NULL</v>
      </c>
      <c r="H37" s="17" t="str">
        <f>Details2!H777</f>
        <v>NULL</v>
      </c>
      <c r="I37" s="17" t="str">
        <f>Details2!I777</f>
        <v>NULL</v>
      </c>
      <c r="J37" s="17" t="str">
        <f>Details2!J777</f>
        <v>NULL</v>
      </c>
      <c r="K37" s="17" t="str">
        <f>Details2!K777</f>
        <v>NULL</v>
      </c>
      <c r="M37" s="33"/>
    </row>
    <row r="38" spans="2:13" x14ac:dyDescent="0.2">
      <c r="B38" t="str">
        <f>Details2!B778</f>
        <v>Air Force</v>
      </c>
      <c r="C38" t="str">
        <f>Details2!C778</f>
        <v>0094</v>
      </c>
      <c r="D38" t="str">
        <f>Details2!D778</f>
        <v>Minot AFB (5th Medical Group)</v>
      </c>
      <c r="E38" t="str">
        <f>Details2!E778</f>
        <v>C</v>
      </c>
      <c r="F38" s="17" t="str">
        <f>Details2!F778</f>
        <v>NULL</v>
      </c>
      <c r="G38" s="17" t="str">
        <f>Details2!G778</f>
        <v>NULL</v>
      </c>
      <c r="H38" s="17" t="str">
        <f>Details2!H778</f>
        <v>NULL</v>
      </c>
      <c r="I38" s="17" t="str">
        <f>Details2!I778</f>
        <v>NULL</v>
      </c>
      <c r="J38" s="17" t="str">
        <f>Details2!J778</f>
        <v>NULL</v>
      </c>
      <c r="K38" s="17" t="str">
        <f>Details2!K778</f>
        <v>NULL</v>
      </c>
      <c r="M38" s="33"/>
    </row>
    <row r="39" spans="2:13" x14ac:dyDescent="0.2">
      <c r="B39" t="str">
        <f>Details2!B779</f>
        <v>Air Force</v>
      </c>
      <c r="C39" t="str">
        <f>Details2!C779</f>
        <v>0095</v>
      </c>
      <c r="D39" t="str">
        <f>Details2!D779</f>
        <v>Wright Patterson AFB (88th Medical Group)</v>
      </c>
      <c r="E39" t="str">
        <f>Details2!E779</f>
        <v>H</v>
      </c>
      <c r="F39" s="17">
        <f>Details2!F779</f>
        <v>357</v>
      </c>
      <c r="G39" s="17">
        <f>Details2!G779</f>
        <v>317</v>
      </c>
      <c r="H39" s="17">
        <f>Details2!H779</f>
        <v>342</v>
      </c>
      <c r="I39" s="17">
        <f>Details2!I779</f>
        <v>271</v>
      </c>
      <c r="J39" s="17">
        <f>Details2!J779</f>
        <v>279</v>
      </c>
      <c r="K39" s="17">
        <f>Details2!K779</f>
        <v>245</v>
      </c>
      <c r="M39" s="33"/>
    </row>
    <row r="40" spans="2:13" x14ac:dyDescent="0.2">
      <c r="B40" t="str">
        <f>Details2!B780</f>
        <v>Air Force</v>
      </c>
      <c r="C40" t="str">
        <f>Details2!C780</f>
        <v>0096</v>
      </c>
      <c r="D40" t="str">
        <f>Details2!D780</f>
        <v>Tinker AFB (72th Medical Group)</v>
      </c>
      <c r="E40" t="str">
        <f>Details2!E780</f>
        <v>C</v>
      </c>
      <c r="F40" s="17" t="str">
        <f>Details2!F780</f>
        <v>NULL</v>
      </c>
      <c r="G40" s="17" t="str">
        <f>Details2!G780</f>
        <v>NULL</v>
      </c>
      <c r="H40" s="17" t="str">
        <f>Details2!H780</f>
        <v>NULL</v>
      </c>
      <c r="I40" s="17" t="str">
        <f>Details2!I780</f>
        <v>NULL</v>
      </c>
      <c r="J40" s="17" t="str">
        <f>Details2!J780</f>
        <v>NULL</v>
      </c>
      <c r="K40" s="17" t="str">
        <f>Details2!K780</f>
        <v>NULL</v>
      </c>
      <c r="M40" s="33"/>
    </row>
    <row r="41" spans="2:13" x14ac:dyDescent="0.2">
      <c r="B41" t="str">
        <f>Details2!B781</f>
        <v>Air Force</v>
      </c>
      <c r="C41" t="str">
        <f>Details2!C781</f>
        <v>0097</v>
      </c>
      <c r="D41" t="str">
        <f>Details2!D781</f>
        <v>Altus AFB (97th Medical Group)</v>
      </c>
      <c r="E41" t="str">
        <f>Details2!E781</f>
        <v>C</v>
      </c>
      <c r="F41" s="17" t="str">
        <f>Details2!F781</f>
        <v>NULL</v>
      </c>
      <c r="G41" s="17" t="str">
        <f>Details2!G781</f>
        <v>NULL</v>
      </c>
      <c r="H41" s="17" t="str">
        <f>Details2!H781</f>
        <v>NULL</v>
      </c>
      <c r="I41" s="17" t="str">
        <f>Details2!I781</f>
        <v>NULL</v>
      </c>
      <c r="J41" s="17" t="str">
        <f>Details2!J781</f>
        <v>NULL</v>
      </c>
      <c r="K41" s="17" t="str">
        <f>Details2!K781</f>
        <v>NULL</v>
      </c>
      <c r="M41" s="33"/>
    </row>
    <row r="42" spans="2:13" x14ac:dyDescent="0.2">
      <c r="B42" t="str">
        <f>Details2!B782</f>
        <v>Air Force</v>
      </c>
      <c r="C42" t="str">
        <f>Details2!C782</f>
        <v>0101</v>
      </c>
      <c r="D42" t="str">
        <f>Details2!D782</f>
        <v>Shaw AFB (20th Medical Group)</v>
      </c>
      <c r="E42" t="str">
        <f>Details2!E782</f>
        <v>C</v>
      </c>
      <c r="F42" s="17" t="str">
        <f>Details2!F782</f>
        <v>NULL</v>
      </c>
      <c r="G42" s="17" t="str">
        <f>Details2!G782</f>
        <v>NULL</v>
      </c>
      <c r="H42" s="17" t="str">
        <f>Details2!H782</f>
        <v>NULL</v>
      </c>
      <c r="I42" s="17" t="str">
        <f>Details2!I782</f>
        <v>NULL</v>
      </c>
      <c r="J42" s="17" t="str">
        <f>Details2!J782</f>
        <v>NULL</v>
      </c>
      <c r="K42" s="17" t="str">
        <f>Details2!K782</f>
        <v>NULL</v>
      </c>
      <c r="M42" s="33"/>
    </row>
    <row r="43" spans="2:13" x14ac:dyDescent="0.2">
      <c r="B43" t="str">
        <f>Details2!B783</f>
        <v>Air Force</v>
      </c>
      <c r="C43" t="str">
        <f>Details2!C783</f>
        <v>0106</v>
      </c>
      <c r="D43" t="str">
        <f>Details2!D783</f>
        <v>Ellsworth AFB (28th Medical Group)</v>
      </c>
      <c r="E43" t="str">
        <f>Details2!E783</f>
        <v>C</v>
      </c>
      <c r="F43" s="17" t="str">
        <f>Details2!F783</f>
        <v>NULL</v>
      </c>
      <c r="G43" s="17" t="str">
        <f>Details2!G783</f>
        <v>NULL</v>
      </c>
      <c r="H43" s="17" t="str">
        <f>Details2!H783</f>
        <v>NULL</v>
      </c>
      <c r="I43" s="17" t="str">
        <f>Details2!I783</f>
        <v>NULL</v>
      </c>
      <c r="J43" s="17" t="str">
        <f>Details2!J783</f>
        <v>NULL</v>
      </c>
      <c r="K43" s="17" t="str">
        <f>Details2!K783</f>
        <v>NULL</v>
      </c>
      <c r="M43" s="33"/>
    </row>
    <row r="44" spans="2:13" x14ac:dyDescent="0.2">
      <c r="B44" t="str">
        <f>Details2!B784</f>
        <v>Air Force</v>
      </c>
      <c r="C44" t="str">
        <f>Details2!C784</f>
        <v>0112</v>
      </c>
      <c r="D44" t="str">
        <f>Details2!D784</f>
        <v>Dyess AFB (7th Medical Group)</v>
      </c>
      <c r="E44" t="str">
        <f>Details2!E784</f>
        <v>C</v>
      </c>
      <c r="F44" s="17" t="str">
        <f>Details2!F784</f>
        <v>NULL</v>
      </c>
      <c r="G44" s="17" t="str">
        <f>Details2!G784</f>
        <v>NULL</v>
      </c>
      <c r="H44" s="17" t="str">
        <f>Details2!H784</f>
        <v>NULL</v>
      </c>
      <c r="I44" s="17" t="str">
        <f>Details2!I784</f>
        <v>NULL</v>
      </c>
      <c r="J44" s="17" t="str">
        <f>Details2!J784</f>
        <v>NULL</v>
      </c>
      <c r="K44" s="17" t="str">
        <f>Details2!K784</f>
        <v>NULL</v>
      </c>
      <c r="M44" s="33"/>
    </row>
    <row r="45" spans="2:13" x14ac:dyDescent="0.2">
      <c r="B45" t="str">
        <f>Details2!B785</f>
        <v>Air Force</v>
      </c>
      <c r="C45" t="str">
        <f>Details2!C785</f>
        <v>0113</v>
      </c>
      <c r="D45" t="str">
        <f>Details2!D785</f>
        <v>Sheppard AFB (82nd Medical Group)</v>
      </c>
      <c r="E45" t="str">
        <f>Details2!E785</f>
        <v>C</v>
      </c>
      <c r="F45" s="17" t="str">
        <f>Details2!F785</f>
        <v>NULL</v>
      </c>
      <c r="G45" s="17" t="str">
        <f>Details2!G785</f>
        <v>NULL</v>
      </c>
      <c r="H45" s="17" t="str">
        <f>Details2!H785</f>
        <v>NULL</v>
      </c>
      <c r="I45" s="17" t="str">
        <f>Details2!I785</f>
        <v>NULL</v>
      </c>
      <c r="J45" s="17" t="str">
        <f>Details2!J785</f>
        <v>NULL</v>
      </c>
      <c r="K45" s="17" t="str">
        <f>Details2!K785</f>
        <v>NULL</v>
      </c>
      <c r="M45" s="33"/>
    </row>
    <row r="46" spans="2:13" x14ac:dyDescent="0.2">
      <c r="B46" t="str">
        <f>Details2!B786</f>
        <v>Air Force</v>
      </c>
      <c r="C46" t="str">
        <f>Details2!C786</f>
        <v>0114</v>
      </c>
      <c r="D46" t="str">
        <f>Details2!D786</f>
        <v>Laughlin AFB (47th Medical Group)</v>
      </c>
      <c r="E46" t="str">
        <f>Details2!E786</f>
        <v>C</v>
      </c>
      <c r="F46" s="17" t="str">
        <f>Details2!F786</f>
        <v>NULL</v>
      </c>
      <c r="G46" s="17" t="str">
        <f>Details2!G786</f>
        <v>NULL</v>
      </c>
      <c r="H46" s="17" t="str">
        <f>Details2!H786</f>
        <v>NULL</v>
      </c>
      <c r="I46" s="17" t="str">
        <f>Details2!I786</f>
        <v>NULL</v>
      </c>
      <c r="J46" s="17" t="str">
        <f>Details2!J786</f>
        <v>NULL</v>
      </c>
      <c r="K46" s="17" t="str">
        <f>Details2!K786</f>
        <v>NULL</v>
      </c>
      <c r="M46" s="33"/>
    </row>
    <row r="47" spans="2:13" x14ac:dyDescent="0.2">
      <c r="B47" t="str">
        <f>Details2!B787</f>
        <v>Air Force</v>
      </c>
      <c r="C47" t="str">
        <f>Details2!C787</f>
        <v>0117</v>
      </c>
      <c r="D47" t="str">
        <f>Details2!D787</f>
        <v>Lackland AFB (59th Medical Wing)</v>
      </c>
      <c r="E47" t="str">
        <f>Details2!E787</f>
        <v>H</v>
      </c>
      <c r="F47" s="17">
        <f>Details2!F787</f>
        <v>533</v>
      </c>
      <c r="G47" s="17">
        <f>Details2!G787</f>
        <v>189</v>
      </c>
      <c r="H47" s="17">
        <f>Details2!H787</f>
        <v>0</v>
      </c>
      <c r="I47" s="17">
        <f>Details2!I787</f>
        <v>0</v>
      </c>
      <c r="J47" s="17" t="str">
        <f>Details2!J787</f>
        <v>NULL</v>
      </c>
      <c r="K47" s="17" t="str">
        <f>Details2!K787</f>
        <v>NULL</v>
      </c>
      <c r="M47" s="33"/>
    </row>
    <row r="48" spans="2:13" x14ac:dyDescent="0.2">
      <c r="B48" t="str">
        <f>Details2!B788</f>
        <v>Air Force</v>
      </c>
      <c r="C48" t="str">
        <f>Details2!C788</f>
        <v>0119</v>
      </c>
      <c r="D48" t="str">
        <f>Details2!D788</f>
        <v>Hill AFB (75th Medical Group)</v>
      </c>
      <c r="E48" t="str">
        <f>Details2!E788</f>
        <v>C</v>
      </c>
      <c r="F48" s="17" t="str">
        <f>Details2!F788</f>
        <v>NULL</v>
      </c>
      <c r="G48" s="17" t="str">
        <f>Details2!G788</f>
        <v>NULL</v>
      </c>
      <c r="H48" s="17" t="str">
        <f>Details2!H788</f>
        <v>NULL</v>
      </c>
      <c r="I48" s="17" t="str">
        <f>Details2!I788</f>
        <v>NULL</v>
      </c>
      <c r="J48" s="17" t="str">
        <f>Details2!J788</f>
        <v>NULL</v>
      </c>
      <c r="K48" s="17" t="str">
        <f>Details2!K788</f>
        <v>NULL</v>
      </c>
      <c r="M48" s="33"/>
    </row>
    <row r="49" spans="2:13" x14ac:dyDescent="0.2">
      <c r="B49" t="str">
        <f>Details2!B789</f>
        <v>Air Force</v>
      </c>
      <c r="C49" t="str">
        <f>Details2!C789</f>
        <v>0120</v>
      </c>
      <c r="D49" t="str">
        <f>Details2!D789</f>
        <v>Langley AFB (1st Medical Group)</v>
      </c>
      <c r="E49" t="str">
        <f>Details2!E789</f>
        <v>H</v>
      </c>
      <c r="F49" s="17">
        <f>Details2!F789</f>
        <v>12</v>
      </c>
      <c r="G49" s="17">
        <f>Details2!G789</f>
        <v>31</v>
      </c>
      <c r="H49" s="17">
        <f>Details2!H789</f>
        <v>33</v>
      </c>
      <c r="I49" s="17">
        <f>Details2!I789</f>
        <v>49</v>
      </c>
      <c r="J49" s="17">
        <f>Details2!J789</f>
        <v>48</v>
      </c>
      <c r="K49" s="17">
        <f>Details2!K789</f>
        <v>41</v>
      </c>
      <c r="M49" s="33"/>
    </row>
    <row r="50" spans="2:13" x14ac:dyDescent="0.2">
      <c r="B50" t="str">
        <f>Details2!B790</f>
        <v>Air Force</v>
      </c>
      <c r="C50" t="str">
        <f>Details2!C790</f>
        <v>0128</v>
      </c>
      <c r="D50" t="str">
        <f>Details2!D790</f>
        <v>Fairchild AFB (92nd Medical Group)</v>
      </c>
      <c r="E50" t="str">
        <f>Details2!E790</f>
        <v>C</v>
      </c>
      <c r="F50" s="17" t="str">
        <f>Details2!F790</f>
        <v>NULL</v>
      </c>
      <c r="G50" s="17" t="str">
        <f>Details2!G790</f>
        <v>NULL</v>
      </c>
      <c r="H50" s="17" t="str">
        <f>Details2!H790</f>
        <v>NULL</v>
      </c>
      <c r="I50" s="17" t="str">
        <f>Details2!I790</f>
        <v>NULL</v>
      </c>
      <c r="J50" s="17" t="str">
        <f>Details2!J790</f>
        <v>NULL</v>
      </c>
      <c r="K50" s="17" t="str">
        <f>Details2!K790</f>
        <v>NULL</v>
      </c>
      <c r="M50" s="33"/>
    </row>
    <row r="51" spans="2:13" x14ac:dyDescent="0.2">
      <c r="B51" t="str">
        <f>Details2!B791</f>
        <v>Air Force</v>
      </c>
      <c r="C51" t="str">
        <f>Details2!C791</f>
        <v>0129</v>
      </c>
      <c r="D51" t="str">
        <f>Details2!D791</f>
        <v>F.E. Warren AFB (90th Medical Group)</v>
      </c>
      <c r="E51" t="str">
        <f>Details2!E791</f>
        <v>C</v>
      </c>
      <c r="F51" s="17" t="str">
        <f>Details2!F791</f>
        <v>NULL</v>
      </c>
      <c r="G51" s="17" t="str">
        <f>Details2!G791</f>
        <v>NULL</v>
      </c>
      <c r="H51" s="17" t="str">
        <f>Details2!H791</f>
        <v>NULL</v>
      </c>
      <c r="I51" s="17" t="str">
        <f>Details2!I791</f>
        <v>NULL</v>
      </c>
      <c r="J51" s="17" t="str">
        <f>Details2!J791</f>
        <v>NULL</v>
      </c>
      <c r="K51" s="17" t="str">
        <f>Details2!K791</f>
        <v>NULL</v>
      </c>
      <c r="M51" s="33"/>
    </row>
    <row r="52" spans="2:13" x14ac:dyDescent="0.2">
      <c r="B52" t="str">
        <f>Details2!B792</f>
        <v>Air Force</v>
      </c>
      <c r="C52" t="str">
        <f>Details2!C792</f>
        <v>0203</v>
      </c>
      <c r="D52" t="str">
        <f>Details2!D792</f>
        <v>Eielson AFB (354th Medical Group)</v>
      </c>
      <c r="E52" t="str">
        <f>Details2!E792</f>
        <v>C</v>
      </c>
      <c r="F52" s="17" t="str">
        <f>Details2!F792</f>
        <v>NULL</v>
      </c>
      <c r="G52" s="17" t="str">
        <f>Details2!G792</f>
        <v>NULL</v>
      </c>
      <c r="H52" s="17" t="str">
        <f>Details2!H792</f>
        <v>NULL</v>
      </c>
      <c r="I52" s="17" t="str">
        <f>Details2!I792</f>
        <v>NULL</v>
      </c>
      <c r="J52" s="17" t="str">
        <f>Details2!J792</f>
        <v>NULL</v>
      </c>
      <c r="K52" s="17" t="str">
        <f>Details2!K792</f>
        <v>NULL</v>
      </c>
      <c r="M52" s="33"/>
    </row>
    <row r="53" spans="2:13" x14ac:dyDescent="0.2">
      <c r="B53" t="str">
        <f>Details2!B793</f>
        <v>Air Force</v>
      </c>
      <c r="C53" t="str">
        <f>Details2!C793</f>
        <v>0248</v>
      </c>
      <c r="D53" t="str">
        <f>Details2!D793</f>
        <v>Los Angeles AFB (61st Medical Squad)</v>
      </c>
      <c r="E53" t="str">
        <f>Details2!E793</f>
        <v>C</v>
      </c>
      <c r="F53" s="17" t="str">
        <f>Details2!F793</f>
        <v>NULL</v>
      </c>
      <c r="G53" s="17" t="str">
        <f>Details2!G793</f>
        <v>NULL</v>
      </c>
      <c r="H53" s="17" t="str">
        <f>Details2!H793</f>
        <v>NULL</v>
      </c>
      <c r="I53" s="17" t="str">
        <f>Details2!I793</f>
        <v>NULL</v>
      </c>
      <c r="J53" s="17" t="str">
        <f>Details2!J793</f>
        <v>NULL</v>
      </c>
      <c r="K53" s="17" t="str">
        <f>Details2!K793</f>
        <v>NULL</v>
      </c>
      <c r="M53" s="33"/>
    </row>
    <row r="54" spans="2:13" x14ac:dyDescent="0.2">
      <c r="B54" t="str">
        <f>Details2!B794</f>
        <v>Air Force</v>
      </c>
      <c r="C54" t="str">
        <f>Details2!C794</f>
        <v>0250</v>
      </c>
      <c r="D54" t="str">
        <f>Details2!D794</f>
        <v>McClellan AFB (77th Medical Group)</v>
      </c>
      <c r="E54" t="str">
        <f>Details2!E794</f>
        <v>I</v>
      </c>
      <c r="F54" s="17" t="str">
        <f>Details2!F794</f>
        <v>NULL</v>
      </c>
      <c r="G54" s="17" t="str">
        <f>Details2!G794</f>
        <v>NULL</v>
      </c>
      <c r="H54" s="17" t="str">
        <f>Details2!H794</f>
        <v>NULL</v>
      </c>
      <c r="I54" s="17" t="str">
        <f>Details2!I794</f>
        <v>NULL</v>
      </c>
      <c r="J54" s="17" t="str">
        <f>Details2!J794</f>
        <v>NULL</v>
      </c>
      <c r="K54" s="17" t="str">
        <f>Details2!K794</f>
        <v>NULL</v>
      </c>
      <c r="M54" s="33"/>
    </row>
    <row r="55" spans="2:13" x14ac:dyDescent="0.2">
      <c r="B55" t="str">
        <f>Details2!B795</f>
        <v>Air Force</v>
      </c>
      <c r="C55" t="str">
        <f>Details2!C795</f>
        <v>0252</v>
      </c>
      <c r="D55" t="str">
        <f>Details2!D795</f>
        <v>Peterson AFB (21st Medical Group)</v>
      </c>
      <c r="E55" t="str">
        <f>Details2!E795</f>
        <v>C</v>
      </c>
      <c r="F55" s="17" t="str">
        <f>Details2!F795</f>
        <v>NULL</v>
      </c>
      <c r="G55" s="17" t="str">
        <f>Details2!G795</f>
        <v>NULL</v>
      </c>
      <c r="H55" s="17" t="str">
        <f>Details2!H795</f>
        <v>NULL</v>
      </c>
      <c r="I55" s="17" t="str">
        <f>Details2!I795</f>
        <v>NULL</v>
      </c>
      <c r="J55" s="17" t="str">
        <f>Details2!J795</f>
        <v>NULL</v>
      </c>
      <c r="K55" s="17" t="str">
        <f>Details2!K795</f>
        <v>NULL</v>
      </c>
      <c r="M55" s="33"/>
    </row>
    <row r="56" spans="2:13" x14ac:dyDescent="0.2">
      <c r="B56" t="str">
        <f>Details2!B796</f>
        <v>Air Force</v>
      </c>
      <c r="C56" t="str">
        <f>Details2!C796</f>
        <v>0287</v>
      </c>
      <c r="D56" t="str">
        <f>Details2!D796</f>
        <v>Hickam AFB (15th Medical Group)</v>
      </c>
      <c r="E56" t="str">
        <f>Details2!E796</f>
        <v>C</v>
      </c>
      <c r="F56" s="17" t="str">
        <f>Details2!F796</f>
        <v>NULL</v>
      </c>
      <c r="G56" s="17" t="str">
        <f>Details2!G796</f>
        <v>NULL</v>
      </c>
      <c r="H56" s="17" t="str">
        <f>Details2!H796</f>
        <v>NULL</v>
      </c>
      <c r="I56" s="17" t="str">
        <f>Details2!I796</f>
        <v>NULL</v>
      </c>
      <c r="J56" s="17" t="str">
        <f>Details2!J796</f>
        <v>NULL</v>
      </c>
      <c r="K56" s="17" t="str">
        <f>Details2!K796</f>
        <v>NULL</v>
      </c>
      <c r="M56" s="33"/>
    </row>
    <row r="57" spans="2:13" x14ac:dyDescent="0.2">
      <c r="B57" t="str">
        <f>Details2!B797</f>
        <v>Air Force</v>
      </c>
      <c r="C57" t="str">
        <f>Details2!C797</f>
        <v>0310</v>
      </c>
      <c r="D57" t="str">
        <f>Details2!D797</f>
        <v>Hanscom AFB (66th Medical Group)</v>
      </c>
      <c r="E57" t="str">
        <f>Details2!E797</f>
        <v>C</v>
      </c>
      <c r="F57" s="17" t="str">
        <f>Details2!F797</f>
        <v>NULL</v>
      </c>
      <c r="G57" s="17" t="str">
        <f>Details2!G797</f>
        <v>NULL</v>
      </c>
      <c r="H57" s="17" t="str">
        <f>Details2!H797</f>
        <v>NULL</v>
      </c>
      <c r="I57" s="17" t="str">
        <f>Details2!I797</f>
        <v>NULL</v>
      </c>
      <c r="J57" s="17" t="str">
        <f>Details2!J797</f>
        <v>NULL</v>
      </c>
      <c r="K57" s="17" t="str">
        <f>Details2!K797</f>
        <v>NULL</v>
      </c>
      <c r="M57" s="33"/>
    </row>
    <row r="58" spans="2:13" x14ac:dyDescent="0.2">
      <c r="B58" t="str">
        <f>Details2!B798</f>
        <v>Air Force</v>
      </c>
      <c r="C58" t="str">
        <f>Details2!C798</f>
        <v>0326</v>
      </c>
      <c r="D58" t="str">
        <f>Details2!D798</f>
        <v>McGuire AFB (305th Medical Group)</v>
      </c>
      <c r="E58" t="str">
        <f>Details2!E798</f>
        <v>C</v>
      </c>
      <c r="F58" s="17" t="str">
        <f>Details2!F798</f>
        <v>NULL</v>
      </c>
      <c r="G58" s="17" t="str">
        <f>Details2!G798</f>
        <v>NULL</v>
      </c>
      <c r="H58" s="17" t="str">
        <f>Details2!H798</f>
        <v>NULL</v>
      </c>
      <c r="I58" s="17" t="str">
        <f>Details2!I798</f>
        <v>NULL</v>
      </c>
      <c r="J58" s="17" t="str">
        <f>Details2!J798</f>
        <v>NULL</v>
      </c>
      <c r="K58" s="17" t="str">
        <f>Details2!K798</f>
        <v>NULL</v>
      </c>
      <c r="M58" s="33"/>
    </row>
    <row r="59" spans="2:13" x14ac:dyDescent="0.2">
      <c r="B59" t="str">
        <f>Details2!B799</f>
        <v>Air Force</v>
      </c>
      <c r="C59" t="str">
        <f>Details2!C799</f>
        <v>0335</v>
      </c>
      <c r="D59" t="str">
        <f>Details2!D799</f>
        <v>Pope AFB (43rd Medical Group)</v>
      </c>
      <c r="E59" t="str">
        <f>Details2!E799</f>
        <v>C</v>
      </c>
      <c r="F59" s="17" t="str">
        <f>Details2!F799</f>
        <v>NULL</v>
      </c>
      <c r="G59" s="17" t="str">
        <f>Details2!G799</f>
        <v>NULL</v>
      </c>
      <c r="H59" s="17" t="str">
        <f>Details2!H799</f>
        <v>NULL</v>
      </c>
      <c r="I59" s="17" t="str">
        <f>Details2!I799</f>
        <v>NULL</v>
      </c>
      <c r="J59" s="17" t="str">
        <f>Details2!J799</f>
        <v>NULL</v>
      </c>
      <c r="K59" s="17" t="str">
        <f>Details2!K799</f>
        <v>NULL</v>
      </c>
      <c r="M59" s="33"/>
    </row>
    <row r="60" spans="2:13" x14ac:dyDescent="0.2">
      <c r="B60" t="str">
        <f>Details2!B800</f>
        <v>Air Force</v>
      </c>
      <c r="C60" t="str">
        <f>Details2!C800</f>
        <v>0338</v>
      </c>
      <c r="D60" t="str">
        <f>Details2!D800</f>
        <v>Vance AFB (71st Medical Group)</v>
      </c>
      <c r="E60" t="str">
        <f>Details2!E800</f>
        <v>C</v>
      </c>
      <c r="F60" s="17" t="str">
        <f>Details2!F800</f>
        <v>NULL</v>
      </c>
      <c r="G60" s="17" t="str">
        <f>Details2!G800</f>
        <v>NULL</v>
      </c>
      <c r="H60" s="17" t="str">
        <f>Details2!H800</f>
        <v>NULL</v>
      </c>
      <c r="I60" s="17" t="str">
        <f>Details2!I800</f>
        <v>NULL</v>
      </c>
      <c r="J60" s="17" t="str">
        <f>Details2!J800</f>
        <v>NULL</v>
      </c>
      <c r="K60" s="17" t="str">
        <f>Details2!K800</f>
        <v>NULL</v>
      </c>
      <c r="M60" s="33"/>
    </row>
    <row r="61" spans="2:13" x14ac:dyDescent="0.2">
      <c r="B61" t="str">
        <f>Details2!B801</f>
        <v>Air Force</v>
      </c>
      <c r="C61" t="str">
        <f>Details2!C801</f>
        <v>0356</v>
      </c>
      <c r="D61" t="str">
        <f>Details2!D801</f>
        <v>Charleston AFB (437th Medical Group)</v>
      </c>
      <c r="E61" t="str">
        <f>Details2!E801</f>
        <v>C</v>
      </c>
      <c r="F61" s="17" t="str">
        <f>Details2!F801</f>
        <v>NULL</v>
      </c>
      <c r="G61" s="17" t="str">
        <f>Details2!G801</f>
        <v>NULL</v>
      </c>
      <c r="H61" s="17" t="str">
        <f>Details2!H801</f>
        <v>NULL</v>
      </c>
      <c r="I61" s="17" t="str">
        <f>Details2!I801</f>
        <v>NULL</v>
      </c>
      <c r="J61" s="17" t="str">
        <f>Details2!J801</f>
        <v>NULL</v>
      </c>
      <c r="K61" s="17" t="str">
        <f>Details2!K801</f>
        <v>NULL</v>
      </c>
      <c r="M61" s="33"/>
    </row>
    <row r="62" spans="2:13" x14ac:dyDescent="0.2">
      <c r="B62" t="str">
        <f>Details2!B802</f>
        <v>Air Force</v>
      </c>
      <c r="C62" t="str">
        <f>Details2!C802</f>
        <v>0363</v>
      </c>
      <c r="D62" t="str">
        <f>Details2!D802</f>
        <v>Brooks AFB (311th Medical Squad)</v>
      </c>
      <c r="E62" t="str">
        <f>Details2!E802</f>
        <v>I</v>
      </c>
      <c r="F62" s="17" t="str">
        <f>Details2!F802</f>
        <v>NULL</v>
      </c>
      <c r="G62" s="17" t="str">
        <f>Details2!G802</f>
        <v>NULL</v>
      </c>
      <c r="H62" s="17" t="str">
        <f>Details2!H802</f>
        <v>NULL</v>
      </c>
      <c r="I62" s="17" t="str">
        <f>Details2!I802</f>
        <v>NULL</v>
      </c>
      <c r="J62" s="17" t="str">
        <f>Details2!J802</f>
        <v>NULL</v>
      </c>
      <c r="K62" s="17" t="str">
        <f>Details2!K802</f>
        <v>NULL</v>
      </c>
      <c r="M62" s="33"/>
    </row>
    <row r="63" spans="2:13" x14ac:dyDescent="0.2">
      <c r="B63" t="str">
        <f>Details2!B803</f>
        <v>Air Force</v>
      </c>
      <c r="C63" t="str">
        <f>Details2!C803</f>
        <v>0364</v>
      </c>
      <c r="D63" t="str">
        <f>Details2!D803</f>
        <v>Goodfellow AFB (17th Medical Group)</v>
      </c>
      <c r="E63" t="str">
        <f>Details2!E803</f>
        <v>C</v>
      </c>
      <c r="F63" s="17" t="str">
        <f>Details2!F803</f>
        <v>NULL</v>
      </c>
      <c r="G63" s="17" t="str">
        <f>Details2!G803</f>
        <v>NULL</v>
      </c>
      <c r="H63" s="17" t="str">
        <f>Details2!H803</f>
        <v>NULL</v>
      </c>
      <c r="I63" s="17" t="str">
        <f>Details2!I803</f>
        <v>NULL</v>
      </c>
      <c r="J63" s="17" t="str">
        <f>Details2!J803</f>
        <v>NULL</v>
      </c>
      <c r="K63" s="17" t="str">
        <f>Details2!K803</f>
        <v>NULL</v>
      </c>
      <c r="M63" s="33"/>
    </row>
    <row r="64" spans="2:13" x14ac:dyDescent="0.2">
      <c r="B64" t="str">
        <f>Details2!B804</f>
        <v>Air Force</v>
      </c>
      <c r="C64" t="str">
        <f>Details2!C804</f>
        <v>0365</v>
      </c>
      <c r="D64" t="str">
        <f>Details2!D804</f>
        <v>Kelly AFB</v>
      </c>
      <c r="E64" t="str">
        <f>Details2!E804</f>
        <v>I</v>
      </c>
      <c r="F64" s="17" t="str">
        <f>Details2!F804</f>
        <v>NULL</v>
      </c>
      <c r="G64" s="17" t="str">
        <f>Details2!G804</f>
        <v>NULL</v>
      </c>
      <c r="H64" s="17" t="str">
        <f>Details2!H804</f>
        <v>NULL</v>
      </c>
      <c r="I64" s="17" t="str">
        <f>Details2!I804</f>
        <v>NULL</v>
      </c>
      <c r="J64" s="17" t="str">
        <f>Details2!J804</f>
        <v>NULL</v>
      </c>
      <c r="K64" s="17" t="str">
        <f>Details2!K804</f>
        <v>NULL</v>
      </c>
      <c r="M64" s="33"/>
    </row>
    <row r="65" spans="2:16" x14ac:dyDescent="0.2">
      <c r="B65" t="str">
        <f>Details2!B805</f>
        <v>Air Force</v>
      </c>
      <c r="C65" t="str">
        <f>Details2!C805</f>
        <v>0366</v>
      </c>
      <c r="D65" t="str">
        <f>Details2!D805</f>
        <v>Randolph AFB (12 Medical Group)</v>
      </c>
      <c r="E65" t="str">
        <f>Details2!E805</f>
        <v>C</v>
      </c>
      <c r="F65" s="17" t="str">
        <f>Details2!F805</f>
        <v>NULL</v>
      </c>
      <c r="G65" s="17" t="str">
        <f>Details2!G805</f>
        <v>NULL</v>
      </c>
      <c r="H65" s="17" t="str">
        <f>Details2!H805</f>
        <v>NULL</v>
      </c>
      <c r="I65" s="17" t="str">
        <f>Details2!I805</f>
        <v>NULL</v>
      </c>
      <c r="J65" s="17" t="str">
        <f>Details2!J805</f>
        <v>NULL</v>
      </c>
      <c r="K65" s="17" t="str">
        <f>Details2!K805</f>
        <v>NULL</v>
      </c>
      <c r="M65" s="33"/>
    </row>
    <row r="66" spans="2:16" x14ac:dyDescent="0.2">
      <c r="B66" t="str">
        <f>Details2!B806</f>
        <v>Air Force</v>
      </c>
      <c r="C66" t="str">
        <f>Details2!C806</f>
        <v>0395</v>
      </c>
      <c r="D66" t="str">
        <f>Details2!D806</f>
        <v>McChord AFB (62nd Medical Group)</v>
      </c>
      <c r="E66" t="str">
        <f>Details2!E806</f>
        <v>C</v>
      </c>
      <c r="F66" s="17" t="str">
        <f>Details2!F806</f>
        <v>NULL</v>
      </c>
      <c r="G66" s="17" t="str">
        <f>Details2!G806</f>
        <v>NULL</v>
      </c>
      <c r="H66" s="17" t="str">
        <f>Details2!H806</f>
        <v>NULL</v>
      </c>
      <c r="I66" s="17" t="str">
        <f>Details2!I806</f>
        <v>NULL</v>
      </c>
      <c r="J66" s="17" t="str">
        <f>Details2!J806</f>
        <v>NULL</v>
      </c>
      <c r="K66" s="17" t="str">
        <f>Details2!K806</f>
        <v>NULL</v>
      </c>
      <c r="M66" s="33"/>
    </row>
    <row r="67" spans="2:16" x14ac:dyDescent="0.2">
      <c r="B67" t="str">
        <f>Details2!B807</f>
        <v>Air Force</v>
      </c>
      <c r="C67" t="str">
        <f>Details2!C807</f>
        <v>0413</v>
      </c>
      <c r="D67" t="str">
        <f>Details2!D807</f>
        <v>Bolling AFB (579th Medical Group)</v>
      </c>
      <c r="E67" t="str">
        <f>Details2!E807</f>
        <v>C</v>
      </c>
      <c r="F67" s="17" t="str">
        <f>Details2!F807</f>
        <v>NULL</v>
      </c>
      <c r="G67" s="17" t="str">
        <f>Details2!G807</f>
        <v>NULL</v>
      </c>
      <c r="H67" s="17" t="str">
        <f>Details2!H807</f>
        <v>NULL</v>
      </c>
      <c r="I67" s="17" t="str">
        <f>Details2!I807</f>
        <v>NULL</v>
      </c>
      <c r="J67" s="17" t="str">
        <f>Details2!J807</f>
        <v>NULL</v>
      </c>
      <c r="K67" s="17" t="str">
        <f>Details2!K807</f>
        <v>NULL</v>
      </c>
      <c r="M67" s="33"/>
    </row>
    <row r="68" spans="2:16" x14ac:dyDescent="0.2">
      <c r="B68" t="str">
        <f>Details2!B808</f>
        <v>Air Force</v>
      </c>
      <c r="C68" t="str">
        <f>Details2!C808</f>
        <v>7139</v>
      </c>
      <c r="D68" t="str">
        <f>Details2!D808</f>
        <v>Hurlburt FLD (1st Special Operations Medical Group)</v>
      </c>
      <c r="E68" t="str">
        <f>Details2!E808</f>
        <v>C</v>
      </c>
      <c r="F68" s="17" t="str">
        <f>Details2!F808</f>
        <v>NULL</v>
      </c>
      <c r="G68" s="17" t="str">
        <f>Details2!G808</f>
        <v>NULL</v>
      </c>
      <c r="H68" s="17" t="str">
        <f>Details2!H808</f>
        <v>NULL</v>
      </c>
      <c r="I68" s="17" t="str">
        <f>Details2!I808</f>
        <v>NULL</v>
      </c>
      <c r="J68" s="17" t="str">
        <f>Details2!J808</f>
        <v>NULL</v>
      </c>
      <c r="K68" s="17" t="str">
        <f>Details2!K808</f>
        <v>NULL</v>
      </c>
      <c r="M68" s="33"/>
    </row>
    <row r="69" spans="2:16" x14ac:dyDescent="0.2">
      <c r="B69" t="str">
        <f>Details2!B809</f>
        <v>Air Force</v>
      </c>
      <c r="C69" t="str">
        <f>Details2!C809</f>
        <v>7200</v>
      </c>
      <c r="D69" t="str">
        <f>Details2!D809</f>
        <v>Buckley AFB (460th Medical Squadron)</v>
      </c>
      <c r="E69" t="str">
        <f>Details2!E809</f>
        <v>C</v>
      </c>
      <c r="F69" s="17" t="str">
        <f>Details2!F809</f>
        <v>NULL</v>
      </c>
      <c r="G69" s="17" t="str">
        <f>Details2!G809</f>
        <v>NULL</v>
      </c>
      <c r="H69" s="17" t="str">
        <f>Details2!H809</f>
        <v>NULL</v>
      </c>
      <c r="I69" s="17" t="str">
        <f>Details2!I809</f>
        <v>NULL</v>
      </c>
      <c r="J69" s="17" t="str">
        <f>Details2!J809</f>
        <v>NULL</v>
      </c>
      <c r="K69" s="17" t="str">
        <f>Details2!K809</f>
        <v>NULL</v>
      </c>
      <c r="M69" s="33"/>
    </row>
    <row r="70" spans="2:16" x14ac:dyDescent="0.2">
      <c r="B70" t="str">
        <f>Details2!B810</f>
        <v>ALL</v>
      </c>
      <c r="C70" t="str">
        <f>Details2!C810</f>
        <v>0000</v>
      </c>
      <c r="D70" t="str">
        <f>Details2!D810</f>
        <v>UBO Administrator</v>
      </c>
      <c r="E70" t="str">
        <f>Details2!E810</f>
        <v>NULL</v>
      </c>
      <c r="F70" s="17" t="str">
        <f>Details2!F810</f>
        <v>NULL</v>
      </c>
      <c r="G70" s="17" t="str">
        <f>Details2!G810</f>
        <v>NULL</v>
      </c>
      <c r="H70" s="17" t="str">
        <f>Details2!H810</f>
        <v>NULL</v>
      </c>
      <c r="I70" s="17" t="str">
        <f>Details2!I810</f>
        <v>NULL</v>
      </c>
      <c r="J70" s="17" t="str">
        <f>Details2!J810</f>
        <v>NULL</v>
      </c>
      <c r="K70" s="17" t="str">
        <f>Details2!K810</f>
        <v>NULL</v>
      </c>
      <c r="M70" s="33"/>
    </row>
    <row r="71" spans="2:16" x14ac:dyDescent="0.2">
      <c r="B71" t="str">
        <f>Details2!B811</f>
        <v>Army</v>
      </c>
      <c r="C71" t="str">
        <f>Details2!C811</f>
        <v>0001</v>
      </c>
      <c r="D71" t="str">
        <f>Details2!D811</f>
        <v>Redstone Arsenal (Fox Army Health Clinic)</v>
      </c>
      <c r="E71" t="str">
        <f>Details2!E811</f>
        <v>C</v>
      </c>
      <c r="F71" s="17" t="str">
        <f>Details2!F811</f>
        <v>NULL</v>
      </c>
      <c r="G71" s="17" t="str">
        <f>Details2!G811</f>
        <v>NULL</v>
      </c>
      <c r="H71" s="17" t="str">
        <f>Details2!H811</f>
        <v>NULL</v>
      </c>
      <c r="I71" s="17" t="str">
        <f>Details2!I811</f>
        <v>NULL</v>
      </c>
      <c r="J71" s="17" t="str">
        <f>Details2!J811</f>
        <v>NULL</v>
      </c>
      <c r="K71" s="17" t="str">
        <f>Details2!K811</f>
        <v>NULL</v>
      </c>
      <c r="L71" s="2"/>
      <c r="M71" s="33"/>
      <c r="P71" s="2"/>
    </row>
    <row r="72" spans="2:16" x14ac:dyDescent="0.2">
      <c r="B72" t="str">
        <f>Details2!B812</f>
        <v>Army</v>
      </c>
      <c r="C72" t="str">
        <f>Details2!C812</f>
        <v>0002</v>
      </c>
      <c r="D72" t="str">
        <f>Details2!D812</f>
        <v>Ft. McClellan (Patterson ACH)</v>
      </c>
      <c r="E72" t="str">
        <f>Details2!E812</f>
        <v>I</v>
      </c>
      <c r="F72" s="17" t="str">
        <f>Details2!F812</f>
        <v>NULL</v>
      </c>
      <c r="G72" s="17" t="str">
        <f>Details2!G812</f>
        <v>NULL</v>
      </c>
      <c r="H72" s="17" t="str">
        <f>Details2!H812</f>
        <v>NULL</v>
      </c>
      <c r="I72" s="17" t="str">
        <f>Details2!I812</f>
        <v>NULL</v>
      </c>
      <c r="J72" s="17" t="str">
        <f>Details2!J812</f>
        <v>NULL</v>
      </c>
      <c r="K72" s="17" t="str">
        <f>Details2!K812</f>
        <v>NULL</v>
      </c>
      <c r="L72" s="2"/>
      <c r="M72" s="33"/>
      <c r="O72" s="4"/>
    </row>
    <row r="73" spans="2:16" x14ac:dyDescent="0.2">
      <c r="B73" t="str">
        <f>Details2!B813</f>
        <v>Army</v>
      </c>
      <c r="C73" t="str">
        <f>Details2!C813</f>
        <v>0003</v>
      </c>
      <c r="D73" t="str">
        <f>Details2!D813</f>
        <v>Ft. Rucker (Lyster Army Health Clinic)</v>
      </c>
      <c r="E73" t="str">
        <f>Details2!E813</f>
        <v>C</v>
      </c>
      <c r="F73" s="17" t="str">
        <f>Details2!F813</f>
        <v>NULL</v>
      </c>
      <c r="G73" s="17" t="str">
        <f>Details2!G813</f>
        <v>NULL</v>
      </c>
      <c r="H73" s="17" t="str">
        <f>Details2!H813</f>
        <v>NULL</v>
      </c>
      <c r="I73" s="17" t="str">
        <f>Details2!I813</f>
        <v>NULL</v>
      </c>
      <c r="J73" s="17" t="str">
        <f>Details2!J813</f>
        <v>NULL</v>
      </c>
      <c r="K73" s="17" t="str">
        <f>Details2!K813</f>
        <v>NULL</v>
      </c>
      <c r="L73" s="38"/>
      <c r="M73" s="4"/>
      <c r="O73" s="4"/>
    </row>
    <row r="74" spans="2:16" x14ac:dyDescent="0.2">
      <c r="B74" t="str">
        <f>Details2!B814</f>
        <v>Army</v>
      </c>
      <c r="C74" t="str">
        <f>Details2!C814</f>
        <v>0005</v>
      </c>
      <c r="D74" t="str">
        <f>Details2!D814</f>
        <v>Ft. Wainwright (Bassett Army Community Hospital)</v>
      </c>
      <c r="E74" t="str">
        <f>Details2!E814</f>
        <v>H</v>
      </c>
      <c r="F74" s="17">
        <f>Details2!F814</f>
        <v>57</v>
      </c>
      <c r="G74" s="17">
        <f>Details2!G814</f>
        <v>54</v>
      </c>
      <c r="H74" s="17">
        <f>Details2!H814</f>
        <v>53</v>
      </c>
      <c r="I74" s="17">
        <f>Details2!I814</f>
        <v>50</v>
      </c>
      <c r="J74" s="17">
        <f>Details2!J814</f>
        <v>61</v>
      </c>
      <c r="K74" s="17">
        <f>Details2!K814</f>
        <v>39</v>
      </c>
      <c r="L74" s="2"/>
      <c r="M74" s="4"/>
      <c r="O74" s="4"/>
    </row>
    <row r="75" spans="2:16" x14ac:dyDescent="0.2">
      <c r="B75" t="str">
        <f>Details2!B815</f>
        <v>Army</v>
      </c>
      <c r="C75" t="str">
        <f>Details2!C815</f>
        <v>0008</v>
      </c>
      <c r="D75" t="str">
        <f>Details2!D815</f>
        <v>Ft. Huachuca (Bliss Army Health Clinic)</v>
      </c>
      <c r="E75" t="str">
        <f>Details2!E815</f>
        <v>C</v>
      </c>
      <c r="F75" s="17" t="str">
        <f>Details2!F815</f>
        <v>NULL</v>
      </c>
      <c r="G75" s="17" t="str">
        <f>Details2!G815</f>
        <v>NULL</v>
      </c>
      <c r="H75" s="17" t="str">
        <f>Details2!H815</f>
        <v>NULL</v>
      </c>
      <c r="I75" s="17" t="str">
        <f>Details2!I815</f>
        <v>NULL</v>
      </c>
      <c r="J75" s="17" t="str">
        <f>Details2!J815</f>
        <v>NULL</v>
      </c>
      <c r="K75" s="17" t="str">
        <f>Details2!K815</f>
        <v>NULL</v>
      </c>
      <c r="L75" s="2"/>
      <c r="M75" s="4"/>
      <c r="O75" s="4"/>
    </row>
    <row r="76" spans="2:16" x14ac:dyDescent="0.2">
      <c r="B76" t="str">
        <f>Details2!B816</f>
        <v>Army</v>
      </c>
      <c r="C76" t="str">
        <f>Details2!C816</f>
        <v>0032</v>
      </c>
      <c r="D76" t="str">
        <f>Details2!D816</f>
        <v>Ft. Carson (Evans Army Community Hospital)</v>
      </c>
      <c r="E76" t="str">
        <f>Details2!E816</f>
        <v>H</v>
      </c>
      <c r="F76" s="17">
        <f>Details2!F816</f>
        <v>34</v>
      </c>
      <c r="G76" s="17">
        <f>Details2!G816</f>
        <v>41</v>
      </c>
      <c r="H76" s="17">
        <f>Details2!H816</f>
        <v>52</v>
      </c>
      <c r="I76" s="17">
        <f>Details2!I816</f>
        <v>41</v>
      </c>
      <c r="J76" s="17">
        <f>Details2!J816</f>
        <v>42</v>
      </c>
      <c r="K76" s="17">
        <f>Details2!K816</f>
        <v>30</v>
      </c>
      <c r="L76" s="2"/>
      <c r="M76" s="4"/>
      <c r="O76" s="4"/>
    </row>
    <row r="77" spans="2:16" x14ac:dyDescent="0.2">
      <c r="B77" t="str">
        <f>Details2!B817</f>
        <v>Army</v>
      </c>
      <c r="C77" t="str">
        <f>Details2!C817</f>
        <v>0037</v>
      </c>
      <c r="D77" t="str">
        <f>Details2!D817</f>
        <v>Washington D.C. (Walter Reed Army Medical Center)</v>
      </c>
      <c r="E77" t="str">
        <f>Details2!E817</f>
        <v>H</v>
      </c>
      <c r="F77" s="17">
        <f>Details2!F817</f>
        <v>497</v>
      </c>
      <c r="G77" s="17">
        <f>Details2!G817</f>
        <v>586</v>
      </c>
      <c r="H77" s="17">
        <f>Details2!H817</f>
        <v>0</v>
      </c>
      <c r="I77" s="17">
        <f>Details2!I817</f>
        <v>0</v>
      </c>
      <c r="J77" s="17" t="str">
        <f>Details2!J817</f>
        <v>NULL</v>
      </c>
      <c r="K77" s="17" t="str">
        <f>Details2!K817</f>
        <v>NULL</v>
      </c>
      <c r="L77" s="2"/>
    </row>
    <row r="78" spans="2:16" x14ac:dyDescent="0.2">
      <c r="B78" t="str">
        <f>Details2!B818</f>
        <v>Army</v>
      </c>
      <c r="C78" t="str">
        <f>Details2!C818</f>
        <v>0047</v>
      </c>
      <c r="D78" t="str">
        <f>Details2!D818</f>
        <v>Ft. Gordon (Eisenhower Army Medical Center)</v>
      </c>
      <c r="E78" t="str">
        <f>Details2!E818</f>
        <v>H</v>
      </c>
      <c r="F78" s="17">
        <f>Details2!F818</f>
        <v>216</v>
      </c>
      <c r="G78" s="17">
        <f>Details2!G818</f>
        <v>155</v>
      </c>
      <c r="H78" s="17">
        <f>Details2!H818</f>
        <v>154</v>
      </c>
      <c r="I78" s="17">
        <f>Details2!I818</f>
        <v>165</v>
      </c>
      <c r="J78" s="17">
        <f>Details2!J818</f>
        <v>142</v>
      </c>
      <c r="K78" s="17">
        <f>Details2!K818</f>
        <v>99</v>
      </c>
      <c r="L78" s="2"/>
    </row>
    <row r="79" spans="2:16" x14ac:dyDescent="0.2">
      <c r="B79" t="str">
        <f>Details2!B819</f>
        <v>Army</v>
      </c>
      <c r="C79" t="str">
        <f>Details2!C819</f>
        <v>0048</v>
      </c>
      <c r="D79" t="str">
        <f>Details2!D819</f>
        <v>Ft. Benning (Martin Army Community Hospital)</v>
      </c>
      <c r="E79" t="str">
        <f>Details2!E819</f>
        <v>H</v>
      </c>
      <c r="F79" s="17">
        <f>Details2!F819</f>
        <v>50</v>
      </c>
      <c r="G79" s="17">
        <f>Details2!G819</f>
        <v>46</v>
      </c>
      <c r="H79" s="17">
        <f>Details2!H819</f>
        <v>31</v>
      </c>
      <c r="I79" s="17">
        <f>Details2!I819</f>
        <v>33</v>
      </c>
      <c r="J79" s="17">
        <f>Details2!J819</f>
        <v>42</v>
      </c>
      <c r="K79" s="17">
        <f>Details2!K819</f>
        <v>39</v>
      </c>
      <c r="L79" s="2"/>
      <c r="N79" s="9"/>
    </row>
    <row r="80" spans="2:16" x14ac:dyDescent="0.2">
      <c r="B80" t="str">
        <f>Details2!B820</f>
        <v>Army</v>
      </c>
      <c r="C80" t="str">
        <f>Details2!C820</f>
        <v>0049</v>
      </c>
      <c r="D80" t="str">
        <f>Details2!D820</f>
        <v>Ft. Stewart (Winn Army Community Hospital)</v>
      </c>
      <c r="E80" t="str">
        <f>Details2!E820</f>
        <v>H</v>
      </c>
      <c r="F80" s="17">
        <f>Details2!F820</f>
        <v>31</v>
      </c>
      <c r="G80" s="17">
        <f>Details2!G820</f>
        <v>37</v>
      </c>
      <c r="H80" s="17">
        <f>Details2!H820</f>
        <v>53</v>
      </c>
      <c r="I80" s="17">
        <f>Details2!I820</f>
        <v>45</v>
      </c>
      <c r="J80" s="17">
        <f>Details2!J820</f>
        <v>54</v>
      </c>
      <c r="K80" s="17">
        <f>Details2!K820</f>
        <v>42</v>
      </c>
      <c r="N80" s="9"/>
    </row>
    <row r="81" spans="2:14" x14ac:dyDescent="0.2">
      <c r="B81" t="str">
        <f>Details2!B821</f>
        <v>Army</v>
      </c>
      <c r="C81" t="str">
        <f>Details2!C821</f>
        <v>0052</v>
      </c>
      <c r="D81" t="str">
        <f>Details2!D821</f>
        <v>Ft. Shafter (Tripler Army Medical Center)</v>
      </c>
      <c r="E81" t="str">
        <f>Details2!E821</f>
        <v>H</v>
      </c>
      <c r="F81" s="17">
        <f>Details2!F821</f>
        <v>340</v>
      </c>
      <c r="G81" s="17">
        <f>Details2!G821</f>
        <v>327</v>
      </c>
      <c r="H81" s="17">
        <f>Details2!H821</f>
        <v>309</v>
      </c>
      <c r="I81" s="17">
        <f>Details2!I821</f>
        <v>270</v>
      </c>
      <c r="J81" s="17">
        <f>Details2!J821</f>
        <v>181</v>
      </c>
      <c r="K81" s="17">
        <f>Details2!K821</f>
        <v>325</v>
      </c>
      <c r="N81" s="9"/>
    </row>
    <row r="82" spans="2:14" x14ac:dyDescent="0.2">
      <c r="B82" t="str">
        <f>Details2!B822</f>
        <v>Army</v>
      </c>
      <c r="C82" t="str">
        <f>Details2!C822</f>
        <v>0057</v>
      </c>
      <c r="D82" t="str">
        <f>Details2!D822</f>
        <v>Ft. Riley (Irwin Army Community Hospital)</v>
      </c>
      <c r="E82" t="str">
        <f>Details2!E822</f>
        <v>H</v>
      </c>
      <c r="F82" s="17">
        <f>Details2!F822</f>
        <v>21</v>
      </c>
      <c r="G82" s="17">
        <f>Details2!G822</f>
        <v>22</v>
      </c>
      <c r="H82" s="17">
        <f>Details2!H822</f>
        <v>25</v>
      </c>
      <c r="I82" s="17">
        <f>Details2!I822</f>
        <v>24</v>
      </c>
      <c r="J82" s="17">
        <f>Details2!J822</f>
        <v>45</v>
      </c>
      <c r="K82" s="17">
        <f>Details2!K822</f>
        <v>19</v>
      </c>
      <c r="L82" s="9"/>
      <c r="N82" s="9"/>
    </row>
    <row r="83" spans="2:14" x14ac:dyDescent="0.2">
      <c r="B83" t="str">
        <f>Details2!B823</f>
        <v>Army</v>
      </c>
      <c r="C83" t="str">
        <f>Details2!C823</f>
        <v>0058</v>
      </c>
      <c r="D83" t="str">
        <f>Details2!D823</f>
        <v>Ft. Leavenworth (Munson Army Health Clinic)</v>
      </c>
      <c r="E83" t="str">
        <f>Details2!E823</f>
        <v>C</v>
      </c>
      <c r="F83" s="17" t="str">
        <f>Details2!F823</f>
        <v>NULL</v>
      </c>
      <c r="G83" s="17" t="str">
        <f>Details2!G823</f>
        <v>NULL</v>
      </c>
      <c r="H83" s="17" t="str">
        <f>Details2!H823</f>
        <v>NULL</v>
      </c>
      <c r="I83" s="17" t="str">
        <f>Details2!I823</f>
        <v>NULL</v>
      </c>
      <c r="J83" s="17" t="str">
        <f>Details2!J823</f>
        <v>NULL</v>
      </c>
      <c r="K83" s="17" t="str">
        <f>Details2!K823</f>
        <v>NULL</v>
      </c>
      <c r="L83" s="9"/>
    </row>
    <row r="84" spans="2:14" x14ac:dyDescent="0.2">
      <c r="B84" t="str">
        <f>Details2!B824</f>
        <v>Army</v>
      </c>
      <c r="C84" t="str">
        <f>Details2!C824</f>
        <v>0060</v>
      </c>
      <c r="D84" t="str">
        <f>Details2!D824</f>
        <v>Ft. Campbell (Blanchfield Army Comm Hospital)</v>
      </c>
      <c r="E84" t="str">
        <f>Details2!E824</f>
        <v>H</v>
      </c>
      <c r="F84" s="17">
        <f>Details2!F824</f>
        <v>38</v>
      </c>
      <c r="G84" s="17">
        <f>Details2!G824</f>
        <v>26</v>
      </c>
      <c r="H84" s="17">
        <f>Details2!H824</f>
        <v>31</v>
      </c>
      <c r="I84" s="17">
        <f>Details2!I824</f>
        <v>25</v>
      </c>
      <c r="J84" s="17">
        <f>Details2!J824</f>
        <v>49</v>
      </c>
      <c r="K84" s="17">
        <f>Details2!K824</f>
        <v>38</v>
      </c>
      <c r="L84" s="9"/>
      <c r="N84" s="3"/>
    </row>
    <row r="85" spans="2:14" x14ac:dyDescent="0.2">
      <c r="B85" t="str">
        <f>Details2!B825</f>
        <v>Army</v>
      </c>
      <c r="C85" t="str">
        <f>Details2!C825</f>
        <v>0061</v>
      </c>
      <c r="D85" t="str">
        <f>Details2!D825</f>
        <v>Ft. Knox (Ireland Army Community Hospital)</v>
      </c>
      <c r="E85" t="str">
        <f>Details2!E825</f>
        <v>H</v>
      </c>
      <c r="F85" s="17">
        <f>Details2!F825</f>
        <v>8</v>
      </c>
      <c r="G85" s="17">
        <f>Details2!G825</f>
        <v>9</v>
      </c>
      <c r="H85" s="17">
        <f>Details2!H825</f>
        <v>17</v>
      </c>
      <c r="I85" s="17">
        <f>Details2!I825</f>
        <v>10</v>
      </c>
      <c r="J85" s="17">
        <f>Details2!J825</f>
        <v>20</v>
      </c>
      <c r="K85" s="17">
        <f>Details2!K825</f>
        <v>13</v>
      </c>
      <c r="L85" s="9"/>
      <c r="N85" s="3"/>
    </row>
    <row r="86" spans="2:14" x14ac:dyDescent="0.2">
      <c r="B86" t="str">
        <f>Details2!B826</f>
        <v>Army</v>
      </c>
      <c r="C86" t="str">
        <f>Details2!C826</f>
        <v>0064</v>
      </c>
      <c r="D86" t="str">
        <f>Details2!D826</f>
        <v>Ft. Polk (Bayne-Jones Army Community Hospital)</v>
      </c>
      <c r="E86" t="str">
        <f>Details2!E826</f>
        <v>H</v>
      </c>
      <c r="F86" s="17">
        <f>Details2!F826</f>
        <v>5</v>
      </c>
      <c r="G86" s="17">
        <f>Details2!G826</f>
        <v>5</v>
      </c>
      <c r="H86" s="17">
        <f>Details2!H826</f>
        <v>6</v>
      </c>
      <c r="I86" s="17">
        <f>Details2!I826</f>
        <v>16</v>
      </c>
      <c r="J86" s="17">
        <f>Details2!J826</f>
        <v>12</v>
      </c>
      <c r="K86" s="17">
        <f>Details2!K826</f>
        <v>14</v>
      </c>
      <c r="N86" s="3"/>
    </row>
    <row r="87" spans="2:14" x14ac:dyDescent="0.2">
      <c r="B87" t="str">
        <f>Details2!B827</f>
        <v>Army</v>
      </c>
      <c r="C87" t="str">
        <f>Details2!C827</f>
        <v>0069</v>
      </c>
      <c r="D87" t="str">
        <f>Details2!D827</f>
        <v>Ft. Meade (Kimbrough Ambulatory Care Center)</v>
      </c>
      <c r="E87" t="str">
        <f>Details2!E827</f>
        <v>C</v>
      </c>
      <c r="F87" s="17" t="str">
        <f>Details2!F827</f>
        <v>NULL</v>
      </c>
      <c r="G87" s="17" t="str">
        <f>Details2!G827</f>
        <v>NULL</v>
      </c>
      <c r="H87" s="17" t="str">
        <f>Details2!H827</f>
        <v>NULL</v>
      </c>
      <c r="I87" s="17" t="str">
        <f>Details2!I827</f>
        <v>NULL</v>
      </c>
      <c r="J87" s="17" t="str">
        <f>Details2!J827</f>
        <v>NULL</v>
      </c>
      <c r="K87" s="17" t="str">
        <f>Details2!K827</f>
        <v>NULL</v>
      </c>
      <c r="L87" s="3"/>
      <c r="N87" s="3"/>
    </row>
    <row r="88" spans="2:14" x14ac:dyDescent="0.2">
      <c r="B88" t="str">
        <f>Details2!B828</f>
        <v>Army</v>
      </c>
      <c r="C88" t="str">
        <f>Details2!C828</f>
        <v>0075</v>
      </c>
      <c r="D88" t="str">
        <f>Details2!D828</f>
        <v>Ft. Leonard Wood (Wood Army Community Hospital)</v>
      </c>
      <c r="E88" t="str">
        <f>Details2!E828</f>
        <v>H</v>
      </c>
      <c r="F88" s="17">
        <f>Details2!F828</f>
        <v>36</v>
      </c>
      <c r="G88" s="17">
        <f>Details2!G828</f>
        <v>19</v>
      </c>
      <c r="H88" s="17">
        <f>Details2!H828</f>
        <v>28</v>
      </c>
      <c r="I88" s="17">
        <f>Details2!I828</f>
        <v>48</v>
      </c>
      <c r="J88" s="17">
        <f>Details2!J828</f>
        <v>32</v>
      </c>
      <c r="K88" s="17">
        <f>Details2!K828</f>
        <v>18</v>
      </c>
      <c r="L88" s="3"/>
    </row>
    <row r="89" spans="2:14" x14ac:dyDescent="0.2">
      <c r="B89" t="str">
        <f>Details2!B829</f>
        <v>Army</v>
      </c>
      <c r="C89" t="str">
        <f>Details2!C829</f>
        <v>0081</v>
      </c>
      <c r="D89" t="str">
        <f>Details2!D829</f>
        <v>Ft. Monmouth (Patterson Army Health Clinic)</v>
      </c>
      <c r="E89" t="str">
        <f>Details2!E829</f>
        <v>C</v>
      </c>
      <c r="F89" s="17" t="str">
        <f>Details2!F829</f>
        <v>NULL</v>
      </c>
      <c r="G89" s="17" t="str">
        <f>Details2!G829</f>
        <v>NULL</v>
      </c>
      <c r="H89" s="17" t="str">
        <f>Details2!H829</f>
        <v>NULL</v>
      </c>
      <c r="I89" s="17" t="str">
        <f>Details2!I829</f>
        <v>NULL</v>
      </c>
      <c r="J89" s="17" t="str">
        <f>Details2!J829</f>
        <v>NULL</v>
      </c>
      <c r="K89" s="17" t="str">
        <f>Details2!K829</f>
        <v>NULL</v>
      </c>
      <c r="L89" s="3"/>
    </row>
    <row r="90" spans="2:14" x14ac:dyDescent="0.2">
      <c r="B90" t="str">
        <f>Details2!B830</f>
        <v>Army</v>
      </c>
      <c r="C90" t="str">
        <f>Details2!C830</f>
        <v>0086</v>
      </c>
      <c r="D90" t="str">
        <f>Details2!D830</f>
        <v>West Point (Keller Army Community Hospital)</v>
      </c>
      <c r="E90" t="str">
        <f>Details2!E830</f>
        <v>H</v>
      </c>
      <c r="F90" s="17">
        <f>Details2!F830</f>
        <v>12</v>
      </c>
      <c r="G90" s="17">
        <f>Details2!G830</f>
        <v>6</v>
      </c>
      <c r="H90" s="17">
        <f>Details2!H830</f>
        <v>6</v>
      </c>
      <c r="I90" s="17">
        <f>Details2!I830</f>
        <v>9</v>
      </c>
      <c r="J90" s="17">
        <f>Details2!J830</f>
        <v>4</v>
      </c>
      <c r="K90" s="17">
        <f>Details2!K830</f>
        <v>8</v>
      </c>
      <c r="L90" s="3"/>
    </row>
    <row r="91" spans="2:14" x14ac:dyDescent="0.2">
      <c r="B91" t="str">
        <f>Details2!B831</f>
        <v>Army</v>
      </c>
      <c r="C91" t="str">
        <f>Details2!C831</f>
        <v>0089</v>
      </c>
      <c r="D91" t="str">
        <f>Details2!D831</f>
        <v>Ft. Bragg (Womack Army Medical Center)</v>
      </c>
      <c r="E91" t="str">
        <f>Details2!E831</f>
        <v>H</v>
      </c>
      <c r="F91" s="17">
        <f>Details2!F831</f>
        <v>228</v>
      </c>
      <c r="G91" s="17">
        <f>Details2!G831</f>
        <v>225</v>
      </c>
      <c r="H91" s="17">
        <f>Details2!H831</f>
        <v>176</v>
      </c>
      <c r="I91" s="17">
        <f>Details2!I831</f>
        <v>216</v>
      </c>
      <c r="J91" s="17">
        <f>Details2!J831</f>
        <v>182</v>
      </c>
      <c r="K91" s="17">
        <f>Details2!K831</f>
        <v>166</v>
      </c>
    </row>
    <row r="92" spans="2:14" x14ac:dyDescent="0.2">
      <c r="B92" t="str">
        <f>Details2!B832</f>
        <v>Army</v>
      </c>
      <c r="C92" t="str">
        <f>Details2!C832</f>
        <v>0098</v>
      </c>
      <c r="D92" t="str">
        <f>Details2!D832</f>
        <v>Ft. Sill (Reynolds Army Community Hospital)</v>
      </c>
      <c r="E92" t="str">
        <f>Details2!E832</f>
        <v>H</v>
      </c>
      <c r="F92" s="17">
        <f>Details2!F832</f>
        <v>21</v>
      </c>
      <c r="G92" s="17">
        <f>Details2!G832</f>
        <v>30</v>
      </c>
      <c r="H92" s="17">
        <f>Details2!H832</f>
        <v>33</v>
      </c>
      <c r="I92" s="17">
        <f>Details2!I832</f>
        <v>29</v>
      </c>
      <c r="J92" s="17">
        <f>Details2!J832</f>
        <v>26</v>
      </c>
      <c r="K92" s="17">
        <f>Details2!K832</f>
        <v>8</v>
      </c>
    </row>
    <row r="93" spans="2:14" x14ac:dyDescent="0.2">
      <c r="B93" t="str">
        <f>Details2!B833</f>
        <v>Army</v>
      </c>
      <c r="C93" t="str">
        <f>Details2!C833</f>
        <v>0105</v>
      </c>
      <c r="D93" t="str">
        <f>Details2!D833</f>
        <v>Ft. Jackson (Moncrief Army Community Hospital)</v>
      </c>
      <c r="E93" t="str">
        <f>Details2!E833</f>
        <v>H</v>
      </c>
      <c r="F93" s="17">
        <f>Details2!F833</f>
        <v>5</v>
      </c>
      <c r="G93" s="17">
        <f>Details2!G833</f>
        <v>7</v>
      </c>
      <c r="H93" s="17">
        <f>Details2!H833</f>
        <v>10</v>
      </c>
      <c r="I93" s="17">
        <f>Details2!I833</f>
        <v>3</v>
      </c>
      <c r="J93" s="17">
        <f>Details2!J833</f>
        <v>3</v>
      </c>
      <c r="K93" s="17">
        <f>Details2!K833</f>
        <v>2</v>
      </c>
    </row>
    <row r="94" spans="2:14" x14ac:dyDescent="0.2">
      <c r="B94" t="str">
        <f>Details2!B834</f>
        <v>Army</v>
      </c>
      <c r="C94" t="str">
        <f>Details2!C834</f>
        <v>0108</v>
      </c>
      <c r="D94" t="str">
        <f>Details2!D834</f>
        <v>Ft. Bliss (William Beaumont Army Medical Center)</v>
      </c>
      <c r="E94" t="str">
        <f>Details2!E834</f>
        <v>H</v>
      </c>
      <c r="F94" s="17">
        <f>Details2!F834</f>
        <v>189</v>
      </c>
      <c r="G94" s="17">
        <f>Details2!G834</f>
        <v>124</v>
      </c>
      <c r="H94" s="17">
        <f>Details2!H834</f>
        <v>139</v>
      </c>
      <c r="I94" s="17">
        <f>Details2!I834</f>
        <v>109</v>
      </c>
      <c r="J94" s="17">
        <f>Details2!J834</f>
        <v>105</v>
      </c>
      <c r="K94" s="17">
        <f>Details2!K834</f>
        <v>99</v>
      </c>
    </row>
    <row r="95" spans="2:14" x14ac:dyDescent="0.2">
      <c r="B95" t="str">
        <f>Details2!B835</f>
        <v>Army</v>
      </c>
      <c r="C95" t="str">
        <f>Details2!C835</f>
        <v>0109</v>
      </c>
      <c r="D95" t="str">
        <f>Details2!D835</f>
        <v>BAMC-SAMMC JBSA FSH</v>
      </c>
      <c r="E95" t="str">
        <f>Details2!E835</f>
        <v>H</v>
      </c>
      <c r="F95" s="17">
        <f>Details2!F835</f>
        <v>507</v>
      </c>
      <c r="G95" s="17">
        <f>Details2!G835</f>
        <v>572</v>
      </c>
      <c r="H95" s="17">
        <f>Details2!H835</f>
        <v>816</v>
      </c>
      <c r="I95" s="17">
        <f>Details2!I835</f>
        <v>708</v>
      </c>
      <c r="J95" s="17">
        <f>Details2!J835</f>
        <v>641</v>
      </c>
      <c r="K95" s="17">
        <f>Details2!K835</f>
        <v>734</v>
      </c>
    </row>
    <row r="96" spans="2:14" x14ac:dyDescent="0.2">
      <c r="B96" t="str">
        <f>Details2!B836</f>
        <v>Army</v>
      </c>
      <c r="C96" t="str">
        <f>Details2!C836</f>
        <v>0110</v>
      </c>
      <c r="D96" t="str">
        <f>Details2!D836</f>
        <v>Ft. Hood (C.R. Darnall Army Medical Center)</v>
      </c>
      <c r="E96" t="str">
        <f>Details2!E836</f>
        <v>H</v>
      </c>
      <c r="F96" s="17">
        <f>Details2!F836</f>
        <v>45</v>
      </c>
      <c r="G96" s="17">
        <f>Details2!G836</f>
        <v>55</v>
      </c>
      <c r="H96" s="17">
        <f>Details2!H836</f>
        <v>47</v>
      </c>
      <c r="I96" s="17">
        <f>Details2!I836</f>
        <v>63</v>
      </c>
      <c r="J96" s="17">
        <f>Details2!J836</f>
        <v>56</v>
      </c>
      <c r="K96" s="17">
        <f>Details2!K836</f>
        <v>55</v>
      </c>
    </row>
    <row r="97" spans="2:11" x14ac:dyDescent="0.2">
      <c r="B97" t="str">
        <f>Details2!B837</f>
        <v>Army</v>
      </c>
      <c r="C97" t="str">
        <f>Details2!C837</f>
        <v>0121</v>
      </c>
      <c r="D97" t="str">
        <f>Details2!D837</f>
        <v>Ft. Eustis (McDonald Army Health Center)</v>
      </c>
      <c r="E97" t="str">
        <f>Details2!E837</f>
        <v>H</v>
      </c>
      <c r="F97" s="17" t="str">
        <f>Details2!F837</f>
        <v>NULL</v>
      </c>
      <c r="G97" s="17" t="str">
        <f>Details2!G837</f>
        <v>NULL</v>
      </c>
      <c r="H97" s="17" t="str">
        <f>Details2!H837</f>
        <v>NULL</v>
      </c>
      <c r="I97" s="17" t="str">
        <f>Details2!I837</f>
        <v>NULL</v>
      </c>
      <c r="J97" s="17" t="str">
        <f>Details2!J837</f>
        <v>NULL</v>
      </c>
      <c r="K97" s="17" t="str">
        <f>Details2!K837</f>
        <v>NULL</v>
      </c>
    </row>
    <row r="98" spans="2:11" x14ac:dyDescent="0.2">
      <c r="B98" t="str">
        <f>Details2!B838</f>
        <v>Army</v>
      </c>
      <c r="C98" t="str">
        <f>Details2!C838</f>
        <v>0122</v>
      </c>
      <c r="D98" t="str">
        <f>Details2!D838</f>
        <v>Ft. Lee (Kenner Army Health Clinic)</v>
      </c>
      <c r="E98" t="str">
        <f>Details2!E838</f>
        <v>C</v>
      </c>
      <c r="F98" s="17" t="str">
        <f>Details2!F838</f>
        <v>NULL</v>
      </c>
      <c r="G98" s="17" t="str">
        <f>Details2!G838</f>
        <v>NULL</v>
      </c>
      <c r="H98" s="17" t="str">
        <f>Details2!H838</f>
        <v>NULL</v>
      </c>
      <c r="I98" s="17" t="str">
        <f>Details2!I838</f>
        <v>NULL</v>
      </c>
      <c r="J98" s="17" t="str">
        <f>Details2!J838</f>
        <v>NULL</v>
      </c>
      <c r="K98" s="17" t="str">
        <f>Details2!K838</f>
        <v>NULL</v>
      </c>
    </row>
    <row r="99" spans="2:11" x14ac:dyDescent="0.2">
      <c r="B99" t="str">
        <f>Details2!B839</f>
        <v>Army</v>
      </c>
      <c r="C99" t="str">
        <f>Details2!C839</f>
        <v>0125</v>
      </c>
      <c r="D99" t="str">
        <f>Details2!D839</f>
        <v>Ft. Lewis (Madigan Army Medical Center)</v>
      </c>
      <c r="E99" t="str">
        <f>Details2!E839</f>
        <v>H</v>
      </c>
      <c r="F99" s="17">
        <f>Details2!F839</f>
        <v>494</v>
      </c>
      <c r="G99" s="17">
        <f>Details2!G839</f>
        <v>401</v>
      </c>
      <c r="H99" s="17">
        <f>Details2!H839</f>
        <v>429</v>
      </c>
      <c r="I99" s="17">
        <f>Details2!I839</f>
        <v>393</v>
      </c>
      <c r="J99" s="17">
        <f>Details2!J839</f>
        <v>401</v>
      </c>
      <c r="K99" s="17">
        <f>Details2!K839</f>
        <v>477</v>
      </c>
    </row>
    <row r="100" spans="2:11" x14ac:dyDescent="0.2">
      <c r="B100" t="str">
        <f>Details2!B840</f>
        <v>Army</v>
      </c>
      <c r="C100" t="str">
        <f>Details2!C840</f>
        <v>0131</v>
      </c>
      <c r="D100" t="str">
        <f>Details2!D840</f>
        <v>Ft. Irwin (Weed Army Community Hospital)</v>
      </c>
      <c r="E100" t="str">
        <f>Details2!E840</f>
        <v>H</v>
      </c>
      <c r="F100" s="17">
        <f>Details2!F840</f>
        <v>3</v>
      </c>
      <c r="G100" s="17">
        <f>Details2!G840</f>
        <v>1</v>
      </c>
      <c r="H100" s="17">
        <f>Details2!H840</f>
        <v>0</v>
      </c>
      <c r="I100" s="17">
        <f>Details2!I840</f>
        <v>0</v>
      </c>
      <c r="J100" s="17">
        <f>Details2!J840</f>
        <v>2</v>
      </c>
      <c r="K100" s="17">
        <f>Details2!K840</f>
        <v>3</v>
      </c>
    </row>
    <row r="101" spans="2:11" x14ac:dyDescent="0.2">
      <c r="B101" t="str">
        <f>Details2!B841</f>
        <v>Army</v>
      </c>
      <c r="C101" t="str">
        <f>Details2!C841</f>
        <v>0206</v>
      </c>
      <c r="D101" t="str">
        <f>Details2!D841</f>
        <v>Yuma Proving Grounds</v>
      </c>
      <c r="E101" t="str">
        <f>Details2!E841</f>
        <v>I</v>
      </c>
      <c r="F101" s="17" t="str">
        <f>Details2!F841</f>
        <v>NULL</v>
      </c>
      <c r="G101" s="17" t="str">
        <f>Details2!G841</f>
        <v>NULL</v>
      </c>
      <c r="H101" s="17" t="str">
        <f>Details2!H841</f>
        <v>NULL</v>
      </c>
      <c r="I101" s="17" t="str">
        <f>Details2!I841</f>
        <v>NULL</v>
      </c>
      <c r="J101" s="17" t="str">
        <f>Details2!J841</f>
        <v>NULL</v>
      </c>
      <c r="K101" s="17" t="str">
        <f>Details2!K841</f>
        <v>NULL</v>
      </c>
    </row>
    <row r="102" spans="2:11" x14ac:dyDescent="0.2">
      <c r="B102" t="str">
        <f>Details2!B842</f>
        <v>Army</v>
      </c>
      <c r="C102" t="str">
        <f>Details2!C842</f>
        <v>0256</v>
      </c>
      <c r="D102" t="str">
        <f>Details2!D842</f>
        <v>Pentagon Army Health Clinic</v>
      </c>
      <c r="E102" t="str">
        <f>Details2!E842</f>
        <v>I</v>
      </c>
      <c r="F102" s="17" t="str">
        <f>Details2!F842</f>
        <v>NULL</v>
      </c>
      <c r="G102" s="17" t="str">
        <f>Details2!G842</f>
        <v>NULL</v>
      </c>
      <c r="H102" s="17" t="str">
        <f>Details2!H842</f>
        <v>NULL</v>
      </c>
      <c r="I102" s="17" t="str">
        <f>Details2!I842</f>
        <v>NULL</v>
      </c>
      <c r="J102" s="17" t="str">
        <f>Details2!J842</f>
        <v>NULL</v>
      </c>
      <c r="K102" s="17" t="str">
        <f>Details2!K842</f>
        <v>NULL</v>
      </c>
    </row>
    <row r="103" spans="2:11" x14ac:dyDescent="0.2">
      <c r="B103" t="str">
        <f>Details2!B843</f>
        <v>Army</v>
      </c>
      <c r="C103" t="str">
        <f>Details2!C843</f>
        <v>0273</v>
      </c>
      <c r="D103" t="str">
        <f>Details2!D843</f>
        <v>Ft. McPherson (Lawrence Joel Army Health Clinic)</v>
      </c>
      <c r="E103" t="str">
        <f>Details2!E843</f>
        <v>I</v>
      </c>
      <c r="F103" s="17" t="str">
        <f>Details2!F843</f>
        <v>NULL</v>
      </c>
      <c r="G103" s="17" t="str">
        <f>Details2!G843</f>
        <v>NULL</v>
      </c>
      <c r="H103" s="17" t="str">
        <f>Details2!H843</f>
        <v>NULL</v>
      </c>
      <c r="I103" s="17" t="str">
        <f>Details2!I843</f>
        <v>NULL</v>
      </c>
      <c r="J103" s="17" t="str">
        <f>Details2!J843</f>
        <v>NULL</v>
      </c>
      <c r="K103" s="17" t="str">
        <f>Details2!K843</f>
        <v>NULL</v>
      </c>
    </row>
    <row r="104" spans="2:11" x14ac:dyDescent="0.2">
      <c r="B104" t="str">
        <f>Details2!B844</f>
        <v>Army</v>
      </c>
      <c r="C104" t="str">
        <f>Details2!C844</f>
        <v>0308</v>
      </c>
      <c r="D104" t="str">
        <f>Details2!D844</f>
        <v>Aberdeen Proving Grounds (Kirk Army Health Clinic)</v>
      </c>
      <c r="E104" t="str">
        <f>Details2!E844</f>
        <v>I</v>
      </c>
      <c r="F104" s="17" t="str">
        <f>Details2!F844</f>
        <v>NULL</v>
      </c>
      <c r="G104" s="17" t="str">
        <f>Details2!G844</f>
        <v>NULL</v>
      </c>
      <c r="H104" s="17" t="str">
        <f>Details2!H844</f>
        <v>NULL</v>
      </c>
      <c r="I104" s="17" t="str">
        <f>Details2!I844</f>
        <v>NULL</v>
      </c>
      <c r="J104" s="17" t="str">
        <f>Details2!J844</f>
        <v>NULL</v>
      </c>
      <c r="K104" s="17" t="str">
        <f>Details2!K844</f>
        <v>NULL</v>
      </c>
    </row>
    <row r="105" spans="2:11" x14ac:dyDescent="0.2">
      <c r="B105" t="str">
        <f>Details2!B845</f>
        <v>Army</v>
      </c>
      <c r="C105" t="str">
        <f>Details2!C845</f>
        <v>0309</v>
      </c>
      <c r="D105" t="str">
        <f>Details2!D845</f>
        <v>Ft. Detrick US Army Health Clinic</v>
      </c>
      <c r="E105" t="str">
        <f>Details2!E845</f>
        <v>I</v>
      </c>
      <c r="F105" s="17" t="str">
        <f>Details2!F845</f>
        <v>NULL</v>
      </c>
      <c r="G105" s="17" t="str">
        <f>Details2!G845</f>
        <v>NULL</v>
      </c>
      <c r="H105" s="17" t="str">
        <f>Details2!H845</f>
        <v>NULL</v>
      </c>
      <c r="I105" s="17" t="str">
        <f>Details2!I845</f>
        <v>NULL</v>
      </c>
      <c r="J105" s="17" t="str">
        <f>Details2!J845</f>
        <v>NULL</v>
      </c>
      <c r="K105" s="17" t="str">
        <f>Details2!K845</f>
        <v>NULL</v>
      </c>
    </row>
    <row r="106" spans="2:11" x14ac:dyDescent="0.2">
      <c r="B106" t="str">
        <f>Details2!B846</f>
        <v>Army</v>
      </c>
      <c r="C106" t="str">
        <f>Details2!C846</f>
        <v>0330</v>
      </c>
      <c r="D106" t="str">
        <f>Details2!D846</f>
        <v>Ft. Drum (Guthrie Army Health Clinic)</v>
      </c>
      <c r="E106" t="str">
        <f>Details2!E846</f>
        <v>C</v>
      </c>
      <c r="F106" s="17" t="str">
        <f>Details2!F846</f>
        <v>NULL</v>
      </c>
      <c r="G106" s="17" t="str">
        <f>Details2!G846</f>
        <v>NULL</v>
      </c>
      <c r="H106" s="17" t="str">
        <f>Details2!H846</f>
        <v>NULL</v>
      </c>
      <c r="I106" s="17" t="str">
        <f>Details2!I846</f>
        <v>NULL</v>
      </c>
      <c r="J106" s="17" t="str">
        <f>Details2!J846</f>
        <v>NULL</v>
      </c>
      <c r="K106" s="17" t="str">
        <f>Details2!K846</f>
        <v>NULL</v>
      </c>
    </row>
    <row r="107" spans="2:11" x14ac:dyDescent="0.2">
      <c r="B107" t="str">
        <f>Details2!B847</f>
        <v>Army</v>
      </c>
      <c r="C107" t="str">
        <f>Details2!C847</f>
        <v>0350</v>
      </c>
      <c r="D107" t="str">
        <f>Details2!D847</f>
        <v>Ft. Indiantown Gap US Army Health Clinic</v>
      </c>
      <c r="E107" t="str">
        <f>Details2!E847</f>
        <v>I</v>
      </c>
      <c r="F107" s="17" t="str">
        <f>Details2!F847</f>
        <v>NULL</v>
      </c>
      <c r="G107" s="17" t="str">
        <f>Details2!G847</f>
        <v>NULL</v>
      </c>
      <c r="H107" s="17" t="str">
        <f>Details2!H847</f>
        <v>NULL</v>
      </c>
      <c r="I107" s="17" t="str">
        <f>Details2!I847</f>
        <v>NULL</v>
      </c>
      <c r="J107" s="17" t="str">
        <f>Details2!J847</f>
        <v>NULL</v>
      </c>
      <c r="K107" s="17" t="str">
        <f>Details2!K847</f>
        <v>NULL</v>
      </c>
    </row>
    <row r="108" spans="2:11" x14ac:dyDescent="0.2">
      <c r="B108" t="str">
        <f>Details2!B848</f>
        <v>Army</v>
      </c>
      <c r="C108" t="str">
        <f>Details2!C848</f>
        <v>0351</v>
      </c>
      <c r="D108" t="str">
        <f>Details2!D848</f>
        <v>Letterkenny US Army Health Clinic</v>
      </c>
      <c r="E108" t="str">
        <f>Details2!E848</f>
        <v>I</v>
      </c>
      <c r="F108" s="17" t="str">
        <f>Details2!F848</f>
        <v>NULL</v>
      </c>
      <c r="G108" s="17" t="str">
        <f>Details2!G848</f>
        <v>NULL</v>
      </c>
      <c r="H108" s="17" t="str">
        <f>Details2!H848</f>
        <v>NULL</v>
      </c>
      <c r="I108" s="17" t="str">
        <f>Details2!I848</f>
        <v>NULL</v>
      </c>
      <c r="J108" s="17" t="str">
        <f>Details2!J848</f>
        <v>NULL</v>
      </c>
      <c r="K108" s="17" t="str">
        <f>Details2!K848</f>
        <v>NULL</v>
      </c>
    </row>
    <row r="109" spans="2:11" x14ac:dyDescent="0.2">
      <c r="B109" t="str">
        <f>Details2!B849</f>
        <v>Army</v>
      </c>
      <c r="C109" t="str">
        <f>Details2!C849</f>
        <v>0352</v>
      </c>
      <c r="D109" t="str">
        <f>Details2!D849</f>
        <v>Carlisle (Dunham Army Health Clinic)</v>
      </c>
      <c r="E109" t="str">
        <f>Details2!E849</f>
        <v>C</v>
      </c>
      <c r="F109" s="17" t="str">
        <f>Details2!F849</f>
        <v>NULL</v>
      </c>
      <c r="G109" s="17" t="str">
        <f>Details2!G849</f>
        <v>NULL</v>
      </c>
      <c r="H109" s="17" t="str">
        <f>Details2!H849</f>
        <v>NULL</v>
      </c>
      <c r="I109" s="17" t="str">
        <f>Details2!I849</f>
        <v>NULL</v>
      </c>
      <c r="J109" s="17" t="str">
        <f>Details2!J849</f>
        <v>NULL</v>
      </c>
      <c r="K109" s="17" t="str">
        <f>Details2!K849</f>
        <v>NULL</v>
      </c>
    </row>
    <row r="110" spans="2:11" x14ac:dyDescent="0.2">
      <c r="B110" t="str">
        <f>Details2!B850</f>
        <v>Army</v>
      </c>
      <c r="C110" t="str">
        <f>Details2!C850</f>
        <v>0353</v>
      </c>
      <c r="D110" t="str">
        <f>Details2!D850</f>
        <v>Tobyhanna US Army Health Clinic</v>
      </c>
      <c r="E110" t="str">
        <f>Details2!E850</f>
        <v>I</v>
      </c>
      <c r="F110" s="17" t="str">
        <f>Details2!F850</f>
        <v>NULL</v>
      </c>
      <c r="G110" s="17" t="str">
        <f>Details2!G850</f>
        <v>NULL</v>
      </c>
      <c r="H110" s="17" t="str">
        <f>Details2!H850</f>
        <v>NULL</v>
      </c>
      <c r="I110" s="17" t="str">
        <f>Details2!I850</f>
        <v>NULL</v>
      </c>
      <c r="J110" s="17" t="str">
        <f>Details2!J850</f>
        <v>NULL</v>
      </c>
      <c r="K110" s="17" t="str">
        <f>Details2!K850</f>
        <v>NULL</v>
      </c>
    </row>
    <row r="111" spans="2:11" x14ac:dyDescent="0.2">
      <c r="B111" t="str">
        <f>Details2!B851</f>
        <v>Army</v>
      </c>
      <c r="C111" t="str">
        <f>Details2!C851</f>
        <v>0371</v>
      </c>
      <c r="D111" t="str">
        <f>Details2!D851</f>
        <v>Dugway Proving Ground</v>
      </c>
      <c r="E111" t="str">
        <f>Details2!E851</f>
        <v>I</v>
      </c>
      <c r="F111" s="17" t="str">
        <f>Details2!F851</f>
        <v>NULL</v>
      </c>
      <c r="G111" s="17" t="str">
        <f>Details2!G851</f>
        <v>NULL</v>
      </c>
      <c r="H111" s="17" t="str">
        <f>Details2!H851</f>
        <v>NULL</v>
      </c>
      <c r="I111" s="17" t="str">
        <f>Details2!I851</f>
        <v>NULL</v>
      </c>
      <c r="J111" s="17" t="str">
        <f>Details2!J851</f>
        <v>NULL</v>
      </c>
      <c r="K111" s="17" t="str">
        <f>Details2!K851</f>
        <v>NULL</v>
      </c>
    </row>
    <row r="112" spans="2:11" x14ac:dyDescent="0.2">
      <c r="B112" t="str">
        <f>Details2!B852</f>
        <v>Army</v>
      </c>
      <c r="C112" t="str">
        <f>Details2!C852</f>
        <v>0441</v>
      </c>
      <c r="D112" t="str">
        <f>Details2!D852</f>
        <v>New Cumberland US Army Health Clinic</v>
      </c>
      <c r="E112" t="str">
        <f>Details2!E852</f>
        <v>I</v>
      </c>
      <c r="F112" s="17" t="str">
        <f>Details2!F852</f>
        <v>NULL</v>
      </c>
      <c r="G112" s="17" t="str">
        <f>Details2!G852</f>
        <v>NULL</v>
      </c>
      <c r="H112" s="17" t="str">
        <f>Details2!H852</f>
        <v>NULL</v>
      </c>
      <c r="I112" s="17" t="str">
        <f>Details2!I852</f>
        <v>NULL</v>
      </c>
      <c r="J112" s="17" t="str">
        <f>Details2!J852</f>
        <v>NULL</v>
      </c>
      <c r="K112" s="17" t="str">
        <f>Details2!K852</f>
        <v>NULL</v>
      </c>
    </row>
    <row r="113" spans="2:11" x14ac:dyDescent="0.2">
      <c r="B113" t="str">
        <f>Details2!B853</f>
        <v>Army</v>
      </c>
      <c r="C113" t="str">
        <f>Details2!C853</f>
        <v>0606</v>
      </c>
      <c r="D113" t="str">
        <f>Details2!D853</f>
        <v>Heidelberg MEDDAC</v>
      </c>
      <c r="E113" t="str">
        <f>Details2!E853</f>
        <v>C</v>
      </c>
      <c r="F113" s="17">
        <f>Details2!F853</f>
        <v>0</v>
      </c>
      <c r="G113" s="17" t="str">
        <f>Details2!G853</f>
        <v>NULL</v>
      </c>
      <c r="H113" s="17" t="str">
        <f>Details2!H853</f>
        <v>NULL</v>
      </c>
      <c r="I113" s="17" t="str">
        <f>Details2!I853</f>
        <v>NULL</v>
      </c>
      <c r="J113" s="17" t="str">
        <f>Details2!J853</f>
        <v>NULL</v>
      </c>
      <c r="K113" s="17" t="str">
        <f>Details2!K853</f>
        <v>NULL</v>
      </c>
    </row>
    <row r="114" spans="2:11" x14ac:dyDescent="0.2">
      <c r="B114" t="str">
        <f>Details2!B854</f>
        <v>Army</v>
      </c>
      <c r="C114" t="str">
        <f>Details2!C854</f>
        <v>0607</v>
      </c>
      <c r="D114" t="str">
        <f>Details2!D854</f>
        <v>Landstuhl Regional Medical Center</v>
      </c>
      <c r="E114" t="str">
        <f>Details2!E854</f>
        <v>H</v>
      </c>
      <c r="F114" s="17">
        <f>Details2!F854</f>
        <v>109</v>
      </c>
      <c r="G114" s="17">
        <f>Details2!G854</f>
        <v>112</v>
      </c>
      <c r="H114" s="17">
        <f>Details2!H854</f>
        <v>110</v>
      </c>
      <c r="I114" s="17">
        <f>Details2!I854</f>
        <v>142</v>
      </c>
      <c r="J114" s="17">
        <f>Details2!J854</f>
        <v>96</v>
      </c>
      <c r="K114" s="17">
        <f>Details2!K854</f>
        <v>95</v>
      </c>
    </row>
    <row r="115" spans="2:11" x14ac:dyDescent="0.2">
      <c r="B115" t="str">
        <f>Details2!B855</f>
        <v>Army</v>
      </c>
      <c r="C115" t="str">
        <f>Details2!C855</f>
        <v>0609</v>
      </c>
      <c r="D115" t="str">
        <f>Details2!D855</f>
        <v>Bavaria MEDDAC</v>
      </c>
      <c r="E115" t="str">
        <f>Details2!E855</f>
        <v>C</v>
      </c>
      <c r="F115" s="17" t="str">
        <f>Details2!F855</f>
        <v>NULL</v>
      </c>
      <c r="G115" s="17" t="str">
        <f>Details2!G855</f>
        <v>NULL</v>
      </c>
      <c r="H115" s="17" t="str">
        <f>Details2!H855</f>
        <v>NULL</v>
      </c>
      <c r="I115" s="17" t="str">
        <f>Details2!I855</f>
        <v>NULL</v>
      </c>
      <c r="J115" s="17" t="str">
        <f>Details2!J855</f>
        <v>NULL</v>
      </c>
      <c r="K115" s="17" t="str">
        <f>Details2!K855</f>
        <v>NULL</v>
      </c>
    </row>
    <row r="116" spans="2:11" x14ac:dyDescent="0.2">
      <c r="B116" t="str">
        <f>Details2!B856</f>
        <v>Army</v>
      </c>
      <c r="C116" t="str">
        <f>Details2!C856</f>
        <v>0610</v>
      </c>
      <c r="D116" t="str">
        <f>Details2!D856</f>
        <v>BG CRAWFORD SAMS AHC-CAMP ZAMA</v>
      </c>
      <c r="E116" t="str">
        <f>Details2!E856</f>
        <v>C</v>
      </c>
      <c r="F116" s="17" t="str">
        <f>Details2!F856</f>
        <v>NULL</v>
      </c>
      <c r="G116" s="17" t="str">
        <f>Details2!G856</f>
        <v>NULL</v>
      </c>
      <c r="H116" s="17" t="str">
        <f>Details2!H856</f>
        <v>NULL</v>
      </c>
      <c r="I116" s="17" t="str">
        <f>Details2!I856</f>
        <v>NULL</v>
      </c>
      <c r="J116" s="17" t="str">
        <f>Details2!J856</f>
        <v>NULL</v>
      </c>
      <c r="K116" s="17" t="str">
        <f>Details2!K856</f>
        <v>NULL</v>
      </c>
    </row>
    <row r="117" spans="2:11" x14ac:dyDescent="0.2">
      <c r="B117" t="str">
        <f>Details2!B857</f>
        <v>Army</v>
      </c>
      <c r="C117" t="str">
        <f>Details2!C857</f>
        <v>0612</v>
      </c>
      <c r="D117" t="str">
        <f>Details2!D857</f>
        <v>Brian Allgood ACH - Seoul</v>
      </c>
      <c r="E117" t="str">
        <f>Details2!E857</f>
        <v>H</v>
      </c>
      <c r="F117" s="17">
        <f>Details2!F857</f>
        <v>10</v>
      </c>
      <c r="G117" s="17">
        <f>Details2!G857</f>
        <v>15</v>
      </c>
      <c r="H117" s="17">
        <f>Details2!H857</f>
        <v>15</v>
      </c>
      <c r="I117" s="17">
        <f>Details2!I857</f>
        <v>8</v>
      </c>
      <c r="J117" s="17">
        <f>Details2!J857</f>
        <v>6</v>
      </c>
      <c r="K117" s="17">
        <f>Details2!K857</f>
        <v>12</v>
      </c>
    </row>
    <row r="118" spans="2:11" x14ac:dyDescent="0.2">
      <c r="B118" t="str">
        <f>Details2!B858</f>
        <v>Navy</v>
      </c>
      <c r="C118" t="str">
        <f>Details2!C858</f>
        <v>0024</v>
      </c>
      <c r="D118" t="str">
        <f>Details2!D858</f>
        <v>NH Camp Pendelton</v>
      </c>
      <c r="E118" t="str">
        <f>Details2!E858</f>
        <v>H</v>
      </c>
      <c r="F118" s="17">
        <f>Details2!F858</f>
        <v>19</v>
      </c>
      <c r="G118" s="17">
        <f>Details2!G858</f>
        <v>18</v>
      </c>
      <c r="H118" s="17">
        <f>Details2!H858</f>
        <v>27</v>
      </c>
      <c r="I118" s="17">
        <f>Details2!I858</f>
        <v>28</v>
      </c>
      <c r="J118" s="17">
        <f>Details2!J858</f>
        <v>36</v>
      </c>
      <c r="K118" s="17">
        <f>Details2!K858</f>
        <v>41</v>
      </c>
    </row>
    <row r="119" spans="2:11" x14ac:dyDescent="0.2">
      <c r="B119" t="str">
        <f>Details2!B859</f>
        <v>Navy</v>
      </c>
      <c r="C119" t="str">
        <f>Details2!C859</f>
        <v>0028</v>
      </c>
      <c r="D119" t="str">
        <f>Details2!D859</f>
        <v>NH Lemoore</v>
      </c>
      <c r="E119" t="str">
        <f>Details2!E859</f>
        <v>H</v>
      </c>
      <c r="F119" s="17">
        <f>Details2!F859</f>
        <v>0</v>
      </c>
      <c r="G119" s="17">
        <f>Details2!G859</f>
        <v>0</v>
      </c>
      <c r="H119" s="17">
        <f>Details2!H859</f>
        <v>2</v>
      </c>
      <c r="I119" s="17">
        <f>Details2!I859</f>
        <v>5</v>
      </c>
      <c r="J119" s="17">
        <f>Details2!J859</f>
        <v>3</v>
      </c>
      <c r="K119" s="17">
        <f>Details2!K859</f>
        <v>0</v>
      </c>
    </row>
    <row r="120" spans="2:11" x14ac:dyDescent="0.2">
      <c r="B120" t="str">
        <f>Details2!B860</f>
        <v>Navy</v>
      </c>
      <c r="C120" t="str">
        <f>Details2!C860</f>
        <v>0029</v>
      </c>
      <c r="D120" t="str">
        <f>Details2!D860</f>
        <v>NMC San Diego</v>
      </c>
      <c r="E120" t="str">
        <f>Details2!E860</f>
        <v>H</v>
      </c>
      <c r="F120" s="17">
        <f>Details2!F860</f>
        <v>226</v>
      </c>
      <c r="G120" s="17">
        <f>Details2!G860</f>
        <v>185</v>
      </c>
      <c r="H120" s="17">
        <f>Details2!H860</f>
        <v>181</v>
      </c>
      <c r="I120" s="17">
        <f>Details2!I860</f>
        <v>170</v>
      </c>
      <c r="J120" s="17">
        <f>Details2!J860</f>
        <v>201</v>
      </c>
      <c r="K120" s="17">
        <f>Details2!K860</f>
        <v>66</v>
      </c>
    </row>
    <row r="121" spans="2:11" x14ac:dyDescent="0.2">
      <c r="B121" t="str">
        <f>Details2!B861</f>
        <v>Navy</v>
      </c>
      <c r="C121" t="str">
        <f>Details2!C861</f>
        <v>0030</v>
      </c>
      <c r="D121" t="str">
        <f>Details2!D861</f>
        <v>NH 29 Palms</v>
      </c>
      <c r="E121" t="str">
        <f>Details2!E861</f>
        <v>H</v>
      </c>
      <c r="F121" s="17">
        <f>Details2!F861</f>
        <v>6</v>
      </c>
      <c r="G121" s="17">
        <f>Details2!G861</f>
        <v>8</v>
      </c>
      <c r="H121" s="17">
        <f>Details2!H861</f>
        <v>3</v>
      </c>
      <c r="I121" s="17">
        <f>Details2!I861</f>
        <v>9</v>
      </c>
      <c r="J121" s="17">
        <f>Details2!J861</f>
        <v>6</v>
      </c>
      <c r="K121" s="17">
        <f>Details2!K861</f>
        <v>5</v>
      </c>
    </row>
    <row r="122" spans="2:11" x14ac:dyDescent="0.2">
      <c r="B122" t="str">
        <f>Details2!B862</f>
        <v>Navy</v>
      </c>
      <c r="C122" t="str">
        <f>Details2!C862</f>
        <v>0035</v>
      </c>
      <c r="D122" t="str">
        <f>Details2!D862</f>
        <v>NBHC Groton</v>
      </c>
      <c r="E122" t="str">
        <f>Details2!E862</f>
        <v>C</v>
      </c>
      <c r="F122" s="17" t="str">
        <f>Details2!F862</f>
        <v>NULL</v>
      </c>
      <c r="G122" s="17" t="str">
        <f>Details2!G862</f>
        <v>NULL</v>
      </c>
      <c r="H122" s="17" t="str">
        <f>Details2!H862</f>
        <v>NULL</v>
      </c>
      <c r="I122" s="17" t="str">
        <f>Details2!I862</f>
        <v>NULL</v>
      </c>
      <c r="J122" s="17" t="str">
        <f>Details2!J862</f>
        <v>NULL</v>
      </c>
      <c r="K122" s="17" t="str">
        <f>Details2!K862</f>
        <v>NULL</v>
      </c>
    </row>
    <row r="123" spans="2:11" x14ac:dyDescent="0.2">
      <c r="B123" t="str">
        <f>Details2!B863</f>
        <v>Navy</v>
      </c>
      <c r="C123" t="str">
        <f>Details2!C863</f>
        <v>0038</v>
      </c>
      <c r="D123" t="str">
        <f>Details2!D863</f>
        <v>NH Pensacola</v>
      </c>
      <c r="E123" t="str">
        <f>Details2!E863</f>
        <v>H</v>
      </c>
      <c r="F123" s="17">
        <f>Details2!F863</f>
        <v>55</v>
      </c>
      <c r="G123" s="17">
        <f>Details2!G863</f>
        <v>57</v>
      </c>
      <c r="H123" s="17">
        <f>Details2!H863</f>
        <v>50</v>
      </c>
      <c r="I123" s="17">
        <f>Details2!I863</f>
        <v>57</v>
      </c>
      <c r="J123" s="17">
        <f>Details2!J863</f>
        <v>41</v>
      </c>
      <c r="K123" s="17">
        <f>Details2!K863</f>
        <v>23</v>
      </c>
    </row>
    <row r="124" spans="2:11" x14ac:dyDescent="0.2">
      <c r="B124" t="str">
        <f>Details2!B864</f>
        <v>Navy</v>
      </c>
      <c r="C124" t="str">
        <f>Details2!C864</f>
        <v>0039</v>
      </c>
      <c r="D124" t="str">
        <f>Details2!D864</f>
        <v>NH Jacksonville</v>
      </c>
      <c r="E124" t="str">
        <f>Details2!E864</f>
        <v>H</v>
      </c>
      <c r="F124" s="17">
        <f>Details2!F864</f>
        <v>79</v>
      </c>
      <c r="G124" s="17">
        <f>Details2!G864</f>
        <v>92</v>
      </c>
      <c r="H124" s="17">
        <f>Details2!H864</f>
        <v>71</v>
      </c>
      <c r="I124" s="17">
        <f>Details2!I864</f>
        <v>54</v>
      </c>
      <c r="J124" s="17">
        <f>Details2!J864</f>
        <v>164</v>
      </c>
      <c r="K124" s="17">
        <f>Details2!K864</f>
        <v>168</v>
      </c>
    </row>
    <row r="125" spans="2:11" x14ac:dyDescent="0.2">
      <c r="B125" t="str">
        <f>Details2!B865</f>
        <v>Navy</v>
      </c>
      <c r="C125" t="str">
        <f>Details2!C865</f>
        <v>0056</v>
      </c>
      <c r="D125" t="str">
        <f>Details2!D865</f>
        <v>NHC Great Lakes</v>
      </c>
      <c r="E125" t="str">
        <f>Details2!E865</f>
        <v>C</v>
      </c>
      <c r="F125" s="17" t="str">
        <f>Details2!F865</f>
        <v>NULL</v>
      </c>
      <c r="G125" s="17" t="str">
        <f>Details2!G865</f>
        <v>NULL</v>
      </c>
      <c r="H125" s="17" t="str">
        <f>Details2!H865</f>
        <v>NULL</v>
      </c>
      <c r="I125" s="17" t="str">
        <f>Details2!I865</f>
        <v>NULL</v>
      </c>
      <c r="J125" s="17" t="str">
        <f>Details2!J865</f>
        <v>NULL</v>
      </c>
      <c r="K125" s="17" t="str">
        <f>Details2!K865</f>
        <v>NULL</v>
      </c>
    </row>
    <row r="126" spans="2:11" x14ac:dyDescent="0.2">
      <c r="B126" t="str">
        <f>Details2!B866</f>
        <v>Navy</v>
      </c>
      <c r="C126" t="str">
        <f>Details2!C866</f>
        <v>0068</v>
      </c>
      <c r="D126" t="str">
        <f>Details2!D866</f>
        <v>NHC Patuxent River</v>
      </c>
      <c r="E126" t="str">
        <f>Details2!E866</f>
        <v>C</v>
      </c>
      <c r="F126" s="17" t="str">
        <f>Details2!F866</f>
        <v>NULL</v>
      </c>
      <c r="G126" s="17" t="str">
        <f>Details2!G866</f>
        <v>NULL</v>
      </c>
      <c r="H126" s="17" t="str">
        <f>Details2!H866</f>
        <v>NULL</v>
      </c>
      <c r="I126" s="17" t="str">
        <f>Details2!I866</f>
        <v>NULL</v>
      </c>
      <c r="J126" s="17" t="str">
        <f>Details2!J866</f>
        <v>NULL</v>
      </c>
      <c r="K126" s="17" t="str">
        <f>Details2!K866</f>
        <v>NULL</v>
      </c>
    </row>
    <row r="127" spans="2:11" x14ac:dyDescent="0.2">
      <c r="B127" t="str">
        <f>Details2!B867</f>
        <v>Navy</v>
      </c>
      <c r="C127" t="str">
        <f>Details2!C867</f>
        <v>0091</v>
      </c>
      <c r="D127" t="str">
        <f>Details2!D867</f>
        <v>NH Camp Lejeune</v>
      </c>
      <c r="E127" t="str">
        <f>Details2!E867</f>
        <v>H</v>
      </c>
      <c r="F127" s="17">
        <f>Details2!F867</f>
        <v>52</v>
      </c>
      <c r="G127" s="17">
        <f>Details2!G867</f>
        <v>64</v>
      </c>
      <c r="H127" s="17">
        <f>Details2!H867</f>
        <v>55</v>
      </c>
      <c r="I127" s="17">
        <f>Details2!I867</f>
        <v>56</v>
      </c>
      <c r="J127" s="17">
        <f>Details2!J867</f>
        <v>86</v>
      </c>
      <c r="K127" s="17">
        <f>Details2!K867</f>
        <v>83</v>
      </c>
    </row>
    <row r="128" spans="2:11" x14ac:dyDescent="0.2">
      <c r="B128" t="str">
        <f>Details2!B868</f>
        <v>Navy</v>
      </c>
      <c r="C128" t="str">
        <f>Details2!C868</f>
        <v>0092</v>
      </c>
      <c r="D128" t="str">
        <f>Details2!D868</f>
        <v>NHC Cherry Point</v>
      </c>
      <c r="E128" t="str">
        <f>Details2!E868</f>
        <v>H</v>
      </c>
      <c r="F128" s="17" t="str">
        <f>Details2!F868</f>
        <v>NULL</v>
      </c>
      <c r="G128" s="17" t="str">
        <f>Details2!G868</f>
        <v>NULL</v>
      </c>
      <c r="H128" s="17" t="str">
        <f>Details2!H868</f>
        <v>NULL</v>
      </c>
      <c r="I128" s="17" t="str">
        <f>Details2!I868</f>
        <v>NULL</v>
      </c>
      <c r="J128" s="17" t="str">
        <f>Details2!J868</f>
        <v>NULL</v>
      </c>
      <c r="K128" s="17" t="str">
        <f>Details2!K868</f>
        <v>NULL</v>
      </c>
    </row>
    <row r="129" spans="2:12" x14ac:dyDescent="0.2">
      <c r="B129" t="str">
        <f>Details2!B869</f>
        <v>Navy</v>
      </c>
      <c r="C129" t="str">
        <f>Details2!C869</f>
        <v>0100</v>
      </c>
      <c r="D129" t="str">
        <f>Details2!D869</f>
        <v>NHC New England</v>
      </c>
      <c r="E129" t="str">
        <f>Details2!E869</f>
        <v>C</v>
      </c>
      <c r="F129" s="17" t="str">
        <f>Details2!F869</f>
        <v>NULL</v>
      </c>
      <c r="G129" s="17" t="str">
        <f>Details2!G869</f>
        <v>NULL</v>
      </c>
      <c r="H129" s="17" t="str">
        <f>Details2!H869</f>
        <v>NULL</v>
      </c>
      <c r="I129" s="17" t="str">
        <f>Details2!I869</f>
        <v>NULL</v>
      </c>
      <c r="J129" s="17" t="str">
        <f>Details2!J869</f>
        <v>NULL</v>
      </c>
      <c r="K129" s="17" t="str">
        <f>Details2!K869</f>
        <v>NULL</v>
      </c>
    </row>
    <row r="130" spans="2:12" x14ac:dyDescent="0.2">
      <c r="B130" t="str">
        <f>Details2!B870</f>
        <v>Navy</v>
      </c>
      <c r="C130" t="str">
        <f>Details2!C870</f>
        <v>0103</v>
      </c>
      <c r="D130" t="str">
        <f>Details2!D870</f>
        <v>NHC Charleston</v>
      </c>
      <c r="E130" t="str">
        <f>Details2!E870</f>
        <v>H</v>
      </c>
      <c r="F130" s="17" t="str">
        <f>Details2!F870</f>
        <v>NULL</v>
      </c>
      <c r="G130" s="17" t="str">
        <f>Details2!G870</f>
        <v>NULL</v>
      </c>
      <c r="H130" s="17" t="str">
        <f>Details2!H870</f>
        <v>NULL</v>
      </c>
      <c r="I130" s="17" t="str">
        <f>Details2!I870</f>
        <v>NULL</v>
      </c>
      <c r="J130" s="17" t="str">
        <f>Details2!J870</f>
        <v>NULL</v>
      </c>
      <c r="K130" s="17" t="str">
        <f>Details2!K870</f>
        <v>NULL</v>
      </c>
    </row>
    <row r="131" spans="2:12" x14ac:dyDescent="0.2">
      <c r="B131" t="str">
        <f>Details2!B871</f>
        <v>Navy</v>
      </c>
      <c r="C131" t="str">
        <f>Details2!C871</f>
        <v>0104</v>
      </c>
      <c r="D131" t="str">
        <f>Details2!D871</f>
        <v>NH Beaufort</v>
      </c>
      <c r="E131" t="str">
        <f>Details2!E871</f>
        <v>H</v>
      </c>
      <c r="F131" s="17">
        <f>Details2!F871</f>
        <v>0</v>
      </c>
      <c r="G131" s="17">
        <f>Details2!G871</f>
        <v>5</v>
      </c>
      <c r="H131" s="17">
        <f>Details2!H871</f>
        <v>1</v>
      </c>
      <c r="I131" s="17">
        <f>Details2!I871</f>
        <v>2</v>
      </c>
      <c r="J131" s="17">
        <f>Details2!J871</f>
        <v>0</v>
      </c>
      <c r="K131" s="17">
        <f>Details2!K871</f>
        <v>0</v>
      </c>
      <c r="L131" s="26"/>
    </row>
    <row r="132" spans="2:12" x14ac:dyDescent="0.2">
      <c r="B132" t="str">
        <f>Details2!B872</f>
        <v>Navy</v>
      </c>
      <c r="C132" t="str">
        <f>Details2!C872</f>
        <v>0107</v>
      </c>
      <c r="D132" t="str">
        <f>Details2!D872</f>
        <v>NBHC NSA Mid-South</v>
      </c>
      <c r="E132" t="str">
        <f>Details2!E872</f>
        <v>C</v>
      </c>
      <c r="F132" s="17" t="str">
        <f>Details2!F872</f>
        <v>NULL</v>
      </c>
      <c r="G132" s="17" t="str">
        <f>Details2!G872</f>
        <v>NULL</v>
      </c>
      <c r="H132" s="17" t="str">
        <f>Details2!H872</f>
        <v>NULL</v>
      </c>
      <c r="I132" s="17" t="str">
        <f>Details2!I872</f>
        <v>NULL</v>
      </c>
      <c r="J132" s="17" t="str">
        <f>Details2!J872</f>
        <v>NULL</v>
      </c>
      <c r="K132" s="17" t="str">
        <f>Details2!K872</f>
        <v>NULL</v>
      </c>
      <c r="L132" s="26"/>
    </row>
    <row r="133" spans="2:12" x14ac:dyDescent="0.2">
      <c r="B133" t="str">
        <f>Details2!B873</f>
        <v>Navy</v>
      </c>
      <c r="C133" t="str">
        <f>Details2!C873</f>
        <v>0118</v>
      </c>
      <c r="D133" t="str">
        <f>Details2!D873</f>
        <v>NHC Corpus Christi</v>
      </c>
      <c r="E133" t="str">
        <f>Details2!E873</f>
        <v>C</v>
      </c>
      <c r="F133" s="17" t="str">
        <f>Details2!F873</f>
        <v>NULL</v>
      </c>
      <c r="G133" s="17" t="str">
        <f>Details2!G873</f>
        <v>NULL</v>
      </c>
      <c r="H133" s="17" t="str">
        <f>Details2!H873</f>
        <v>NULL</v>
      </c>
      <c r="I133" s="17" t="str">
        <f>Details2!I873</f>
        <v>NULL</v>
      </c>
      <c r="J133" s="17" t="str">
        <f>Details2!J873</f>
        <v>NULL</v>
      </c>
      <c r="K133" s="17" t="str">
        <f>Details2!K873</f>
        <v>NULL</v>
      </c>
      <c r="L133" s="26"/>
    </row>
    <row r="134" spans="2:12" x14ac:dyDescent="0.2">
      <c r="B134" t="str">
        <f>Details2!B874</f>
        <v>Navy</v>
      </c>
      <c r="C134" t="str">
        <f>Details2!C874</f>
        <v>0124</v>
      </c>
      <c r="D134" t="str">
        <f>Details2!D874</f>
        <v>NMC Portsmouth</v>
      </c>
      <c r="E134" t="str">
        <f>Details2!E874</f>
        <v>H</v>
      </c>
      <c r="F134" s="17">
        <f>Details2!F874</f>
        <v>226</v>
      </c>
      <c r="G134" s="17">
        <f>Details2!G874</f>
        <v>220</v>
      </c>
      <c r="H134" s="17">
        <f>Details2!H874</f>
        <v>251</v>
      </c>
      <c r="I134" s="17">
        <f>Details2!I874</f>
        <v>246</v>
      </c>
      <c r="J134" s="17">
        <f>Details2!J874</f>
        <v>298</v>
      </c>
      <c r="K134" s="17">
        <f>Details2!K874</f>
        <v>271</v>
      </c>
      <c r="L134" s="26"/>
    </row>
    <row r="135" spans="2:12" x14ac:dyDescent="0.2">
      <c r="B135" t="str">
        <f>Details2!B875</f>
        <v>Navy</v>
      </c>
      <c r="C135" t="str">
        <f>Details2!C875</f>
        <v>0126</v>
      </c>
      <c r="D135" t="str">
        <f>Details2!D875</f>
        <v>NH Bremerton</v>
      </c>
      <c r="E135" t="str">
        <f>Details2!E875</f>
        <v>H</v>
      </c>
      <c r="F135" s="17">
        <f>Details2!F875</f>
        <v>69</v>
      </c>
      <c r="G135" s="17">
        <f>Details2!G875</f>
        <v>50</v>
      </c>
      <c r="H135" s="17">
        <f>Details2!H875</f>
        <v>63</v>
      </c>
      <c r="I135" s="17">
        <f>Details2!I875</f>
        <v>65</v>
      </c>
      <c r="J135" s="17">
        <f>Details2!J875</f>
        <v>41</v>
      </c>
      <c r="K135" s="17">
        <f>Details2!K875</f>
        <v>78</v>
      </c>
      <c r="L135" s="26"/>
    </row>
    <row r="136" spans="2:12" x14ac:dyDescent="0.2">
      <c r="B136" t="str">
        <f>Details2!B876</f>
        <v>Navy</v>
      </c>
      <c r="C136" t="str">
        <f>Details2!C876</f>
        <v>0127</v>
      </c>
      <c r="D136" t="str">
        <f>Details2!D876</f>
        <v>NH Oak Harbor</v>
      </c>
      <c r="E136" t="str">
        <f>Details2!E876</f>
        <v>H</v>
      </c>
      <c r="F136" s="17">
        <f>Details2!F876</f>
        <v>0</v>
      </c>
      <c r="G136" s="17">
        <f>Details2!G876</f>
        <v>2</v>
      </c>
      <c r="H136" s="17">
        <f>Details2!H876</f>
        <v>4</v>
      </c>
      <c r="I136" s="17">
        <f>Details2!I876</f>
        <v>7</v>
      </c>
      <c r="J136" s="17">
        <f>Details2!J876</f>
        <v>3</v>
      </c>
      <c r="K136" s="17">
        <f>Details2!K876</f>
        <v>4</v>
      </c>
      <c r="L136" s="26"/>
    </row>
    <row r="137" spans="2:12" x14ac:dyDescent="0.2">
      <c r="B137" t="str">
        <f>Details2!B877</f>
        <v>Navy</v>
      </c>
      <c r="C137" t="str">
        <f>Details2!C877</f>
        <v>0280</v>
      </c>
      <c r="D137" t="str">
        <f>Details2!D877</f>
        <v>NHC Hawaii</v>
      </c>
      <c r="E137" t="str">
        <f>Details2!E877</f>
        <v>C</v>
      </c>
      <c r="F137" s="17" t="str">
        <f>Details2!F877</f>
        <v>NULL</v>
      </c>
      <c r="G137" s="17" t="str">
        <f>Details2!G877</f>
        <v>NULL</v>
      </c>
      <c r="H137" s="17" t="str">
        <f>Details2!H877</f>
        <v>NULL</v>
      </c>
      <c r="I137" s="17" t="str">
        <f>Details2!I877</f>
        <v>NULL</v>
      </c>
      <c r="J137" s="17" t="str">
        <f>Details2!J877</f>
        <v>NULL</v>
      </c>
      <c r="K137" s="17" t="str">
        <f>Details2!K877</f>
        <v>NULL</v>
      </c>
      <c r="L137" s="26"/>
    </row>
    <row r="138" spans="2:12" x14ac:dyDescent="0.2">
      <c r="B138" t="str">
        <f>Details2!B878</f>
        <v>Navy</v>
      </c>
      <c r="C138" t="str">
        <f>Details2!C878</f>
        <v>0297</v>
      </c>
      <c r="D138" t="str">
        <f>Details2!D878</f>
        <v>NACC New Orleans</v>
      </c>
      <c r="E138" t="str">
        <f>Details2!E878</f>
        <v>C</v>
      </c>
      <c r="F138" s="17" t="str">
        <f>Details2!F878</f>
        <v>NULL</v>
      </c>
      <c r="G138" s="17" t="str">
        <f>Details2!G878</f>
        <v>NULL</v>
      </c>
      <c r="H138" s="17" t="str">
        <f>Details2!H878</f>
        <v>NULL</v>
      </c>
      <c r="I138" s="17" t="str">
        <f>Details2!I878</f>
        <v>NULL</v>
      </c>
      <c r="J138" s="17" t="str">
        <f>Details2!J878</f>
        <v>NULL</v>
      </c>
      <c r="K138" s="17" t="str">
        <f>Details2!K878</f>
        <v>NULL</v>
      </c>
      <c r="L138" s="26"/>
    </row>
    <row r="139" spans="2:12" x14ac:dyDescent="0.2">
      <c r="B139" t="str">
        <f>Details2!B879</f>
        <v>Navy</v>
      </c>
      <c r="C139" t="str">
        <f>Details2!C879</f>
        <v>0306</v>
      </c>
      <c r="D139" t="str">
        <f>Details2!D879</f>
        <v>NHC Annapolis</v>
      </c>
      <c r="E139" t="str">
        <f>Details2!E879</f>
        <v>C</v>
      </c>
      <c r="F139" s="17" t="str">
        <f>Details2!F879</f>
        <v>NULL</v>
      </c>
      <c r="G139" s="17" t="str">
        <f>Details2!G879</f>
        <v>NULL</v>
      </c>
      <c r="H139" s="17" t="str">
        <f>Details2!H879</f>
        <v>NULL</v>
      </c>
      <c r="I139" s="17" t="str">
        <f>Details2!I879</f>
        <v>NULL</v>
      </c>
      <c r="J139" s="17" t="str">
        <f>Details2!J879</f>
        <v>NULL</v>
      </c>
      <c r="K139" s="17" t="str">
        <f>Details2!K879</f>
        <v>NULL</v>
      </c>
      <c r="L139" s="26"/>
    </row>
    <row r="140" spans="2:12" x14ac:dyDescent="0.2">
      <c r="B140" t="str">
        <f>Details2!B880</f>
        <v>Navy</v>
      </c>
      <c r="C140" t="str">
        <f>Details2!C880</f>
        <v>0321</v>
      </c>
      <c r="D140" t="str">
        <f>Details2!D880</f>
        <v>NBHC Portsmouth (NH)</v>
      </c>
      <c r="E140" t="str">
        <f>Details2!E880</f>
        <v>C</v>
      </c>
      <c r="F140" s="17" t="str">
        <f>Details2!F880</f>
        <v>NULL</v>
      </c>
      <c r="G140" s="17" t="str">
        <f>Details2!G880</f>
        <v>NULL</v>
      </c>
      <c r="H140" s="17" t="str">
        <f>Details2!H880</f>
        <v>NULL</v>
      </c>
      <c r="I140" s="17" t="str">
        <f>Details2!I880</f>
        <v>NULL</v>
      </c>
      <c r="J140" s="17" t="str">
        <f>Details2!J880</f>
        <v>NULL</v>
      </c>
      <c r="K140" s="17" t="str">
        <f>Details2!K880</f>
        <v>NULL</v>
      </c>
      <c r="L140" s="26"/>
    </row>
    <row r="141" spans="2:12" x14ac:dyDescent="0.2">
      <c r="B141" t="str">
        <f>Details2!B881</f>
        <v>Navy</v>
      </c>
      <c r="C141" t="str">
        <f>Details2!C881</f>
        <v>0385</v>
      </c>
      <c r="D141" t="str">
        <f>Details2!D881</f>
        <v>NHC Quantico</v>
      </c>
      <c r="E141" t="str">
        <f>Details2!E881</f>
        <v>C</v>
      </c>
      <c r="F141" s="17" t="str">
        <f>Details2!F881</f>
        <v>NULL</v>
      </c>
      <c r="G141" s="17" t="str">
        <f>Details2!G881</f>
        <v>NULL</v>
      </c>
      <c r="H141" s="17" t="str">
        <f>Details2!H881</f>
        <v>NULL</v>
      </c>
      <c r="I141" s="17" t="str">
        <f>Details2!I881</f>
        <v>NULL</v>
      </c>
      <c r="J141" s="17" t="str">
        <f>Details2!J881</f>
        <v>NULL</v>
      </c>
      <c r="K141" s="17" t="str">
        <f>Details2!K881</f>
        <v>NULL</v>
      </c>
      <c r="L141" s="26"/>
    </row>
    <row r="142" spans="2:12" x14ac:dyDescent="0.2">
      <c r="B142" t="str">
        <f>Details2!B882</f>
        <v>Navy</v>
      </c>
      <c r="C142" t="str">
        <f>Details2!C882</f>
        <v>0616</v>
      </c>
      <c r="D142" t="str">
        <f>Details2!D882</f>
        <v>NH Roosevelt Roads</v>
      </c>
      <c r="E142" t="str">
        <f>Details2!E882</f>
        <v>I</v>
      </c>
      <c r="F142" s="17" t="str">
        <f>Details2!F882</f>
        <v>NULL</v>
      </c>
      <c r="G142" s="17" t="str">
        <f>Details2!G882</f>
        <v>NULL</v>
      </c>
      <c r="H142" s="17" t="str">
        <f>Details2!H882</f>
        <v>NULL</v>
      </c>
      <c r="I142" s="17" t="str">
        <f>Details2!I882</f>
        <v>NULL</v>
      </c>
      <c r="J142" s="17" t="str">
        <f>Details2!J882</f>
        <v>NULL</v>
      </c>
      <c r="K142" s="17" t="str">
        <f>Details2!K882</f>
        <v>NULL</v>
      </c>
      <c r="L142" s="26"/>
    </row>
    <row r="143" spans="2:12" x14ac:dyDescent="0.2">
      <c r="B143" t="str">
        <f>Details2!B883</f>
        <v>Navy</v>
      </c>
      <c r="C143" t="str">
        <f>Details2!C883</f>
        <v>0620</v>
      </c>
      <c r="D143" t="str">
        <f>Details2!D883</f>
        <v>NH Guam</v>
      </c>
      <c r="E143" t="str">
        <f>Details2!E883</f>
        <v>H</v>
      </c>
      <c r="F143" s="17">
        <f>Details2!F883</f>
        <v>80</v>
      </c>
      <c r="G143" s="17">
        <f>Details2!G883</f>
        <v>51</v>
      </c>
      <c r="H143" s="17">
        <f>Details2!H883</f>
        <v>49</v>
      </c>
      <c r="I143" s="17">
        <f>Details2!I883</f>
        <v>24</v>
      </c>
      <c r="J143" s="17">
        <f>Details2!J883</f>
        <v>14</v>
      </c>
      <c r="K143" s="17">
        <f>Details2!K883</f>
        <v>36</v>
      </c>
      <c r="L143" s="26"/>
    </row>
    <row r="144" spans="2:12" x14ac:dyDescent="0.2">
      <c r="B144" t="str">
        <f>Details2!B884</f>
        <v>Navy</v>
      </c>
      <c r="C144" t="str">
        <f>Details2!C884</f>
        <v>0621</v>
      </c>
      <c r="D144" t="str">
        <f>Details2!D884</f>
        <v>NH Okinawa</v>
      </c>
      <c r="E144" t="str">
        <f>Details2!E884</f>
        <v>I</v>
      </c>
      <c r="F144" s="17" t="str">
        <f>Details2!F884</f>
        <v>NULL</v>
      </c>
      <c r="G144" s="17" t="str">
        <f>Details2!G884</f>
        <v>NULL</v>
      </c>
      <c r="H144" s="17" t="str">
        <f>Details2!H884</f>
        <v>NULL</v>
      </c>
      <c r="I144" s="17" t="str">
        <f>Details2!I884</f>
        <v>NULL</v>
      </c>
      <c r="J144" s="17" t="str">
        <f>Details2!J884</f>
        <v>NULL</v>
      </c>
      <c r="K144" s="17" t="str">
        <f>Details2!K884</f>
        <v>NULL</v>
      </c>
      <c r="L144" s="26"/>
    </row>
    <row r="145" spans="2:12" x14ac:dyDescent="0.2">
      <c r="B145" t="str">
        <f>Details2!B885</f>
        <v>Navy</v>
      </c>
      <c r="C145" t="str">
        <f>Details2!C885</f>
        <v>0622</v>
      </c>
      <c r="D145" t="str">
        <f>Details2!D885</f>
        <v>NH Yokosuka</v>
      </c>
      <c r="E145" t="str">
        <f>Details2!E885</f>
        <v>I</v>
      </c>
      <c r="F145" s="17" t="str">
        <f>Details2!F885</f>
        <v>NULL</v>
      </c>
      <c r="G145" s="17" t="str">
        <f>Details2!G885</f>
        <v>NULL</v>
      </c>
      <c r="H145" s="17" t="str">
        <f>Details2!H885</f>
        <v>NULL</v>
      </c>
      <c r="I145" s="17" t="str">
        <f>Details2!I885</f>
        <v>NULL</v>
      </c>
      <c r="J145" s="17" t="str">
        <f>Details2!J885</f>
        <v>NULL</v>
      </c>
      <c r="K145" s="17" t="str">
        <f>Details2!K885</f>
        <v>NULL</v>
      </c>
    </row>
    <row r="146" spans="2:12" x14ac:dyDescent="0.2">
      <c r="B146" t="str">
        <f>Details2!B886</f>
        <v>NCR MD</v>
      </c>
      <c r="C146" t="str">
        <f>Details2!C886</f>
        <v>0067</v>
      </c>
      <c r="D146" t="str">
        <f>Details2!D886</f>
        <v>Walter Reed National Military Medical Center</v>
      </c>
      <c r="E146" t="str">
        <f>Details2!E886</f>
        <v>H</v>
      </c>
      <c r="F146" s="17">
        <f>Details2!F886</f>
        <v>299</v>
      </c>
      <c r="G146" s="17">
        <f>Details2!G886</f>
        <v>319</v>
      </c>
      <c r="H146" s="17">
        <f>Details2!H886</f>
        <v>533</v>
      </c>
      <c r="I146" s="17">
        <f>Details2!I886</f>
        <v>290</v>
      </c>
      <c r="J146" s="17">
        <f>Details2!J886</f>
        <v>619</v>
      </c>
      <c r="K146" s="17">
        <f>Details2!K886</f>
        <v>1054</v>
      </c>
      <c r="L146" s="26"/>
    </row>
    <row r="147" spans="2:12" x14ac:dyDescent="0.2">
      <c r="B147" t="str">
        <f>Details2!B887</f>
        <v>NCR MD</v>
      </c>
      <c r="C147" t="str">
        <f>Details2!C887</f>
        <v>0123</v>
      </c>
      <c r="D147" t="str">
        <f>Details2!D887</f>
        <v>Ft. Belvoir (FT. Belvoir Community Hospital)</v>
      </c>
      <c r="E147" t="str">
        <f>Details2!E887</f>
        <v>H</v>
      </c>
      <c r="F147" s="17">
        <f>Details2!F887</f>
        <v>79</v>
      </c>
      <c r="G147" s="17">
        <f>Details2!G887</f>
        <v>65</v>
      </c>
      <c r="H147" s="17">
        <f>Details2!H887</f>
        <v>189</v>
      </c>
      <c r="I147" s="17">
        <f>Details2!I887</f>
        <v>181</v>
      </c>
      <c r="J147" s="17">
        <f>Details2!J887</f>
        <v>184</v>
      </c>
      <c r="K147" s="17">
        <f>Details2!K887</f>
        <v>247</v>
      </c>
      <c r="L147" s="26"/>
    </row>
    <row r="151" spans="2:12" x14ac:dyDescent="0.2">
      <c r="B151" s="14" t="s">
        <v>132</v>
      </c>
      <c r="C151" s="9"/>
      <c r="F151" s="18">
        <f t="shared" ref="F151:K151" si="0">SUM(F5:F69)</f>
        <v>1683</v>
      </c>
      <c r="G151" s="18">
        <f t="shared" si="0"/>
        <v>1272</v>
      </c>
      <c r="H151" s="18">
        <f t="shared" si="0"/>
        <v>1195</v>
      </c>
      <c r="I151" s="18">
        <f t="shared" si="0"/>
        <v>1094</v>
      </c>
      <c r="J151" s="18">
        <f t="shared" si="0"/>
        <v>1169</v>
      </c>
      <c r="K151" s="18">
        <f t="shared" si="0"/>
        <v>1117</v>
      </c>
      <c r="L151" s="2"/>
    </row>
    <row r="152" spans="2:12" x14ac:dyDescent="0.2">
      <c r="B152" s="14" t="s">
        <v>133</v>
      </c>
      <c r="C152" s="9"/>
      <c r="F152" s="18">
        <f>SUM(F71:F117)</f>
        <v>2956</v>
      </c>
      <c r="G152" s="18">
        <f t="shared" ref="G152:K152" si="1">SUM(G71:G117)</f>
        <v>2875</v>
      </c>
      <c r="H152" s="18">
        <f t="shared" si="1"/>
        <v>2540</v>
      </c>
      <c r="I152" s="18">
        <f t="shared" si="1"/>
        <v>2407</v>
      </c>
      <c r="J152" s="18">
        <f t="shared" si="1"/>
        <v>2202</v>
      </c>
      <c r="K152" s="18">
        <f t="shared" si="1"/>
        <v>2335</v>
      </c>
      <c r="L152" s="21"/>
    </row>
    <row r="153" spans="2:12" x14ac:dyDescent="0.2">
      <c r="B153" s="14" t="s">
        <v>422</v>
      </c>
      <c r="C153" s="9"/>
      <c r="F153" s="18">
        <f>SUM(F146:F147)</f>
        <v>378</v>
      </c>
      <c r="G153" s="18">
        <f t="shared" ref="G153:K153" si="2">SUM(G146:G147)</f>
        <v>384</v>
      </c>
      <c r="H153" s="18">
        <f t="shared" si="2"/>
        <v>722</v>
      </c>
      <c r="I153" s="18">
        <f t="shared" si="2"/>
        <v>471</v>
      </c>
      <c r="J153" s="18">
        <f t="shared" si="2"/>
        <v>803</v>
      </c>
      <c r="K153" s="18">
        <f t="shared" si="2"/>
        <v>1301</v>
      </c>
      <c r="L153" s="27"/>
    </row>
    <row r="154" spans="2:12" x14ac:dyDescent="0.2">
      <c r="B154" s="14" t="s">
        <v>309</v>
      </c>
      <c r="C154" s="9"/>
      <c r="F154" s="18">
        <f>SUM(F118:F145)</f>
        <v>812</v>
      </c>
      <c r="G154" s="18" t="e">
        <f ca="1">M4SUM(G118:G145)</f>
        <v>#NAME?</v>
      </c>
      <c r="H154" s="18">
        <f t="shared" ref="H154:K154" si="3">SUM(H118:H145)</f>
        <v>757</v>
      </c>
      <c r="I154" s="18">
        <f t="shared" si="3"/>
        <v>723</v>
      </c>
      <c r="J154" s="18">
        <f t="shared" si="3"/>
        <v>893</v>
      </c>
      <c r="K154" s="18">
        <f t="shared" si="3"/>
        <v>775</v>
      </c>
      <c r="L154" s="27"/>
    </row>
    <row r="155" spans="2:12" x14ac:dyDescent="0.2">
      <c r="B155" s="14" t="s">
        <v>137</v>
      </c>
      <c r="C155" s="9"/>
      <c r="F155" s="18">
        <f t="shared" ref="F155:K155" si="4">SUM(F5:F147)</f>
        <v>5829</v>
      </c>
      <c r="G155" s="18">
        <f t="shared" si="4"/>
        <v>5283</v>
      </c>
      <c r="H155" s="18">
        <f t="shared" si="4"/>
        <v>5214</v>
      </c>
      <c r="I155" s="18">
        <f t="shared" si="4"/>
        <v>4695</v>
      </c>
      <c r="J155" s="18">
        <f t="shared" si="4"/>
        <v>5067</v>
      </c>
      <c r="K155" s="18">
        <f t="shared" si="4"/>
        <v>5528</v>
      </c>
      <c r="L155" s="2"/>
    </row>
    <row r="156" spans="2:12" x14ac:dyDescent="0.2">
      <c r="L156" s="2"/>
    </row>
    <row r="157" spans="2:12" x14ac:dyDescent="0.2">
      <c r="B157" s="15" t="s">
        <v>391</v>
      </c>
      <c r="C157" s="3"/>
      <c r="D157" s="3"/>
      <c r="E157" s="3"/>
      <c r="F157" s="43" t="str">
        <f>IF(F151='Collected to Claims Ratio'!C15,"yes","no")</f>
        <v>yes</v>
      </c>
      <c r="G157" s="43" t="str">
        <f>IF(G151='Collected to Claims Ratio'!D15,"yes","no")</f>
        <v>yes</v>
      </c>
      <c r="H157" s="43" t="str">
        <f>IF(H151='Collected to Claims Ratio'!E15,"yes","no")</f>
        <v>yes</v>
      </c>
      <c r="I157" s="43" t="str">
        <f>IF(I151='Collected to Claims Ratio'!F15,"yes","no")</f>
        <v>yes</v>
      </c>
      <c r="J157" s="43" t="str">
        <f>IF(J151='Collected to Claims Ratio'!G15,"yes","no")</f>
        <v>yes</v>
      </c>
      <c r="K157" s="43" t="str">
        <f>IF(K151='Collected to Claims Ratio'!H15,"yes","no")</f>
        <v>yes</v>
      </c>
      <c r="L157" s="2"/>
    </row>
    <row r="158" spans="2:12" x14ac:dyDescent="0.2">
      <c r="B158" s="15" t="s">
        <v>388</v>
      </c>
      <c r="C158" s="3"/>
      <c r="D158" s="3"/>
      <c r="E158" s="3"/>
      <c r="F158" s="43" t="str">
        <f>IF(F152='Collected to Claims Ratio'!C16,"yes","no")</f>
        <v>yes</v>
      </c>
      <c r="G158" s="43" t="str">
        <f>IF(G152='Collected to Claims Ratio'!D16,"yes","no")</f>
        <v>yes</v>
      </c>
      <c r="H158" s="43" t="str">
        <f>IF(H152='Collected to Claims Ratio'!E16,"yes","no")</f>
        <v>yes</v>
      </c>
      <c r="I158" s="43" t="str">
        <f>IF(I152='Collected to Claims Ratio'!F16,"yes","no")</f>
        <v>yes</v>
      </c>
      <c r="J158" s="43" t="str">
        <f>IF(J152='Collected to Claims Ratio'!G16,"yes","no")</f>
        <v>yes</v>
      </c>
      <c r="K158" s="43" t="str">
        <f>IF(K152='Collected to Claims Ratio'!H16,"yes","no")</f>
        <v>yes</v>
      </c>
      <c r="L158" s="2"/>
    </row>
    <row r="159" spans="2:12" x14ac:dyDescent="0.2">
      <c r="B159" s="15" t="s">
        <v>389</v>
      </c>
      <c r="C159" s="3"/>
      <c r="D159" s="3"/>
      <c r="E159" s="3"/>
      <c r="F159" s="43" t="str">
        <f>IF(F154='Collected to Claims Ratio'!C17,"yes","no")</f>
        <v>yes</v>
      </c>
      <c r="G159" s="43" t="e">
        <f ca="1">IF(G154='Collected to Claims Ratio'!D17,"yes","no")</f>
        <v>#NAME?</v>
      </c>
      <c r="H159" s="43" t="str">
        <f>IF(H154='Collected to Claims Ratio'!E17,"yes","no")</f>
        <v>yes</v>
      </c>
      <c r="I159" s="43" t="str">
        <f>IF(I154='Collected to Claims Ratio'!F17,"yes","no")</f>
        <v>yes</v>
      </c>
      <c r="J159" s="43" t="str">
        <f>IF(J154='Collected to Claims Ratio'!G17,"yes","no")</f>
        <v>yes</v>
      </c>
      <c r="K159" s="43" t="str">
        <f>IF(K154='Collected to Claims Ratio'!H17,"yes","no")</f>
        <v>yes</v>
      </c>
      <c r="L159" s="27"/>
    </row>
    <row r="160" spans="2:12" x14ac:dyDescent="0.2">
      <c r="B160" s="15" t="s">
        <v>426</v>
      </c>
      <c r="C160" s="3"/>
      <c r="D160" s="3"/>
      <c r="E160" s="3"/>
      <c r="F160" s="43" t="str">
        <f>IF(F153='Collected to Claims Ratio'!C18,"yes","no")</f>
        <v>yes</v>
      </c>
      <c r="G160" s="43" t="str">
        <f>IF(G153='Collected to Claims Ratio'!D18,"yes","no")</f>
        <v>yes</v>
      </c>
      <c r="H160" s="43" t="str">
        <f>IF(H153='Collected to Claims Ratio'!E18,"yes","no")</f>
        <v>yes</v>
      </c>
      <c r="I160" s="43" t="str">
        <f>IF(I153='Collected to Claims Ratio'!F18,"yes","no")</f>
        <v>yes</v>
      </c>
      <c r="J160" s="43" t="str">
        <f>IF(J153='Collected to Claims Ratio'!G18,"yes","no")</f>
        <v>yes</v>
      </c>
      <c r="K160" s="43" t="str">
        <f>IF(K153='Collected to Claims Ratio'!H18,"yes","no")</f>
        <v>yes</v>
      </c>
      <c r="L160" s="27"/>
    </row>
    <row r="161" spans="2:11" x14ac:dyDescent="0.2">
      <c r="B161" s="15" t="s">
        <v>390</v>
      </c>
      <c r="F161" s="43" t="str">
        <f>IF(F155='Collected to Claims Ratio'!C19,"yes","no")</f>
        <v>yes</v>
      </c>
      <c r="G161" s="43" t="str">
        <f>IF(G155='Collected to Claims Ratio'!D19,"yes","no")</f>
        <v>yes</v>
      </c>
      <c r="H161" s="43" t="str">
        <f>IF(H155='Collected to Claims Ratio'!E19,"yes","no")</f>
        <v>yes</v>
      </c>
      <c r="I161" s="43" t="str">
        <f>IF(I155='Collected to Claims Ratio'!F19,"yes","no")</f>
        <v>yes</v>
      </c>
      <c r="J161" s="43" t="str">
        <f>IF(J155='Collected to Claims Ratio'!G19,"yes","no")</f>
        <v>yes</v>
      </c>
      <c r="K161" s="43" t="str">
        <f>IF(K155='Collected to Claims Ratio'!H19,"yes","no")</f>
        <v>yes</v>
      </c>
    </row>
    <row r="162" spans="2:11" x14ac:dyDescent="0.2">
      <c r="K162" s="43"/>
    </row>
  </sheetData>
  <sheetProtection algorithmName="SHA-512" hashValue="HilNWqDcT1IfeJsAFYbDk/FxeDDw6B+euQ2cY2fy/6btvAQKwmC+I4mOPDnLk+xMhjdIDXxkCe2QgQm21ctHXQ==" saltValue="a/eNF5IIE5yCKQPGlHp0Tw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3" x14ac:dyDescent="0.2">
      <c r="A1" t="s">
        <v>473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122</v>
      </c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F5" s="17" t="str">
        <f>Details2!F893</f>
        <v>NULL</v>
      </c>
      <c r="G5" s="17" t="str">
        <f>Details2!G893</f>
        <v>NULL</v>
      </c>
      <c r="H5" s="17" t="str">
        <f>Details2!H893</f>
        <v>NULL</v>
      </c>
      <c r="I5" s="17" t="str">
        <f>Details2!I893</f>
        <v>NULL</v>
      </c>
      <c r="J5" s="17" t="str">
        <f>Details2!J893</f>
        <v>NULL</v>
      </c>
      <c r="K5" s="17" t="str">
        <f>Details2!K893</f>
        <v>NULL</v>
      </c>
    </row>
    <row r="6" spans="1:13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17">
        <f>Details2!F894</f>
        <v>2333</v>
      </c>
      <c r="G6" s="17">
        <f>Details2!G894</f>
        <v>2408</v>
      </c>
      <c r="H6" s="17">
        <f>Details2!H894</f>
        <v>3013</v>
      </c>
      <c r="I6" s="17">
        <f>Details2!I894</f>
        <v>3312</v>
      </c>
      <c r="J6" s="17">
        <f>Details2!J894</f>
        <v>3410</v>
      </c>
      <c r="K6" s="17">
        <f>Details2!K894</f>
        <v>3195</v>
      </c>
      <c r="M6" s="33"/>
    </row>
    <row r="7" spans="1:13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s="29" t="str">
        <f>Details2!E895</f>
        <v>C</v>
      </c>
      <c r="F7" s="17" t="str">
        <f>Details2!F895</f>
        <v>NULL</v>
      </c>
      <c r="G7" s="17" t="str">
        <f>Details2!G895</f>
        <v>NULL</v>
      </c>
      <c r="H7" s="17" t="str">
        <f>Details2!H895</f>
        <v>NULL</v>
      </c>
      <c r="I7" s="17" t="str">
        <f>Details2!I895</f>
        <v>NULL</v>
      </c>
      <c r="J7" s="17" t="str">
        <f>Details2!J895</f>
        <v>NULL</v>
      </c>
      <c r="K7" s="41" t="str">
        <f>Details2!K895</f>
        <v>NULL</v>
      </c>
      <c r="L7" s="38"/>
      <c r="M7" s="33"/>
    </row>
    <row r="8" spans="1:13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17" t="str">
        <f>Details2!F896</f>
        <v>NULL</v>
      </c>
      <c r="G8" s="17" t="str">
        <f>Details2!G896</f>
        <v>NULL</v>
      </c>
      <c r="H8" s="17" t="str">
        <f>Details2!H896</f>
        <v>NULL</v>
      </c>
      <c r="I8" s="17" t="str">
        <f>Details2!I896</f>
        <v>NULL</v>
      </c>
      <c r="J8" s="17" t="str">
        <f>Details2!J896</f>
        <v>NULL</v>
      </c>
      <c r="K8" s="17" t="str">
        <f>Details2!K896</f>
        <v>NULL</v>
      </c>
      <c r="M8" s="33"/>
    </row>
    <row r="9" spans="1:13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17" t="str">
        <f>Details2!F897</f>
        <v>NULL</v>
      </c>
      <c r="G9" s="17" t="str">
        <f>Details2!G897</f>
        <v>NULL</v>
      </c>
      <c r="H9" s="17" t="str">
        <f>Details2!H897</f>
        <v>NULL</v>
      </c>
      <c r="I9" s="17" t="str">
        <f>Details2!I897</f>
        <v>NULL</v>
      </c>
      <c r="J9" s="17" t="str">
        <f>Details2!J897</f>
        <v>NULL</v>
      </c>
      <c r="K9" s="17" t="str">
        <f>Details2!K897</f>
        <v>NULL</v>
      </c>
      <c r="M9" s="33"/>
    </row>
    <row r="10" spans="1:13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17">
        <f>Details2!F898</f>
        <v>4522</v>
      </c>
      <c r="G10" s="17">
        <f>Details2!G898</f>
        <v>5027</v>
      </c>
      <c r="H10" s="17">
        <f>Details2!H898</f>
        <v>5592</v>
      </c>
      <c r="I10" s="17">
        <f>Details2!I898</f>
        <v>5958</v>
      </c>
      <c r="J10" s="17">
        <f>Details2!J898</f>
        <v>5773</v>
      </c>
      <c r="K10" s="17">
        <f>Details2!K898</f>
        <v>5575</v>
      </c>
      <c r="M10" s="33"/>
    </row>
    <row r="11" spans="1:13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17" t="str">
        <f>Details2!F899</f>
        <v>NULL</v>
      </c>
      <c r="G11" s="17" t="str">
        <f>Details2!G899</f>
        <v>NULL</v>
      </c>
      <c r="H11" s="17" t="str">
        <f>Details2!H899</f>
        <v>NULL</v>
      </c>
      <c r="I11" s="17" t="str">
        <f>Details2!I899</f>
        <v>NULL</v>
      </c>
      <c r="J11" s="17" t="str">
        <f>Details2!J899</f>
        <v>NULL</v>
      </c>
      <c r="K11" s="17" t="str">
        <f>Details2!K899</f>
        <v>NULL</v>
      </c>
      <c r="M11" s="33"/>
    </row>
    <row r="12" spans="1:13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17" t="str">
        <f>Details2!F900</f>
        <v>NULL</v>
      </c>
      <c r="G12" s="17" t="str">
        <f>Details2!G900</f>
        <v>NULL</v>
      </c>
      <c r="H12" s="17" t="str">
        <f>Details2!H900</f>
        <v>NULL</v>
      </c>
      <c r="I12" s="17" t="str">
        <f>Details2!I900</f>
        <v>NULL</v>
      </c>
      <c r="J12" s="17" t="str">
        <f>Details2!J900</f>
        <v>NULL</v>
      </c>
      <c r="K12" s="17" t="str">
        <f>Details2!K900</f>
        <v>NULL</v>
      </c>
      <c r="M12" s="33"/>
    </row>
    <row r="13" spans="1:13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17" t="str">
        <f>Details2!F901</f>
        <v>NULL</v>
      </c>
      <c r="G13" s="17" t="str">
        <f>Details2!G901</f>
        <v>NULL</v>
      </c>
      <c r="H13" s="17" t="str">
        <f>Details2!H901</f>
        <v>NULL</v>
      </c>
      <c r="I13" s="17" t="str">
        <f>Details2!I901</f>
        <v>NULL</v>
      </c>
      <c r="J13" s="17" t="str">
        <f>Details2!J901</f>
        <v>NULL</v>
      </c>
      <c r="K13" s="17" t="str">
        <f>Details2!K901</f>
        <v>NULL</v>
      </c>
      <c r="M13" s="33"/>
    </row>
    <row r="14" spans="1:13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17" t="str">
        <f>Details2!F902</f>
        <v>NULL</v>
      </c>
      <c r="G14" s="17" t="str">
        <f>Details2!G902</f>
        <v>NULL</v>
      </c>
      <c r="H14" s="17" t="str">
        <f>Details2!H902</f>
        <v>NULL</v>
      </c>
      <c r="I14" s="17" t="str">
        <f>Details2!I902</f>
        <v>NULL</v>
      </c>
      <c r="J14" s="17" t="str">
        <f>Details2!J902</f>
        <v>NULL</v>
      </c>
      <c r="K14" s="17" t="str">
        <f>Details2!K902</f>
        <v>NULL</v>
      </c>
      <c r="M14" s="33"/>
    </row>
    <row r="15" spans="1:13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17" t="str">
        <f>Details2!F903</f>
        <v>NULL</v>
      </c>
      <c r="G15" s="17" t="str">
        <f>Details2!G903</f>
        <v>NULL</v>
      </c>
      <c r="H15" s="17" t="str">
        <f>Details2!H903</f>
        <v>NULL</v>
      </c>
      <c r="I15" s="17" t="str">
        <f>Details2!I903</f>
        <v>NULL</v>
      </c>
      <c r="J15" s="17" t="str">
        <f>Details2!J903</f>
        <v>NULL</v>
      </c>
      <c r="K15" s="17" t="str">
        <f>Details2!K903</f>
        <v>NULL</v>
      </c>
      <c r="M15" s="33"/>
    </row>
    <row r="16" spans="1:13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17">
        <f>Details2!F904</f>
        <v>3086</v>
      </c>
      <c r="G16" s="17">
        <f>Details2!G904</f>
        <v>3193</v>
      </c>
      <c r="H16" s="17">
        <f>Details2!H904</f>
        <v>3621</v>
      </c>
      <c r="I16" s="17">
        <f>Details2!I904</f>
        <v>3701</v>
      </c>
      <c r="J16" s="17">
        <f>Details2!J904</f>
        <v>3792</v>
      </c>
      <c r="K16" s="17">
        <f>Details2!K904</f>
        <v>3846</v>
      </c>
      <c r="M16" s="33"/>
    </row>
    <row r="17" spans="2:20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17" t="str">
        <f>Details2!F905</f>
        <v>NULL</v>
      </c>
      <c r="G17" s="17" t="str">
        <f>Details2!G905</f>
        <v>NULL</v>
      </c>
      <c r="H17" s="17" t="str">
        <f>Details2!H905</f>
        <v>NULL</v>
      </c>
      <c r="I17" s="17" t="str">
        <f>Details2!I905</f>
        <v>NULL</v>
      </c>
      <c r="J17" s="17" t="str">
        <f>Details2!J905</f>
        <v>NULL</v>
      </c>
      <c r="K17" s="17" t="str">
        <f>Details2!K905</f>
        <v>NULL</v>
      </c>
      <c r="M17" s="33"/>
    </row>
    <row r="18" spans="2:20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17" t="str">
        <f>Details2!F906</f>
        <v>NULL</v>
      </c>
      <c r="G18" s="17" t="str">
        <f>Details2!G906</f>
        <v>NULL</v>
      </c>
      <c r="H18" s="17" t="str">
        <f>Details2!H906</f>
        <v>NULL</v>
      </c>
      <c r="I18" s="17" t="str">
        <f>Details2!I906</f>
        <v>NULL</v>
      </c>
      <c r="J18" s="17" t="str">
        <f>Details2!J906</f>
        <v>NULL</v>
      </c>
      <c r="K18" s="41" t="str">
        <f>Details2!K906</f>
        <v>NULL</v>
      </c>
      <c r="L18" s="38"/>
      <c r="M18" s="33"/>
    </row>
    <row r="19" spans="2:20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17" t="str">
        <f>Details2!F907</f>
        <v>NULL</v>
      </c>
      <c r="G19" s="17" t="str">
        <f>Details2!G907</f>
        <v>NULL</v>
      </c>
      <c r="H19" s="17" t="str">
        <f>Details2!H907</f>
        <v>NULL</v>
      </c>
      <c r="I19" s="17" t="str">
        <f>Details2!I907</f>
        <v>NULL</v>
      </c>
      <c r="J19" s="17" t="str">
        <f>Details2!J907</f>
        <v>NULL</v>
      </c>
      <c r="K19" s="17" t="str">
        <f>Details2!K907</f>
        <v>NULL</v>
      </c>
      <c r="M19" s="33"/>
    </row>
    <row r="20" spans="2:20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17" t="str">
        <f>Details2!F908</f>
        <v>NULL</v>
      </c>
      <c r="G20" s="17" t="str">
        <f>Details2!G908</f>
        <v>NULL</v>
      </c>
      <c r="H20" s="17" t="str">
        <f>Details2!H908</f>
        <v>NULL</v>
      </c>
      <c r="I20" s="17" t="str">
        <f>Details2!I908</f>
        <v>NULL</v>
      </c>
      <c r="J20" s="17" t="str">
        <f>Details2!J908</f>
        <v>NULL</v>
      </c>
      <c r="K20" s="17" t="str">
        <f>Details2!K908</f>
        <v>NULL</v>
      </c>
      <c r="M20" s="33"/>
    </row>
    <row r="21" spans="2:20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17" t="str">
        <f>Details2!F909</f>
        <v>NULL</v>
      </c>
      <c r="G21" s="17" t="str">
        <f>Details2!G909</f>
        <v>NULL</v>
      </c>
      <c r="H21" s="17" t="str">
        <f>Details2!H909</f>
        <v>NULL</v>
      </c>
      <c r="I21" s="17" t="str">
        <f>Details2!I909</f>
        <v>NULL</v>
      </c>
      <c r="J21" s="17" t="str">
        <f>Details2!J909</f>
        <v>NULL</v>
      </c>
      <c r="K21" s="17" t="str">
        <f>Details2!K909</f>
        <v>NULL</v>
      </c>
      <c r="M21" s="33"/>
    </row>
    <row r="22" spans="2:20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17">
        <f>Details2!F910</f>
        <v>526</v>
      </c>
      <c r="G22" s="17">
        <f>Details2!G910</f>
        <v>483</v>
      </c>
      <c r="H22" s="17">
        <f>Details2!H910</f>
        <v>462</v>
      </c>
      <c r="I22" s="17">
        <f>Details2!I910</f>
        <v>475</v>
      </c>
      <c r="J22" s="17">
        <f>Details2!J910</f>
        <v>439</v>
      </c>
      <c r="K22" s="17">
        <f>Details2!K910</f>
        <v>393</v>
      </c>
      <c r="M22" s="33"/>
    </row>
    <row r="23" spans="2:20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17" t="str">
        <f>Details2!F911</f>
        <v>NULL</v>
      </c>
      <c r="G23" s="17" t="str">
        <f>Details2!G911</f>
        <v>NULL</v>
      </c>
      <c r="H23" s="17" t="str">
        <f>Details2!H911</f>
        <v>NULL</v>
      </c>
      <c r="I23" s="17" t="str">
        <f>Details2!I911</f>
        <v>NULL</v>
      </c>
      <c r="J23" s="17" t="str">
        <f>Details2!J911</f>
        <v>NULL</v>
      </c>
      <c r="K23" s="17" t="str">
        <f>Details2!K911</f>
        <v>NULL</v>
      </c>
      <c r="M23" s="33"/>
    </row>
    <row r="24" spans="2:20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17" t="str">
        <f>Details2!F912</f>
        <v>NULL</v>
      </c>
      <c r="G24" s="17" t="str">
        <f>Details2!G912</f>
        <v>NULL</v>
      </c>
      <c r="H24" s="17" t="str">
        <f>Details2!H912</f>
        <v>NULL</v>
      </c>
      <c r="I24" s="17" t="str">
        <f>Details2!I912</f>
        <v>NULL</v>
      </c>
      <c r="J24" s="17" t="str">
        <f>Details2!J912</f>
        <v>NULL</v>
      </c>
      <c r="K24" s="17" t="str">
        <f>Details2!K912</f>
        <v>NULL</v>
      </c>
      <c r="M24" s="33"/>
    </row>
    <row r="25" spans="2:20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17" t="str">
        <f>Details2!F913</f>
        <v>NULL</v>
      </c>
      <c r="G25" s="17" t="str">
        <f>Details2!G913</f>
        <v>NULL</v>
      </c>
      <c r="H25" s="17" t="str">
        <f>Details2!H913</f>
        <v>NULL</v>
      </c>
      <c r="I25" s="17" t="str">
        <f>Details2!I913</f>
        <v>NULL</v>
      </c>
      <c r="J25" s="17" t="str">
        <f>Details2!J913</f>
        <v>NULL</v>
      </c>
      <c r="K25" s="17" t="str">
        <f>Details2!K913</f>
        <v>NULL</v>
      </c>
      <c r="M25" s="33"/>
      <c r="T25" s="29"/>
    </row>
    <row r="26" spans="2:20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17">
        <f>Details2!F914</f>
        <v>901</v>
      </c>
      <c r="G26" s="17">
        <f>Details2!G914</f>
        <v>472</v>
      </c>
      <c r="H26" s="17">
        <f>Details2!H914</f>
        <v>2</v>
      </c>
      <c r="I26" s="17">
        <f>Details2!I914</f>
        <v>0</v>
      </c>
      <c r="J26" s="17" t="str">
        <f>Details2!J914</f>
        <v>NULL</v>
      </c>
      <c r="K26" s="17" t="str">
        <f>Details2!K914</f>
        <v>NULL</v>
      </c>
      <c r="M26" s="33"/>
    </row>
    <row r="27" spans="2:20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17">
        <f>Details2!F915</f>
        <v>2892</v>
      </c>
      <c r="G27" s="17">
        <f>Details2!G915</f>
        <v>2949</v>
      </c>
      <c r="H27" s="17">
        <f>Details2!H915</f>
        <v>3595</v>
      </c>
      <c r="I27" s="17">
        <f>Details2!I915</f>
        <v>3612</v>
      </c>
      <c r="J27" s="17">
        <f>Details2!J915</f>
        <v>3623</v>
      </c>
      <c r="K27" s="17">
        <f>Details2!K915</f>
        <v>3654</v>
      </c>
      <c r="L27" s="38"/>
      <c r="M27" s="33"/>
    </row>
    <row r="28" spans="2:20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17" t="str">
        <f>Details2!F916</f>
        <v>NULL</v>
      </c>
      <c r="G28" s="17" t="str">
        <f>Details2!G916</f>
        <v>NULL</v>
      </c>
      <c r="H28" s="17" t="str">
        <f>Details2!H916</f>
        <v>NULL</v>
      </c>
      <c r="I28" s="17" t="str">
        <f>Details2!I916</f>
        <v>NULL</v>
      </c>
      <c r="J28" s="17" t="str">
        <f>Details2!J916</f>
        <v>NULL</v>
      </c>
      <c r="K28" s="17" t="str">
        <f>Details2!K916</f>
        <v>NULL</v>
      </c>
      <c r="M28" s="33"/>
    </row>
    <row r="29" spans="2:20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17" t="str">
        <f>Details2!F917</f>
        <v>NULL</v>
      </c>
      <c r="G29" s="17" t="str">
        <f>Details2!G917</f>
        <v>NULL</v>
      </c>
      <c r="H29" s="17" t="str">
        <f>Details2!H917</f>
        <v>NULL</v>
      </c>
      <c r="I29" s="17" t="str">
        <f>Details2!I917</f>
        <v>NULL</v>
      </c>
      <c r="J29" s="17" t="str">
        <f>Details2!J917</f>
        <v>NULL</v>
      </c>
      <c r="K29" s="17" t="str">
        <f>Details2!K917</f>
        <v>NULL</v>
      </c>
      <c r="M29" s="33"/>
    </row>
    <row r="30" spans="2:20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17" t="str">
        <f>Details2!F918</f>
        <v>NULL</v>
      </c>
      <c r="G30" s="17" t="str">
        <f>Details2!G918</f>
        <v>NULL</v>
      </c>
      <c r="H30" s="17" t="str">
        <f>Details2!H918</f>
        <v>NULL</v>
      </c>
      <c r="I30" s="17" t="str">
        <f>Details2!I918</f>
        <v>NULL</v>
      </c>
      <c r="J30" s="17" t="str">
        <f>Details2!J918</f>
        <v>NULL</v>
      </c>
      <c r="K30" s="17" t="str">
        <f>Details2!K918</f>
        <v>NULL</v>
      </c>
      <c r="M30" s="33"/>
    </row>
    <row r="31" spans="2:20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17" t="str">
        <f>Details2!F919</f>
        <v>NULL</v>
      </c>
      <c r="G31" s="17" t="str">
        <f>Details2!G919</f>
        <v>NULL</v>
      </c>
      <c r="H31" s="17" t="str">
        <f>Details2!H919</f>
        <v>NULL</v>
      </c>
      <c r="I31" s="17" t="str">
        <f>Details2!I919</f>
        <v>NULL</v>
      </c>
      <c r="J31" s="17" t="str">
        <f>Details2!J919</f>
        <v>NULL</v>
      </c>
      <c r="K31" s="41" t="str">
        <f>Details2!K919</f>
        <v>NULL</v>
      </c>
      <c r="L31" s="38"/>
      <c r="M31" s="33"/>
    </row>
    <row r="32" spans="2:20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17">
        <f>Details2!F920</f>
        <v>3042</v>
      </c>
      <c r="G32" s="17">
        <f>Details2!G920</f>
        <v>3325</v>
      </c>
      <c r="H32" s="17">
        <f>Details2!H920</f>
        <v>3334</v>
      </c>
      <c r="I32" s="17">
        <f>Details2!I920</f>
        <v>4013</v>
      </c>
      <c r="J32" s="17">
        <f>Details2!J920</f>
        <v>4228</v>
      </c>
      <c r="K32" s="17">
        <f>Details2!K920</f>
        <v>4226</v>
      </c>
      <c r="M32" s="33"/>
    </row>
    <row r="33" spans="2:13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17" t="str">
        <f>Details2!F921</f>
        <v>NULL</v>
      </c>
      <c r="G33" s="17" t="str">
        <f>Details2!G921</f>
        <v>NULL</v>
      </c>
      <c r="H33" s="17" t="str">
        <f>Details2!H921</f>
        <v>NULL</v>
      </c>
      <c r="I33" s="17" t="str">
        <f>Details2!I921</f>
        <v>NULL</v>
      </c>
      <c r="J33" s="17" t="str">
        <f>Details2!J921</f>
        <v>NULL</v>
      </c>
      <c r="K33" s="17" t="str">
        <f>Details2!K921</f>
        <v>NULL</v>
      </c>
      <c r="M33" s="33"/>
    </row>
    <row r="34" spans="2:13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17" t="str">
        <f>Details2!F922</f>
        <v>NULL</v>
      </c>
      <c r="G34" s="17" t="str">
        <f>Details2!G922</f>
        <v>NULL</v>
      </c>
      <c r="H34" s="17" t="str">
        <f>Details2!H922</f>
        <v>NULL</v>
      </c>
      <c r="I34" s="17" t="str">
        <f>Details2!I922</f>
        <v>NULL</v>
      </c>
      <c r="J34" s="17" t="str">
        <f>Details2!J922</f>
        <v>NULL</v>
      </c>
      <c r="K34" s="17" t="str">
        <f>Details2!K922</f>
        <v>NULL</v>
      </c>
      <c r="M34" s="33"/>
    </row>
    <row r="35" spans="2:13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17" t="str">
        <f>Details2!F923</f>
        <v>NULL</v>
      </c>
      <c r="G35" s="17" t="str">
        <f>Details2!G923</f>
        <v>NULL</v>
      </c>
      <c r="H35" s="17" t="str">
        <f>Details2!H923</f>
        <v>NULL</v>
      </c>
      <c r="I35" s="17" t="str">
        <f>Details2!I923</f>
        <v>NULL</v>
      </c>
      <c r="J35" s="17" t="str">
        <f>Details2!J923</f>
        <v>NULL</v>
      </c>
      <c r="K35" s="17" t="str">
        <f>Details2!K923</f>
        <v>NULL</v>
      </c>
      <c r="M35" s="33"/>
    </row>
    <row r="36" spans="2:13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17" t="str">
        <f>Details2!F924</f>
        <v>NULL</v>
      </c>
      <c r="G36" s="17" t="str">
        <f>Details2!G924</f>
        <v>NULL</v>
      </c>
      <c r="H36" s="17" t="str">
        <f>Details2!H924</f>
        <v>NULL</v>
      </c>
      <c r="I36" s="17" t="str">
        <f>Details2!I924</f>
        <v>NULL</v>
      </c>
      <c r="J36" s="17" t="str">
        <f>Details2!J924</f>
        <v>NULL</v>
      </c>
      <c r="K36" s="17" t="str">
        <f>Details2!K924</f>
        <v>NULL</v>
      </c>
      <c r="M36" s="33"/>
    </row>
    <row r="37" spans="2:13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17" t="str">
        <f>Details2!F925</f>
        <v>NULL</v>
      </c>
      <c r="G37" s="17" t="str">
        <f>Details2!G925</f>
        <v>NULL</v>
      </c>
      <c r="H37" s="17" t="str">
        <f>Details2!H925</f>
        <v>NULL</v>
      </c>
      <c r="I37" s="17" t="str">
        <f>Details2!I925</f>
        <v>NULL</v>
      </c>
      <c r="J37" s="17" t="str">
        <f>Details2!J925</f>
        <v>NULL</v>
      </c>
      <c r="K37" s="17" t="str">
        <f>Details2!K925</f>
        <v>NULL</v>
      </c>
      <c r="M37" s="33"/>
    </row>
    <row r="38" spans="2:13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17" t="str">
        <f>Details2!F926</f>
        <v>NULL</v>
      </c>
      <c r="G38" s="17" t="str">
        <f>Details2!G926</f>
        <v>NULL</v>
      </c>
      <c r="H38" s="17" t="str">
        <f>Details2!H926</f>
        <v>NULL</v>
      </c>
      <c r="I38" s="17" t="str">
        <f>Details2!I926</f>
        <v>NULL</v>
      </c>
      <c r="J38" s="17" t="str">
        <f>Details2!J926</f>
        <v>NULL</v>
      </c>
      <c r="K38" s="17" t="str">
        <f>Details2!K926</f>
        <v>NULL</v>
      </c>
      <c r="M38" s="33"/>
    </row>
    <row r="39" spans="2:13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17">
        <f>Details2!F927</f>
        <v>3457</v>
      </c>
      <c r="G39" s="17">
        <f>Details2!G927</f>
        <v>3619</v>
      </c>
      <c r="H39" s="17">
        <f>Details2!H927</f>
        <v>3634</v>
      </c>
      <c r="I39" s="17">
        <f>Details2!I927</f>
        <v>3488</v>
      </c>
      <c r="J39" s="17">
        <f>Details2!J927</f>
        <v>3554</v>
      </c>
      <c r="K39" s="17">
        <f>Details2!K927</f>
        <v>3696</v>
      </c>
      <c r="M39" s="33"/>
    </row>
    <row r="40" spans="2:13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17" t="str">
        <f>Details2!F928</f>
        <v>NULL</v>
      </c>
      <c r="G40" s="17" t="str">
        <f>Details2!G928</f>
        <v>NULL</v>
      </c>
      <c r="H40" s="17" t="str">
        <f>Details2!H928</f>
        <v>NULL</v>
      </c>
      <c r="I40" s="17" t="str">
        <f>Details2!I928</f>
        <v>NULL</v>
      </c>
      <c r="J40" s="17" t="str">
        <f>Details2!J928</f>
        <v>NULL</v>
      </c>
      <c r="K40" s="17" t="str">
        <f>Details2!K928</f>
        <v>NULL</v>
      </c>
      <c r="M40" s="33"/>
    </row>
    <row r="41" spans="2:13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17" t="str">
        <f>Details2!F929</f>
        <v>NULL</v>
      </c>
      <c r="G41" s="17" t="str">
        <f>Details2!G929</f>
        <v>NULL</v>
      </c>
      <c r="H41" s="17" t="str">
        <f>Details2!H929</f>
        <v>NULL</v>
      </c>
      <c r="I41" s="17" t="str">
        <f>Details2!I929</f>
        <v>NULL</v>
      </c>
      <c r="J41" s="17" t="str">
        <f>Details2!J929</f>
        <v>NULL</v>
      </c>
      <c r="K41" s="17" t="str">
        <f>Details2!K929</f>
        <v>NULL</v>
      </c>
      <c r="M41" s="33"/>
    </row>
    <row r="42" spans="2:13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17" t="str">
        <f>Details2!F930</f>
        <v>NULL</v>
      </c>
      <c r="G42" s="17" t="str">
        <f>Details2!G930</f>
        <v>NULL</v>
      </c>
      <c r="H42" s="17" t="str">
        <f>Details2!H930</f>
        <v>NULL</v>
      </c>
      <c r="I42" s="17" t="str">
        <f>Details2!I930</f>
        <v>NULL</v>
      </c>
      <c r="J42" s="17" t="str">
        <f>Details2!J930</f>
        <v>NULL</v>
      </c>
      <c r="K42" s="17" t="str">
        <f>Details2!K930</f>
        <v>NULL</v>
      </c>
      <c r="M42" s="33"/>
    </row>
    <row r="43" spans="2:13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17" t="str">
        <f>Details2!F931</f>
        <v>NULL</v>
      </c>
      <c r="G43" s="17" t="str">
        <f>Details2!G931</f>
        <v>NULL</v>
      </c>
      <c r="H43" s="17" t="str">
        <f>Details2!H931</f>
        <v>NULL</v>
      </c>
      <c r="I43" s="17" t="str">
        <f>Details2!I931</f>
        <v>NULL</v>
      </c>
      <c r="J43" s="17" t="str">
        <f>Details2!J931</f>
        <v>NULL</v>
      </c>
      <c r="K43" s="17" t="str">
        <f>Details2!K931</f>
        <v>NULL</v>
      </c>
      <c r="M43" s="33"/>
    </row>
    <row r="44" spans="2:13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17" t="str">
        <f>Details2!F932</f>
        <v>NULL</v>
      </c>
      <c r="G44" s="17" t="str">
        <f>Details2!G932</f>
        <v>NULL</v>
      </c>
      <c r="H44" s="17" t="str">
        <f>Details2!H932</f>
        <v>NULL</v>
      </c>
      <c r="I44" s="17" t="str">
        <f>Details2!I932</f>
        <v>NULL</v>
      </c>
      <c r="J44" s="17" t="str">
        <f>Details2!J932</f>
        <v>NULL</v>
      </c>
      <c r="K44" s="17" t="str">
        <f>Details2!K932</f>
        <v>NULL</v>
      </c>
      <c r="M44" s="33"/>
    </row>
    <row r="45" spans="2:13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17" t="str">
        <f>Details2!F933</f>
        <v>NULL</v>
      </c>
      <c r="G45" s="17" t="str">
        <f>Details2!G933</f>
        <v>NULL</v>
      </c>
      <c r="H45" s="17" t="str">
        <f>Details2!H933</f>
        <v>NULL</v>
      </c>
      <c r="I45" s="17" t="str">
        <f>Details2!I933</f>
        <v>NULL</v>
      </c>
      <c r="J45" s="17" t="str">
        <f>Details2!J933</f>
        <v>NULL</v>
      </c>
      <c r="K45" s="17" t="str">
        <f>Details2!K933</f>
        <v>NULL</v>
      </c>
      <c r="M45" s="33"/>
    </row>
    <row r="46" spans="2:13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17" t="str">
        <f>Details2!F934</f>
        <v>NULL</v>
      </c>
      <c r="G46" s="17" t="str">
        <f>Details2!G934</f>
        <v>NULL</v>
      </c>
      <c r="H46" s="17" t="str">
        <f>Details2!H934</f>
        <v>NULL</v>
      </c>
      <c r="I46" s="17" t="str">
        <f>Details2!I934</f>
        <v>NULL</v>
      </c>
      <c r="J46" s="17" t="str">
        <f>Details2!J934</f>
        <v>NULL</v>
      </c>
      <c r="K46" s="17" t="str">
        <f>Details2!K934</f>
        <v>NULL</v>
      </c>
      <c r="M46" s="33"/>
    </row>
    <row r="47" spans="2:13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17">
        <f>Details2!F935</f>
        <v>11787</v>
      </c>
      <c r="G47" s="17">
        <f>Details2!G935</f>
        <v>7097</v>
      </c>
      <c r="H47" s="17">
        <f>Details2!H935</f>
        <v>0</v>
      </c>
      <c r="I47" s="17">
        <f>Details2!I935</f>
        <v>0</v>
      </c>
      <c r="J47" s="17" t="str">
        <f>Details2!J935</f>
        <v>NULL</v>
      </c>
      <c r="K47" s="17" t="str">
        <f>Details2!K935</f>
        <v>NULL</v>
      </c>
      <c r="M47" s="33"/>
    </row>
    <row r="48" spans="2:13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17" t="str">
        <f>Details2!F936</f>
        <v>NULL</v>
      </c>
      <c r="G48" s="17" t="str">
        <f>Details2!G936</f>
        <v>NULL</v>
      </c>
      <c r="H48" s="17" t="str">
        <f>Details2!H936</f>
        <v>NULL</v>
      </c>
      <c r="I48" s="17" t="str">
        <f>Details2!I936</f>
        <v>NULL</v>
      </c>
      <c r="J48" s="17" t="str">
        <f>Details2!J936</f>
        <v>NULL</v>
      </c>
      <c r="K48" s="17" t="str">
        <f>Details2!K936</f>
        <v>NULL</v>
      </c>
      <c r="M48" s="33"/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17">
        <f>Details2!F937</f>
        <v>2534</v>
      </c>
      <c r="G49" s="17">
        <f>Details2!G937</f>
        <v>2783</v>
      </c>
      <c r="H49" s="17">
        <f>Details2!H937</f>
        <v>2626</v>
      </c>
      <c r="I49" s="17">
        <f>Details2!I937</f>
        <v>2891</v>
      </c>
      <c r="J49" s="17">
        <f>Details2!J937</f>
        <v>2954</v>
      </c>
      <c r="K49" s="17">
        <f>Details2!K937</f>
        <v>2961</v>
      </c>
      <c r="M49" s="33"/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17" t="str">
        <f>Details2!F938</f>
        <v>NULL</v>
      </c>
      <c r="G50" s="17" t="str">
        <f>Details2!G938</f>
        <v>NULL</v>
      </c>
      <c r="H50" s="17" t="str">
        <f>Details2!H938</f>
        <v>NULL</v>
      </c>
      <c r="I50" s="17" t="str">
        <f>Details2!I938</f>
        <v>NULL</v>
      </c>
      <c r="J50" s="17" t="str">
        <f>Details2!J938</f>
        <v>NULL</v>
      </c>
      <c r="K50" s="17" t="str">
        <f>Details2!K938</f>
        <v>NULL</v>
      </c>
      <c r="M50" s="33"/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17" t="str">
        <f>Details2!F939</f>
        <v>NULL</v>
      </c>
      <c r="G51" s="17" t="str">
        <f>Details2!G939</f>
        <v>NULL</v>
      </c>
      <c r="H51" s="17" t="str">
        <f>Details2!H939</f>
        <v>NULL</v>
      </c>
      <c r="I51" s="17" t="str">
        <f>Details2!I939</f>
        <v>NULL</v>
      </c>
      <c r="J51" s="17" t="str">
        <f>Details2!J939</f>
        <v>NULL</v>
      </c>
      <c r="K51" s="17" t="str">
        <f>Details2!K939</f>
        <v>NULL</v>
      </c>
      <c r="M51" s="33"/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17" t="str">
        <f>Details2!F940</f>
        <v>NULL</v>
      </c>
      <c r="G52" s="17" t="str">
        <f>Details2!G940</f>
        <v>NULL</v>
      </c>
      <c r="H52" s="17" t="str">
        <f>Details2!H940</f>
        <v>NULL</v>
      </c>
      <c r="I52" s="17" t="str">
        <f>Details2!I940</f>
        <v>NULL</v>
      </c>
      <c r="J52" s="17" t="str">
        <f>Details2!J940</f>
        <v>NULL</v>
      </c>
      <c r="K52" s="17" t="str">
        <f>Details2!K940</f>
        <v>NULL</v>
      </c>
      <c r="M52" s="33"/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17" t="str">
        <f>Details2!F941</f>
        <v>NULL</v>
      </c>
      <c r="G53" s="17" t="str">
        <f>Details2!G941</f>
        <v>NULL</v>
      </c>
      <c r="H53" s="17" t="str">
        <f>Details2!H941</f>
        <v>NULL</v>
      </c>
      <c r="I53" s="17" t="str">
        <f>Details2!I941</f>
        <v>NULL</v>
      </c>
      <c r="J53" s="17" t="str">
        <f>Details2!J941</f>
        <v>NULL</v>
      </c>
      <c r="K53" s="17" t="str">
        <f>Details2!K941</f>
        <v>NULL</v>
      </c>
      <c r="M53" s="33"/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17" t="str">
        <f>Details2!F942</f>
        <v>NULL</v>
      </c>
      <c r="G54" s="17" t="str">
        <f>Details2!G942</f>
        <v>NULL</v>
      </c>
      <c r="H54" s="17" t="str">
        <f>Details2!H942</f>
        <v>NULL</v>
      </c>
      <c r="I54" s="17" t="str">
        <f>Details2!I942</f>
        <v>NULL</v>
      </c>
      <c r="J54" s="17" t="str">
        <f>Details2!J942</f>
        <v>NULL</v>
      </c>
      <c r="K54" s="17" t="str">
        <f>Details2!K942</f>
        <v>NULL</v>
      </c>
      <c r="M54" s="33"/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17" t="str">
        <f>Details2!F943</f>
        <v>NULL</v>
      </c>
      <c r="G55" s="17" t="str">
        <f>Details2!G943</f>
        <v>NULL</v>
      </c>
      <c r="H55" s="17" t="str">
        <f>Details2!H943</f>
        <v>NULL</v>
      </c>
      <c r="I55" s="17" t="str">
        <f>Details2!I943</f>
        <v>NULL</v>
      </c>
      <c r="J55" s="17" t="str">
        <f>Details2!J943</f>
        <v>NULL</v>
      </c>
      <c r="K55" s="17" t="str">
        <f>Details2!K943</f>
        <v>NULL</v>
      </c>
      <c r="M55" s="33"/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17" t="str">
        <f>Details2!F944</f>
        <v>NULL</v>
      </c>
      <c r="G56" s="17" t="str">
        <f>Details2!G944</f>
        <v>NULL</v>
      </c>
      <c r="H56" s="17" t="str">
        <f>Details2!H944</f>
        <v>NULL</v>
      </c>
      <c r="I56" s="17" t="str">
        <f>Details2!I944</f>
        <v>NULL</v>
      </c>
      <c r="J56" s="17" t="str">
        <f>Details2!J944</f>
        <v>NULL</v>
      </c>
      <c r="K56" s="17" t="str">
        <f>Details2!K944</f>
        <v>NULL</v>
      </c>
      <c r="M56" s="33"/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17" t="str">
        <f>Details2!F945</f>
        <v>NULL</v>
      </c>
      <c r="G57" s="17" t="str">
        <f>Details2!G945</f>
        <v>NULL</v>
      </c>
      <c r="H57" s="17" t="str">
        <f>Details2!H945</f>
        <v>NULL</v>
      </c>
      <c r="I57" s="17" t="str">
        <f>Details2!I945</f>
        <v>NULL</v>
      </c>
      <c r="J57" s="17" t="str">
        <f>Details2!J945</f>
        <v>NULL</v>
      </c>
      <c r="K57" s="17" t="str">
        <f>Details2!K945</f>
        <v>NULL</v>
      </c>
      <c r="M57" s="33"/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17" t="str">
        <f>Details2!F946</f>
        <v>NULL</v>
      </c>
      <c r="G58" s="17" t="str">
        <f>Details2!G946</f>
        <v>NULL</v>
      </c>
      <c r="H58" s="17" t="str">
        <f>Details2!H946</f>
        <v>NULL</v>
      </c>
      <c r="I58" s="17" t="str">
        <f>Details2!I946</f>
        <v>NULL</v>
      </c>
      <c r="J58" s="17" t="str">
        <f>Details2!J946</f>
        <v>NULL</v>
      </c>
      <c r="K58" s="17" t="str">
        <f>Details2!K946</f>
        <v>NULL</v>
      </c>
      <c r="M58" s="33"/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17" t="str">
        <f>Details2!F947</f>
        <v>NULL</v>
      </c>
      <c r="G59" s="17" t="str">
        <f>Details2!G947</f>
        <v>NULL</v>
      </c>
      <c r="H59" s="17" t="str">
        <f>Details2!H947</f>
        <v>NULL</v>
      </c>
      <c r="I59" s="17" t="str">
        <f>Details2!I947</f>
        <v>NULL</v>
      </c>
      <c r="J59" s="17" t="str">
        <f>Details2!J947</f>
        <v>NULL</v>
      </c>
      <c r="K59" s="17" t="str">
        <f>Details2!K947</f>
        <v>NULL</v>
      </c>
      <c r="M59" s="33"/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17" t="str">
        <f>Details2!F948</f>
        <v>NULL</v>
      </c>
      <c r="G60" s="17" t="str">
        <f>Details2!G948</f>
        <v>NULL</v>
      </c>
      <c r="H60" s="17" t="str">
        <f>Details2!H948</f>
        <v>NULL</v>
      </c>
      <c r="I60" s="17" t="str">
        <f>Details2!I948</f>
        <v>NULL</v>
      </c>
      <c r="J60" s="17" t="str">
        <f>Details2!J948</f>
        <v>NULL</v>
      </c>
      <c r="K60" s="17" t="str">
        <f>Details2!K948</f>
        <v>NULL</v>
      </c>
      <c r="M60" s="33"/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17" t="str">
        <f>Details2!F949</f>
        <v>NULL</v>
      </c>
      <c r="G61" s="17" t="str">
        <f>Details2!G949</f>
        <v>NULL</v>
      </c>
      <c r="H61" s="17" t="str">
        <f>Details2!H949</f>
        <v>NULL</v>
      </c>
      <c r="I61" s="17" t="str">
        <f>Details2!I949</f>
        <v>NULL</v>
      </c>
      <c r="J61" s="17" t="str">
        <f>Details2!J949</f>
        <v>NULL</v>
      </c>
      <c r="K61" s="17" t="str">
        <f>Details2!K949</f>
        <v>NULL</v>
      </c>
      <c r="M61" s="33"/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17" t="str">
        <f>Details2!F950</f>
        <v>NULL</v>
      </c>
      <c r="G62" s="17" t="str">
        <f>Details2!G950</f>
        <v>NULL</v>
      </c>
      <c r="H62" s="17" t="str">
        <f>Details2!H950</f>
        <v>NULL</v>
      </c>
      <c r="I62" s="17" t="str">
        <f>Details2!I950</f>
        <v>NULL</v>
      </c>
      <c r="J62" s="17" t="str">
        <f>Details2!J950</f>
        <v>NULL</v>
      </c>
      <c r="K62" s="17" t="str">
        <f>Details2!K950</f>
        <v>NULL</v>
      </c>
      <c r="M62" s="33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17" t="str">
        <f>Details2!F951</f>
        <v>NULL</v>
      </c>
      <c r="G63" s="17" t="str">
        <f>Details2!G951</f>
        <v>NULL</v>
      </c>
      <c r="H63" s="17" t="str">
        <f>Details2!H951</f>
        <v>NULL</v>
      </c>
      <c r="I63" s="17" t="str">
        <f>Details2!I951</f>
        <v>NULL</v>
      </c>
      <c r="J63" s="17" t="str">
        <f>Details2!J951</f>
        <v>NULL</v>
      </c>
      <c r="K63" s="17" t="str">
        <f>Details2!K951</f>
        <v>NULL</v>
      </c>
      <c r="M63" s="33"/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17" t="str">
        <f>Details2!F952</f>
        <v>NULL</v>
      </c>
      <c r="G64" s="17" t="str">
        <f>Details2!G952</f>
        <v>NULL</v>
      </c>
      <c r="H64" s="17" t="str">
        <f>Details2!H952</f>
        <v>NULL</v>
      </c>
      <c r="I64" s="17" t="str">
        <f>Details2!I952</f>
        <v>NULL</v>
      </c>
      <c r="J64" s="17" t="str">
        <f>Details2!J952</f>
        <v>NULL</v>
      </c>
      <c r="K64" s="17" t="str">
        <f>Details2!K952</f>
        <v>NULL</v>
      </c>
      <c r="M64" s="33"/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17" t="str">
        <f>Details2!F953</f>
        <v>NULL</v>
      </c>
      <c r="G65" s="17" t="str">
        <f>Details2!G953</f>
        <v>NULL</v>
      </c>
      <c r="H65" s="17" t="str">
        <f>Details2!H953</f>
        <v>NULL</v>
      </c>
      <c r="I65" s="17" t="str">
        <f>Details2!I953</f>
        <v>NULL</v>
      </c>
      <c r="J65" s="17" t="str">
        <f>Details2!J953</f>
        <v>NULL</v>
      </c>
      <c r="K65" s="17" t="str">
        <f>Details2!K953</f>
        <v>NULL</v>
      </c>
      <c r="M65" s="33"/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17" t="str">
        <f>Details2!F954</f>
        <v>NULL</v>
      </c>
      <c r="G66" s="17" t="str">
        <f>Details2!G954</f>
        <v>NULL</v>
      </c>
      <c r="H66" s="17" t="str">
        <f>Details2!H954</f>
        <v>NULL</v>
      </c>
      <c r="I66" s="17" t="str">
        <f>Details2!I954</f>
        <v>NULL</v>
      </c>
      <c r="J66" s="17" t="str">
        <f>Details2!J954</f>
        <v>NULL</v>
      </c>
      <c r="K66" s="17" t="str">
        <f>Details2!K954</f>
        <v>NULL</v>
      </c>
      <c r="M66" s="33"/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17" t="str">
        <f>Details2!F955</f>
        <v>NULL</v>
      </c>
      <c r="G67" s="17" t="str">
        <f>Details2!G955</f>
        <v>NULL</v>
      </c>
      <c r="H67" s="17" t="str">
        <f>Details2!H955</f>
        <v>NULL</v>
      </c>
      <c r="I67" s="17" t="str">
        <f>Details2!I955</f>
        <v>NULL</v>
      </c>
      <c r="J67" s="17" t="str">
        <f>Details2!J955</f>
        <v>NULL</v>
      </c>
      <c r="K67" s="17" t="str">
        <f>Details2!K955</f>
        <v>NULL</v>
      </c>
      <c r="M67" s="33"/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17" t="str">
        <f>Details2!F956</f>
        <v>NULL</v>
      </c>
      <c r="G68" s="17" t="str">
        <f>Details2!G956</f>
        <v>NULL</v>
      </c>
      <c r="H68" s="17" t="str">
        <f>Details2!H956</f>
        <v>NULL</v>
      </c>
      <c r="I68" s="17" t="str">
        <f>Details2!I956</f>
        <v>NULL</v>
      </c>
      <c r="J68" s="17" t="str">
        <f>Details2!J956</f>
        <v>NULL</v>
      </c>
      <c r="K68" s="17" t="str">
        <f>Details2!K956</f>
        <v>NULL</v>
      </c>
      <c r="M68" s="33"/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17" t="str">
        <f>Details2!F957</f>
        <v>NULL</v>
      </c>
      <c r="G69" s="17" t="str">
        <f>Details2!G957</f>
        <v>NULL</v>
      </c>
      <c r="H69" s="17" t="str">
        <f>Details2!H957</f>
        <v>NULL</v>
      </c>
      <c r="I69" s="17" t="str">
        <f>Details2!I957</f>
        <v>NULL</v>
      </c>
      <c r="J69" s="17" t="str">
        <f>Details2!J957</f>
        <v>NULL</v>
      </c>
      <c r="K69" s="17" t="str">
        <f>Details2!K957</f>
        <v>NULL</v>
      </c>
      <c r="M69" s="33"/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17" t="str">
        <f>Details2!F958</f>
        <v>NULL</v>
      </c>
      <c r="G70" s="17" t="str">
        <f>Details2!G958</f>
        <v>NULL</v>
      </c>
      <c r="H70" s="17" t="str">
        <f>Details2!H958</f>
        <v>NULL</v>
      </c>
      <c r="I70" s="17" t="str">
        <f>Details2!I958</f>
        <v>NULL</v>
      </c>
      <c r="J70" s="17" t="str">
        <f>Details2!J958</f>
        <v>NULL</v>
      </c>
      <c r="K70" s="17" t="str">
        <f>Details2!K958</f>
        <v>NULL</v>
      </c>
      <c r="M70" s="33"/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17" t="str">
        <f>Details2!F959</f>
        <v>NULL</v>
      </c>
      <c r="G71" s="17" t="str">
        <f>Details2!G959</f>
        <v>NULL</v>
      </c>
      <c r="H71" s="17" t="str">
        <f>Details2!H959</f>
        <v>NULL</v>
      </c>
      <c r="I71" s="17" t="str">
        <f>Details2!I959</f>
        <v>NULL</v>
      </c>
      <c r="J71" s="17" t="str">
        <f>Details2!J959</f>
        <v>NULL</v>
      </c>
      <c r="K71" s="17" t="str">
        <f>Details2!K959</f>
        <v>NULL</v>
      </c>
      <c r="L71" s="2"/>
      <c r="M71" s="33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17" t="str">
        <f>Details2!F960</f>
        <v>NULL</v>
      </c>
      <c r="G72" s="17" t="str">
        <f>Details2!G960</f>
        <v>NULL</v>
      </c>
      <c r="H72" s="17" t="str">
        <f>Details2!H960</f>
        <v>NULL</v>
      </c>
      <c r="I72" s="17" t="str">
        <f>Details2!I960</f>
        <v>NULL</v>
      </c>
      <c r="J72" s="17" t="str">
        <f>Details2!J960</f>
        <v>NULL</v>
      </c>
      <c r="K72" s="17" t="str">
        <f>Details2!K960</f>
        <v>NULL</v>
      </c>
      <c r="L72" s="2"/>
      <c r="M72" s="33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17" t="str">
        <f>Details2!F961</f>
        <v>NULL</v>
      </c>
      <c r="G73" s="17" t="str">
        <f>Details2!G961</f>
        <v>NULL</v>
      </c>
      <c r="H73" s="17" t="str">
        <f>Details2!H961</f>
        <v>NULL</v>
      </c>
      <c r="I73" s="17" t="str">
        <f>Details2!I961</f>
        <v>NULL</v>
      </c>
      <c r="J73" s="17" t="str">
        <f>Details2!J961</f>
        <v>NULL</v>
      </c>
      <c r="K73" s="41" t="str">
        <f>Details2!K961</f>
        <v>NULL</v>
      </c>
      <c r="L73" s="39"/>
      <c r="M73" s="33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17">
        <f>Details2!F962</f>
        <v>1676</v>
      </c>
      <c r="G74" s="17">
        <f>Details2!G962</f>
        <v>1663</v>
      </c>
      <c r="H74" s="17">
        <f>Details2!H962</f>
        <v>1356</v>
      </c>
      <c r="I74" s="17">
        <f>Details2!I962</f>
        <v>1492</v>
      </c>
      <c r="J74" s="17">
        <f>Details2!J962</f>
        <v>1478</v>
      </c>
      <c r="K74" s="17">
        <f>Details2!K962</f>
        <v>1563</v>
      </c>
      <c r="L74" s="2"/>
      <c r="M74" s="33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17" t="str">
        <f>Details2!F963</f>
        <v>NULL</v>
      </c>
      <c r="G75" s="17" t="str">
        <f>Details2!G963</f>
        <v>NULL</v>
      </c>
      <c r="H75" s="17" t="str">
        <f>Details2!H963</f>
        <v>NULL</v>
      </c>
      <c r="I75" s="17" t="str">
        <f>Details2!I963</f>
        <v>NULL</v>
      </c>
      <c r="J75" s="17" t="str">
        <f>Details2!J963</f>
        <v>NULL</v>
      </c>
      <c r="K75" s="17" t="str">
        <f>Details2!K963</f>
        <v>NULL</v>
      </c>
      <c r="L75" s="2"/>
      <c r="M75" s="33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17">
        <f>Details2!F964</f>
        <v>5815</v>
      </c>
      <c r="G76" s="17">
        <f>Details2!G964</f>
        <v>5239</v>
      </c>
      <c r="H76" s="17">
        <f>Details2!H964</f>
        <v>5960</v>
      </c>
      <c r="I76" s="17">
        <f>Details2!I964</f>
        <v>4875</v>
      </c>
      <c r="J76" s="17">
        <f>Details2!J964</f>
        <v>5193</v>
      </c>
      <c r="K76" s="17">
        <f>Details2!K964</f>
        <v>5276</v>
      </c>
      <c r="L76" s="2"/>
      <c r="M76" s="33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17">
        <f>Details2!F965</f>
        <v>6608</v>
      </c>
      <c r="G77" s="17">
        <f>Details2!G965</f>
        <v>5586</v>
      </c>
      <c r="H77" s="17">
        <f>Details2!H965</f>
        <v>0</v>
      </c>
      <c r="I77" s="17">
        <f>Details2!I965</f>
        <v>0</v>
      </c>
      <c r="J77" s="17" t="str">
        <f>Details2!J965</f>
        <v>NULL</v>
      </c>
      <c r="K77" s="17" t="str">
        <f>Details2!K965</f>
        <v>NULL</v>
      </c>
      <c r="L77" s="2"/>
      <c r="M77" s="33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17">
        <f>Details2!F966</f>
        <v>3514</v>
      </c>
      <c r="G78" s="17">
        <f>Details2!G966</f>
        <v>3030</v>
      </c>
      <c r="H78" s="17">
        <f>Details2!H966</f>
        <v>2989</v>
      </c>
      <c r="I78" s="17">
        <f>Details2!I966</f>
        <v>2633</v>
      </c>
      <c r="J78" s="17">
        <f>Details2!J966</f>
        <v>2788</v>
      </c>
      <c r="K78" s="17">
        <f>Details2!K966</f>
        <v>3269</v>
      </c>
      <c r="L78" s="2"/>
      <c r="M78" s="33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17">
        <f>Details2!F967</f>
        <v>2883</v>
      </c>
      <c r="G79" s="17">
        <f>Details2!G967</f>
        <v>2802</v>
      </c>
      <c r="H79" s="17">
        <f>Details2!H967</f>
        <v>3275</v>
      </c>
      <c r="I79" s="17">
        <f>Details2!I967</f>
        <v>2696</v>
      </c>
      <c r="J79" s="17">
        <f>Details2!J967</f>
        <v>2905</v>
      </c>
      <c r="K79" s="17">
        <f>Details2!K967</f>
        <v>3033</v>
      </c>
      <c r="L79" s="2"/>
      <c r="M79" s="33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17">
        <f>Details2!F968</f>
        <v>2407</v>
      </c>
      <c r="G80" s="17">
        <f>Details2!G968</f>
        <v>2078</v>
      </c>
      <c r="H80" s="17">
        <f>Details2!H968</f>
        <v>3026</v>
      </c>
      <c r="I80" s="17">
        <f>Details2!I968</f>
        <v>2664</v>
      </c>
      <c r="J80" s="17">
        <f>Details2!J968</f>
        <v>3205</v>
      </c>
      <c r="K80" s="17">
        <f>Details2!K968</f>
        <v>3115</v>
      </c>
      <c r="M80" s="33"/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17">
        <f>Details2!F969</f>
        <v>12699</v>
      </c>
      <c r="G81" s="17">
        <f>Details2!G969</f>
        <v>10716</v>
      </c>
      <c r="H81" s="17">
        <f>Details2!H969</f>
        <v>10647</v>
      </c>
      <c r="I81" s="17">
        <f>Details2!I969</f>
        <v>8345</v>
      </c>
      <c r="J81" s="17">
        <f>Details2!J969</f>
        <v>8644</v>
      </c>
      <c r="K81" s="17">
        <f>Details2!K969</f>
        <v>8660</v>
      </c>
      <c r="M81" s="33"/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17">
        <f>Details2!F970</f>
        <v>2583</v>
      </c>
      <c r="G82" s="17">
        <f>Details2!G970</f>
        <v>2257</v>
      </c>
      <c r="H82" s="17">
        <f>Details2!H970</f>
        <v>2693</v>
      </c>
      <c r="I82" s="17">
        <f>Details2!I970</f>
        <v>2327</v>
      </c>
      <c r="J82" s="17">
        <f>Details2!J970</f>
        <v>2738</v>
      </c>
      <c r="K82" s="17">
        <f>Details2!K970</f>
        <v>2324</v>
      </c>
      <c r="L82" s="9"/>
      <c r="M82" s="33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17" t="str">
        <f>Details2!F971</f>
        <v>NULL</v>
      </c>
      <c r="G83" s="17" t="str">
        <f>Details2!G971</f>
        <v>NULL</v>
      </c>
      <c r="H83" s="17" t="str">
        <f>Details2!H971</f>
        <v>NULL</v>
      </c>
      <c r="I83" s="17" t="str">
        <f>Details2!I971</f>
        <v>NULL</v>
      </c>
      <c r="J83" s="17" t="str">
        <f>Details2!J971</f>
        <v>NULL</v>
      </c>
      <c r="K83" s="17" t="str">
        <f>Details2!K971</f>
        <v>NULL</v>
      </c>
      <c r="L83" s="9"/>
      <c r="M83" s="33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17">
        <f>Details2!F972</f>
        <v>5083</v>
      </c>
      <c r="G84" s="17">
        <f>Details2!G972</f>
        <v>4112</v>
      </c>
      <c r="H84" s="17">
        <f>Details2!H972</f>
        <v>4901</v>
      </c>
      <c r="I84" s="17">
        <f>Details2!I972</f>
        <v>4096</v>
      </c>
      <c r="J84" s="17">
        <f>Details2!J972</f>
        <v>4540</v>
      </c>
      <c r="K84" s="17">
        <f>Details2!K972</f>
        <v>4449</v>
      </c>
      <c r="L84" s="9"/>
      <c r="M84" s="33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17">
        <f>Details2!F973</f>
        <v>1699</v>
      </c>
      <c r="G85" s="17">
        <f>Details2!G973</f>
        <v>1490</v>
      </c>
      <c r="H85" s="17">
        <f>Details2!H973</f>
        <v>1118</v>
      </c>
      <c r="I85" s="17">
        <f>Details2!I973</f>
        <v>1401</v>
      </c>
      <c r="J85" s="17">
        <f>Details2!J973</f>
        <v>1177</v>
      </c>
      <c r="K85" s="17">
        <f>Details2!K973</f>
        <v>929</v>
      </c>
      <c r="L85" s="9"/>
      <c r="M85" s="33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17">
        <f>Details2!F974</f>
        <v>1640</v>
      </c>
      <c r="G86" s="17">
        <f>Details2!G974</f>
        <v>1291</v>
      </c>
      <c r="H86" s="17">
        <f>Details2!H974</f>
        <v>1311</v>
      </c>
      <c r="I86" s="17">
        <f>Details2!I974</f>
        <v>1422</v>
      </c>
      <c r="J86" s="17">
        <f>Details2!J974</f>
        <v>1392</v>
      </c>
      <c r="K86" s="17">
        <f>Details2!K974</f>
        <v>1386</v>
      </c>
      <c r="M86" s="33"/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17" t="str">
        <f>Details2!F975</f>
        <v>NULL</v>
      </c>
      <c r="G87" s="17" t="str">
        <f>Details2!G975</f>
        <v>NULL</v>
      </c>
      <c r="H87" s="17" t="str">
        <f>Details2!H975</f>
        <v>NULL</v>
      </c>
      <c r="I87" s="17" t="str">
        <f>Details2!I975</f>
        <v>NULL</v>
      </c>
      <c r="J87" s="17" t="str">
        <f>Details2!J975</f>
        <v>NULL</v>
      </c>
      <c r="K87" s="17" t="str">
        <f>Details2!K975</f>
        <v>NULL</v>
      </c>
      <c r="L87" s="3"/>
      <c r="M87" s="3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17">
        <f>Details2!F976</f>
        <v>1604</v>
      </c>
      <c r="G88" s="17">
        <f>Details2!G976</f>
        <v>1818</v>
      </c>
      <c r="H88" s="17">
        <f>Details2!H976</f>
        <v>2072</v>
      </c>
      <c r="I88" s="17">
        <f>Details2!I976</f>
        <v>1752</v>
      </c>
      <c r="J88" s="17">
        <f>Details2!J976</f>
        <v>2042</v>
      </c>
      <c r="K88" s="17">
        <f>Details2!K976</f>
        <v>2108</v>
      </c>
      <c r="L88" s="3"/>
      <c r="M88" s="3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17" t="str">
        <f>Details2!F977</f>
        <v>NULL</v>
      </c>
      <c r="G89" s="17" t="str">
        <f>Details2!G977</f>
        <v>NULL</v>
      </c>
      <c r="H89" s="17" t="str">
        <f>Details2!H977</f>
        <v>NULL</v>
      </c>
      <c r="I89" s="17" t="str">
        <f>Details2!I977</f>
        <v>NULL</v>
      </c>
      <c r="J89" s="17" t="str">
        <f>Details2!J977</f>
        <v>NULL</v>
      </c>
      <c r="K89" s="17" t="str">
        <f>Details2!K977</f>
        <v>NULL</v>
      </c>
      <c r="L89" s="3"/>
      <c r="M89" s="3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17">
        <f>Details2!F978</f>
        <v>473</v>
      </c>
      <c r="G90" s="17">
        <f>Details2!G978</f>
        <v>363</v>
      </c>
      <c r="H90" s="17">
        <f>Details2!H978</f>
        <v>349</v>
      </c>
      <c r="I90" s="17">
        <f>Details2!I978</f>
        <v>293</v>
      </c>
      <c r="J90" s="17">
        <f>Details2!J978</f>
        <v>347</v>
      </c>
      <c r="K90" s="17">
        <f>Details2!K978</f>
        <v>349</v>
      </c>
      <c r="L90" s="3"/>
      <c r="M90" s="3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17">
        <f>Details2!F979</f>
        <v>9744</v>
      </c>
      <c r="G91" s="17">
        <f>Details2!G979</f>
        <v>10099</v>
      </c>
      <c r="H91" s="17">
        <f>Details2!H979</f>
        <v>9236</v>
      </c>
      <c r="I91" s="17">
        <f>Details2!I979</f>
        <v>8074</v>
      </c>
      <c r="J91" s="17">
        <f>Details2!J979</f>
        <v>8667</v>
      </c>
      <c r="K91" s="17">
        <f>Details2!K979</f>
        <v>9243</v>
      </c>
      <c r="M91" s="33"/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17">
        <f>Details2!F980</f>
        <v>2414</v>
      </c>
      <c r="G92" s="17">
        <f>Details2!G980</f>
        <v>2165</v>
      </c>
      <c r="H92" s="17">
        <f>Details2!H980</f>
        <v>1953</v>
      </c>
      <c r="I92" s="17">
        <f>Details2!I980</f>
        <v>1628</v>
      </c>
      <c r="J92" s="17">
        <f>Details2!J980</f>
        <v>1390</v>
      </c>
      <c r="K92" s="17">
        <f>Details2!K980</f>
        <v>2748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17">
        <f>Details2!F981</f>
        <v>147</v>
      </c>
      <c r="G93" s="17">
        <f>Details2!G981</f>
        <v>145</v>
      </c>
      <c r="H93" s="17">
        <f>Details2!H981</f>
        <v>192</v>
      </c>
      <c r="I93" s="17">
        <f>Details2!I981</f>
        <v>194</v>
      </c>
      <c r="J93" s="17">
        <f>Details2!J981</f>
        <v>196</v>
      </c>
      <c r="K93" s="17">
        <f>Details2!K981</f>
        <v>113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17">
        <f>Details2!F982</f>
        <v>6963</v>
      </c>
      <c r="G94" s="17">
        <f>Details2!G982</f>
        <v>5121</v>
      </c>
      <c r="H94" s="17">
        <f>Details2!H982</f>
        <v>5447</v>
      </c>
      <c r="I94" s="17">
        <f>Details2!I982</f>
        <v>4882</v>
      </c>
      <c r="J94" s="17">
        <f>Details2!J982</f>
        <v>6269</v>
      </c>
      <c r="K94" s="17">
        <f>Details2!K982</f>
        <v>6631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17">
        <f>Details2!F983</f>
        <v>10285</v>
      </c>
      <c r="G95" s="17">
        <f>Details2!G983</f>
        <v>11837</v>
      </c>
      <c r="H95" s="17">
        <f>Details2!H983</f>
        <v>17156</v>
      </c>
      <c r="I95" s="17">
        <f>Details2!I983</f>
        <v>15771</v>
      </c>
      <c r="J95" s="17">
        <f>Details2!J983</f>
        <v>16455</v>
      </c>
      <c r="K95" s="17">
        <f>Details2!K983</f>
        <v>22202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17">
        <f>Details2!F984</f>
        <v>7003</v>
      </c>
      <c r="G96" s="17">
        <f>Details2!G984</f>
        <v>6539</v>
      </c>
      <c r="H96" s="17">
        <f>Details2!H984</f>
        <v>6532</v>
      </c>
      <c r="I96" s="17">
        <f>Details2!I984</f>
        <v>6704</v>
      </c>
      <c r="J96" s="17">
        <f>Details2!J984</f>
        <v>6266</v>
      </c>
      <c r="K96" s="17">
        <f>Details2!K984</f>
        <v>6681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17" t="str">
        <f>Details2!F985</f>
        <v>NULL</v>
      </c>
      <c r="G97" s="17" t="str">
        <f>Details2!G985</f>
        <v>NULL</v>
      </c>
      <c r="H97" s="17" t="str">
        <f>Details2!H985</f>
        <v>NULL</v>
      </c>
      <c r="I97" s="17" t="str">
        <f>Details2!I985</f>
        <v>NULL</v>
      </c>
      <c r="J97" s="17" t="str">
        <f>Details2!J985</f>
        <v>NULL</v>
      </c>
      <c r="K97" s="17" t="str">
        <f>Details2!K985</f>
        <v>NULL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17" t="str">
        <f>Details2!F986</f>
        <v>NULL</v>
      </c>
      <c r="G98" s="17" t="str">
        <f>Details2!G986</f>
        <v>NULL</v>
      </c>
      <c r="H98" s="17" t="str">
        <f>Details2!H986</f>
        <v>NULL</v>
      </c>
      <c r="I98" s="17" t="str">
        <f>Details2!I986</f>
        <v>NULL</v>
      </c>
      <c r="J98" s="17" t="str">
        <f>Details2!J986</f>
        <v>NULL</v>
      </c>
      <c r="K98" s="17" t="str">
        <f>Details2!K986</f>
        <v>NULL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17">
        <f>Details2!F987</f>
        <v>12267</v>
      </c>
      <c r="G99" s="17">
        <f>Details2!G987</f>
        <v>12223</v>
      </c>
      <c r="H99" s="17">
        <f>Details2!H987</f>
        <v>12804</v>
      </c>
      <c r="I99" s="17">
        <f>Details2!I987</f>
        <v>9764</v>
      </c>
      <c r="J99" s="17">
        <f>Details2!J987</f>
        <v>12326</v>
      </c>
      <c r="K99" s="17">
        <f>Details2!K987</f>
        <v>12165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17">
        <f>Details2!F988</f>
        <v>798</v>
      </c>
      <c r="G100" s="17">
        <f>Details2!G988</f>
        <v>740</v>
      </c>
      <c r="H100" s="17">
        <f>Details2!H988</f>
        <v>664</v>
      </c>
      <c r="I100" s="17">
        <f>Details2!I988</f>
        <v>692</v>
      </c>
      <c r="J100" s="17">
        <f>Details2!J988</f>
        <v>648</v>
      </c>
      <c r="K100" s="17">
        <f>Details2!K988</f>
        <v>635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17" t="str">
        <f>Details2!F989</f>
        <v>NULL</v>
      </c>
      <c r="G101" s="17" t="str">
        <f>Details2!G989</f>
        <v>NULL</v>
      </c>
      <c r="H101" s="17" t="str">
        <f>Details2!H989</f>
        <v>NULL</v>
      </c>
      <c r="I101" s="17" t="str">
        <f>Details2!I989</f>
        <v>NULL</v>
      </c>
      <c r="J101" s="17" t="str">
        <f>Details2!J989</f>
        <v>NULL</v>
      </c>
      <c r="K101" s="17" t="str">
        <f>Details2!K989</f>
        <v>NULL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17" t="str">
        <f>Details2!F990</f>
        <v>NULL</v>
      </c>
      <c r="G102" s="17" t="str">
        <f>Details2!G990</f>
        <v>NULL</v>
      </c>
      <c r="H102" s="17" t="str">
        <f>Details2!H990</f>
        <v>NULL</v>
      </c>
      <c r="I102" s="17" t="str">
        <f>Details2!I990</f>
        <v>NULL</v>
      </c>
      <c r="J102" s="17" t="str">
        <f>Details2!J990</f>
        <v>NULL</v>
      </c>
      <c r="K102" s="17" t="str">
        <f>Details2!K990</f>
        <v>NULL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17" t="str">
        <f>Details2!F991</f>
        <v>NULL</v>
      </c>
      <c r="G103" s="17" t="str">
        <f>Details2!G991</f>
        <v>NULL</v>
      </c>
      <c r="H103" s="17" t="str">
        <f>Details2!H991</f>
        <v>NULL</v>
      </c>
      <c r="I103" s="17" t="str">
        <f>Details2!I991</f>
        <v>NULL</v>
      </c>
      <c r="J103" s="17" t="str">
        <f>Details2!J991</f>
        <v>NULL</v>
      </c>
      <c r="K103" s="17" t="str">
        <f>Details2!K991</f>
        <v>NULL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17" t="str">
        <f>Details2!F992</f>
        <v>NULL</v>
      </c>
      <c r="G104" s="17" t="str">
        <f>Details2!G992</f>
        <v>NULL</v>
      </c>
      <c r="H104" s="17" t="str">
        <f>Details2!H992</f>
        <v>NULL</v>
      </c>
      <c r="I104" s="17" t="str">
        <f>Details2!I992</f>
        <v>NULL</v>
      </c>
      <c r="J104" s="17" t="str">
        <f>Details2!J992</f>
        <v>NULL</v>
      </c>
      <c r="K104" s="17" t="str">
        <f>Details2!K992</f>
        <v>NULL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17" t="str">
        <f>Details2!F993</f>
        <v>NULL</v>
      </c>
      <c r="G105" s="17" t="str">
        <f>Details2!G993</f>
        <v>NULL</v>
      </c>
      <c r="H105" s="17" t="str">
        <f>Details2!H993</f>
        <v>NULL</v>
      </c>
      <c r="I105" s="17" t="str">
        <f>Details2!I993</f>
        <v>NULL</v>
      </c>
      <c r="J105" s="17" t="str">
        <f>Details2!J993</f>
        <v>NULL</v>
      </c>
      <c r="K105" s="17" t="str">
        <f>Details2!K993</f>
        <v>NULL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17" t="str">
        <f>Details2!F994</f>
        <v>NULL</v>
      </c>
      <c r="G106" s="17" t="str">
        <f>Details2!G994</f>
        <v>NULL</v>
      </c>
      <c r="H106" s="17" t="str">
        <f>Details2!H994</f>
        <v>NULL</v>
      </c>
      <c r="I106" s="17" t="str">
        <f>Details2!I994</f>
        <v>NULL</v>
      </c>
      <c r="J106" s="17" t="str">
        <f>Details2!J994</f>
        <v>NULL</v>
      </c>
      <c r="K106" s="17" t="str">
        <f>Details2!K994</f>
        <v>NULL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17" t="str">
        <f>Details2!F995</f>
        <v>NULL</v>
      </c>
      <c r="G107" s="17" t="str">
        <f>Details2!G995</f>
        <v>NULL</v>
      </c>
      <c r="H107" s="17" t="str">
        <f>Details2!H995</f>
        <v>NULL</v>
      </c>
      <c r="I107" s="17" t="str">
        <f>Details2!I995</f>
        <v>NULL</v>
      </c>
      <c r="J107" s="17" t="str">
        <f>Details2!J995</f>
        <v>NULL</v>
      </c>
      <c r="K107" s="17" t="str">
        <f>Details2!K995</f>
        <v>NULL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17" t="str">
        <f>Details2!F996</f>
        <v>NULL</v>
      </c>
      <c r="G108" s="17" t="str">
        <f>Details2!G996</f>
        <v>NULL</v>
      </c>
      <c r="H108" s="17" t="str">
        <f>Details2!H996</f>
        <v>NULL</v>
      </c>
      <c r="I108" s="17" t="str">
        <f>Details2!I996</f>
        <v>NULL</v>
      </c>
      <c r="J108" s="17" t="str">
        <f>Details2!J996</f>
        <v>NULL</v>
      </c>
      <c r="K108" s="17" t="str">
        <f>Details2!K996</f>
        <v>NULL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17" t="str">
        <f>Details2!F997</f>
        <v>NULL</v>
      </c>
      <c r="G109" s="17" t="str">
        <f>Details2!G997</f>
        <v>NULL</v>
      </c>
      <c r="H109" s="17" t="str">
        <f>Details2!H997</f>
        <v>NULL</v>
      </c>
      <c r="I109" s="17" t="str">
        <f>Details2!I997</f>
        <v>NULL</v>
      </c>
      <c r="J109" s="17" t="str">
        <f>Details2!J997</f>
        <v>NULL</v>
      </c>
      <c r="K109" s="17" t="str">
        <f>Details2!K997</f>
        <v>NULL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17" t="str">
        <f>Details2!F998</f>
        <v>NULL</v>
      </c>
      <c r="G110" s="17" t="str">
        <f>Details2!G998</f>
        <v>NULL</v>
      </c>
      <c r="H110" s="17" t="str">
        <f>Details2!H998</f>
        <v>NULL</v>
      </c>
      <c r="I110" s="17" t="str">
        <f>Details2!I998</f>
        <v>NULL</v>
      </c>
      <c r="J110" s="17" t="str">
        <f>Details2!J998</f>
        <v>NULL</v>
      </c>
      <c r="K110" s="17" t="str">
        <f>Details2!K998</f>
        <v>NULL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17" t="str">
        <f>Details2!F999</f>
        <v>NULL</v>
      </c>
      <c r="G111" s="17" t="str">
        <f>Details2!G999</f>
        <v>NULL</v>
      </c>
      <c r="H111" s="17" t="str">
        <f>Details2!H999</f>
        <v>NULL</v>
      </c>
      <c r="I111" s="17" t="str">
        <f>Details2!I999</f>
        <v>NULL</v>
      </c>
      <c r="J111" s="17" t="str">
        <f>Details2!J999</f>
        <v>NULL</v>
      </c>
      <c r="K111" s="17" t="str">
        <f>Details2!K999</f>
        <v>NULL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17" t="str">
        <f>Details2!F1000</f>
        <v>NULL</v>
      </c>
      <c r="G112" s="17" t="str">
        <f>Details2!G1000</f>
        <v>NULL</v>
      </c>
      <c r="H112" s="17" t="str">
        <f>Details2!H1000</f>
        <v>NULL</v>
      </c>
      <c r="I112" s="17" t="str">
        <f>Details2!I1000</f>
        <v>NULL</v>
      </c>
      <c r="J112" s="17" t="str">
        <f>Details2!J1000</f>
        <v>NULL</v>
      </c>
      <c r="K112" s="17" t="str">
        <f>Details2!K1000</f>
        <v>NULL</v>
      </c>
    </row>
    <row r="113" spans="2:13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17">
        <f>Details2!F1001</f>
        <v>0</v>
      </c>
      <c r="G113" s="17" t="str">
        <f>Details2!G1001</f>
        <v>NULL</v>
      </c>
      <c r="H113" s="17" t="str">
        <f>Details2!H1001</f>
        <v>NULL</v>
      </c>
      <c r="I113" s="17" t="str">
        <f>Details2!I1001</f>
        <v>NULL</v>
      </c>
      <c r="J113" s="17" t="str">
        <f>Details2!J1001</f>
        <v>NULL</v>
      </c>
      <c r="K113" s="17" t="str">
        <f>Details2!K1001</f>
        <v>NULL</v>
      </c>
    </row>
    <row r="114" spans="2:13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17">
        <f>Details2!F1002</f>
        <v>3898</v>
      </c>
      <c r="G114" s="17">
        <f>Details2!G1002</f>
        <v>3356</v>
      </c>
      <c r="H114" s="17">
        <f>Details2!H1002</f>
        <v>3219</v>
      </c>
      <c r="I114" s="17">
        <f>Details2!I1002</f>
        <v>2927</v>
      </c>
      <c r="J114" s="17">
        <f>Details2!J1002</f>
        <v>2810</v>
      </c>
      <c r="K114" s="17">
        <f>Details2!K1002</f>
        <v>2744</v>
      </c>
    </row>
    <row r="115" spans="2:13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17" t="str">
        <f>Details2!F1003</f>
        <v>NULL</v>
      </c>
      <c r="G115" s="17" t="str">
        <f>Details2!G1003</f>
        <v>NULL</v>
      </c>
      <c r="H115" s="17" t="str">
        <f>Details2!H1003</f>
        <v>NULL</v>
      </c>
      <c r="I115" s="17" t="str">
        <f>Details2!I1003</f>
        <v>NULL</v>
      </c>
      <c r="J115" s="17" t="str">
        <f>Details2!J1003</f>
        <v>NULL</v>
      </c>
      <c r="K115" s="17" t="str">
        <f>Details2!K1003</f>
        <v>NULL</v>
      </c>
    </row>
    <row r="116" spans="2:13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17" t="str">
        <f>Details2!F1004</f>
        <v>NULL</v>
      </c>
      <c r="G116" s="17" t="str">
        <f>Details2!G1004</f>
        <v>NULL</v>
      </c>
      <c r="H116" s="17" t="str">
        <f>Details2!H1004</f>
        <v>NULL</v>
      </c>
      <c r="I116" s="17" t="str">
        <f>Details2!I1004</f>
        <v>NULL</v>
      </c>
      <c r="J116" s="17" t="str">
        <f>Details2!J1004</f>
        <v>NULL</v>
      </c>
      <c r="K116" s="17" t="str">
        <f>Details2!K1004</f>
        <v>NULL</v>
      </c>
    </row>
    <row r="117" spans="2:13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17">
        <f>Details2!F1005</f>
        <v>1163</v>
      </c>
      <c r="G117" s="17">
        <f>Details2!G1005</f>
        <v>1324</v>
      </c>
      <c r="H117" s="17">
        <f>Details2!H1005</f>
        <v>901</v>
      </c>
      <c r="I117" s="17">
        <f>Details2!I1005</f>
        <v>925</v>
      </c>
      <c r="J117" s="17">
        <f>Details2!J1005</f>
        <v>836</v>
      </c>
      <c r="K117" s="17">
        <f>Details2!K1005</f>
        <v>729</v>
      </c>
    </row>
    <row r="118" spans="2:13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17">
        <f>Details2!F1006</f>
        <v>3909</v>
      </c>
      <c r="G118" s="17">
        <f>Details2!G1006</f>
        <v>4049</v>
      </c>
      <c r="H118" s="17">
        <f>Details2!H1006</f>
        <v>4246</v>
      </c>
      <c r="I118" s="17">
        <f>Details2!I1006</f>
        <v>4320</v>
      </c>
      <c r="J118" s="17">
        <f>Details2!J1006</f>
        <v>4383</v>
      </c>
      <c r="K118" s="17">
        <f>Details2!K1006</f>
        <v>4750</v>
      </c>
    </row>
    <row r="119" spans="2:13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17">
        <f>Details2!F1007</f>
        <v>717</v>
      </c>
      <c r="G119" s="17">
        <f>Details2!G1007</f>
        <v>764</v>
      </c>
      <c r="H119" s="17">
        <f>Details2!H1007</f>
        <v>566</v>
      </c>
      <c r="I119" s="17">
        <f>Details2!I1007</f>
        <v>718</v>
      </c>
      <c r="J119" s="17">
        <f>Details2!J1007</f>
        <v>493</v>
      </c>
      <c r="K119" s="17">
        <f>Details2!K1007</f>
        <v>0</v>
      </c>
    </row>
    <row r="120" spans="2:13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17">
        <f>Details2!F1008</f>
        <v>15206</v>
      </c>
      <c r="G120" s="17">
        <f>Details2!G1008</f>
        <v>14942</v>
      </c>
      <c r="H120" s="17">
        <f>Details2!H1008</f>
        <v>14702</v>
      </c>
      <c r="I120" s="17">
        <f>Details2!I1008</f>
        <v>15251</v>
      </c>
      <c r="J120" s="17">
        <f>Details2!J1008</f>
        <v>15159</v>
      </c>
      <c r="K120" s="17">
        <f>Details2!K1008</f>
        <v>15167</v>
      </c>
      <c r="M120" s="33"/>
    </row>
    <row r="121" spans="2:13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17">
        <f>Details2!F1009</f>
        <v>1294</v>
      </c>
      <c r="G121" s="17">
        <f>Details2!G1009</f>
        <v>1222</v>
      </c>
      <c r="H121" s="17">
        <f>Details2!H1009</f>
        <v>1237</v>
      </c>
      <c r="I121" s="17">
        <f>Details2!I1009</f>
        <v>1202</v>
      </c>
      <c r="J121" s="17">
        <f>Details2!J1009</f>
        <v>1129</v>
      </c>
      <c r="K121" s="17">
        <f>Details2!K1009</f>
        <v>1077</v>
      </c>
      <c r="M121" s="33"/>
    </row>
    <row r="122" spans="2:13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17" t="str">
        <f>Details2!F1010</f>
        <v>NULL</v>
      </c>
      <c r="G122" s="17" t="str">
        <f>Details2!G1010</f>
        <v>NULL</v>
      </c>
      <c r="H122" s="17" t="str">
        <f>Details2!H1010</f>
        <v>NULL</v>
      </c>
      <c r="I122" s="17" t="str">
        <f>Details2!I1010</f>
        <v>NULL</v>
      </c>
      <c r="J122" s="17" t="str">
        <f>Details2!J1010</f>
        <v>NULL</v>
      </c>
      <c r="K122" s="17" t="str">
        <f>Details2!K1010</f>
        <v>NULL</v>
      </c>
      <c r="M122" s="33"/>
    </row>
    <row r="123" spans="2:13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17">
        <f>Details2!F1011</f>
        <v>2134</v>
      </c>
      <c r="G123" s="17">
        <f>Details2!G1011</f>
        <v>2315</v>
      </c>
      <c r="H123" s="17">
        <f>Details2!H1011</f>
        <v>2187</v>
      </c>
      <c r="I123" s="17">
        <f>Details2!I1011</f>
        <v>2405</v>
      </c>
      <c r="J123" s="17">
        <f>Details2!J1011</f>
        <v>2041</v>
      </c>
      <c r="K123" s="17">
        <f>Details2!K1011</f>
        <v>1545</v>
      </c>
      <c r="M123" s="33"/>
    </row>
    <row r="124" spans="2:13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17">
        <f>Details2!F1012</f>
        <v>3600</v>
      </c>
      <c r="G124" s="17">
        <f>Details2!G1012</f>
        <v>3428</v>
      </c>
      <c r="H124" s="17">
        <f>Details2!H1012</f>
        <v>3337</v>
      </c>
      <c r="I124" s="17">
        <f>Details2!I1012</f>
        <v>3036</v>
      </c>
      <c r="J124" s="17">
        <f>Details2!J1012</f>
        <v>3461</v>
      </c>
      <c r="K124" s="17">
        <f>Details2!K1012</f>
        <v>3534</v>
      </c>
      <c r="M124" s="33"/>
    </row>
    <row r="125" spans="2:13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17" t="str">
        <f>Details2!F1013</f>
        <v>NULL</v>
      </c>
      <c r="G125" s="17" t="str">
        <f>Details2!G1013</f>
        <v>NULL</v>
      </c>
      <c r="H125" s="17" t="str">
        <f>Details2!H1013</f>
        <v>NULL</v>
      </c>
      <c r="I125" s="17" t="str">
        <f>Details2!I1013</f>
        <v>NULL</v>
      </c>
      <c r="J125" s="17" t="str">
        <f>Details2!J1013</f>
        <v>NULL</v>
      </c>
      <c r="K125" s="17" t="str">
        <f>Details2!K1013</f>
        <v>NULL</v>
      </c>
      <c r="M125" s="33"/>
    </row>
    <row r="126" spans="2:13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17" t="str">
        <f>Details2!F1014</f>
        <v>NULL</v>
      </c>
      <c r="G126" s="17" t="str">
        <f>Details2!G1014</f>
        <v>NULL</v>
      </c>
      <c r="H126" s="17" t="str">
        <f>Details2!H1014</f>
        <v>NULL</v>
      </c>
      <c r="I126" s="17" t="str">
        <f>Details2!I1014</f>
        <v>NULL</v>
      </c>
      <c r="J126" s="17" t="str">
        <f>Details2!J1014</f>
        <v>NULL</v>
      </c>
      <c r="K126" s="17" t="str">
        <f>Details2!K1014</f>
        <v>NULL</v>
      </c>
      <c r="M126" s="33"/>
    </row>
    <row r="127" spans="2:13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17">
        <f>Details2!F1015</f>
        <v>5241</v>
      </c>
      <c r="G127" s="17">
        <f>Details2!G1015</f>
        <v>5030</v>
      </c>
      <c r="H127" s="17">
        <f>Details2!H1015</f>
        <v>5033</v>
      </c>
      <c r="I127" s="17">
        <f>Details2!I1015</f>
        <v>5064</v>
      </c>
      <c r="J127" s="17">
        <f>Details2!J1015</f>
        <v>5246</v>
      </c>
      <c r="K127" s="17">
        <f>Details2!K1015</f>
        <v>5301</v>
      </c>
      <c r="M127" s="33"/>
    </row>
    <row r="128" spans="2:13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17" t="str">
        <f>Details2!F1016</f>
        <v>NULL</v>
      </c>
      <c r="G128" s="17" t="str">
        <f>Details2!G1016</f>
        <v>NULL</v>
      </c>
      <c r="H128" s="17" t="str">
        <f>Details2!H1016</f>
        <v>NULL</v>
      </c>
      <c r="I128" s="17" t="str">
        <f>Details2!I1016</f>
        <v>NULL</v>
      </c>
      <c r="J128" s="17" t="str">
        <f>Details2!J1016</f>
        <v>NULL</v>
      </c>
      <c r="K128" s="17" t="str">
        <f>Details2!K1016</f>
        <v>NULL</v>
      </c>
      <c r="M128" s="33"/>
    </row>
    <row r="129" spans="2:13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17" t="str">
        <f>Details2!F1017</f>
        <v>NULL</v>
      </c>
      <c r="G129" s="17" t="str">
        <f>Details2!G1017</f>
        <v>NULL</v>
      </c>
      <c r="H129" s="17" t="str">
        <f>Details2!H1017</f>
        <v>NULL</v>
      </c>
      <c r="I129" s="17" t="str">
        <f>Details2!I1017</f>
        <v>NULL</v>
      </c>
      <c r="J129" s="17" t="str">
        <f>Details2!J1017</f>
        <v>NULL</v>
      </c>
      <c r="K129" s="17" t="str">
        <f>Details2!K1017</f>
        <v>NULL</v>
      </c>
      <c r="M129" s="33"/>
    </row>
    <row r="130" spans="2:13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17" t="str">
        <f>Details2!F1018</f>
        <v>NULL</v>
      </c>
      <c r="G130" s="17" t="str">
        <f>Details2!G1018</f>
        <v>NULL</v>
      </c>
      <c r="H130" s="17" t="str">
        <f>Details2!H1018</f>
        <v>NULL</v>
      </c>
      <c r="I130" s="17" t="str">
        <f>Details2!I1018</f>
        <v>NULL</v>
      </c>
      <c r="J130" s="17" t="str">
        <f>Details2!J1018</f>
        <v>NULL</v>
      </c>
      <c r="K130" s="17" t="str">
        <f>Details2!K1018</f>
        <v>NULL</v>
      </c>
      <c r="M130" s="33"/>
    </row>
    <row r="131" spans="2:13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17">
        <f>Details2!F1019</f>
        <v>144</v>
      </c>
      <c r="G131" s="17">
        <f>Details2!G1019</f>
        <v>86</v>
      </c>
      <c r="H131" s="17">
        <f>Details2!H1019</f>
        <v>76</v>
      </c>
      <c r="I131" s="17">
        <f>Details2!I1019</f>
        <v>72</v>
      </c>
      <c r="J131" s="17">
        <f>Details2!J1019</f>
        <v>31</v>
      </c>
      <c r="K131" s="17">
        <f>Details2!K1019</f>
        <v>16</v>
      </c>
      <c r="L131" s="26"/>
      <c r="M131" s="33"/>
    </row>
    <row r="132" spans="2:13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17" t="str">
        <f>Details2!F1020</f>
        <v>NULL</v>
      </c>
      <c r="G132" s="17" t="str">
        <f>Details2!G1020</f>
        <v>NULL</v>
      </c>
      <c r="H132" s="17" t="str">
        <f>Details2!H1020</f>
        <v>NULL</v>
      </c>
      <c r="I132" s="17" t="str">
        <f>Details2!I1020</f>
        <v>NULL</v>
      </c>
      <c r="J132" s="17" t="str">
        <f>Details2!J1020</f>
        <v>NULL</v>
      </c>
      <c r="K132" s="17" t="str">
        <f>Details2!K1020</f>
        <v>NULL</v>
      </c>
      <c r="L132" s="26"/>
      <c r="M132" s="33"/>
    </row>
    <row r="133" spans="2:13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17" t="str">
        <f>Details2!F1021</f>
        <v>NULL</v>
      </c>
      <c r="G133" s="17" t="str">
        <f>Details2!G1021</f>
        <v>NULL</v>
      </c>
      <c r="H133" s="17" t="str">
        <f>Details2!H1021</f>
        <v>NULL</v>
      </c>
      <c r="I133" s="17" t="str">
        <f>Details2!I1021</f>
        <v>NULL</v>
      </c>
      <c r="J133" s="17" t="str">
        <f>Details2!J1021</f>
        <v>NULL</v>
      </c>
      <c r="K133" s="17" t="str">
        <f>Details2!K1021</f>
        <v>NULL</v>
      </c>
      <c r="M133" s="33"/>
    </row>
    <row r="134" spans="2:13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17">
        <f>Details2!F1022</f>
        <v>12838</v>
      </c>
      <c r="G134" s="17">
        <f>Details2!G1022</f>
        <v>12040</v>
      </c>
      <c r="H134" s="17">
        <f>Details2!H1022</f>
        <v>12608</v>
      </c>
      <c r="I134" s="17">
        <f>Details2!I1022</f>
        <v>12833</v>
      </c>
      <c r="J134" s="17">
        <f>Details2!J1022</f>
        <v>12805</v>
      </c>
      <c r="K134" s="17">
        <f>Details2!K1022</f>
        <v>11680</v>
      </c>
      <c r="M134" s="33"/>
    </row>
    <row r="135" spans="2:13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17">
        <f>Details2!F1023</f>
        <v>2322</v>
      </c>
      <c r="G135" s="17">
        <f>Details2!G1023</f>
        <v>2425</v>
      </c>
      <c r="H135" s="17">
        <f>Details2!H1023</f>
        <v>2578</v>
      </c>
      <c r="I135" s="17">
        <f>Details2!I1023</f>
        <v>2435</v>
      </c>
      <c r="J135" s="17">
        <f>Details2!J1023</f>
        <v>2381</v>
      </c>
      <c r="K135" s="17">
        <f>Details2!K1023</f>
        <v>1988</v>
      </c>
      <c r="M135" s="33"/>
    </row>
    <row r="136" spans="2:13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17">
        <f>Details2!F1024</f>
        <v>811</v>
      </c>
      <c r="G136" s="17">
        <f>Details2!G1024</f>
        <v>731</v>
      </c>
      <c r="H136" s="17">
        <f>Details2!H1024</f>
        <v>749</v>
      </c>
      <c r="I136" s="17">
        <f>Details2!I1024</f>
        <v>671</v>
      </c>
      <c r="J136" s="17">
        <f>Details2!J1024</f>
        <v>578</v>
      </c>
      <c r="K136" s="17">
        <f>Details2!K1024</f>
        <v>562</v>
      </c>
      <c r="M136" s="33"/>
    </row>
    <row r="137" spans="2:13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17" t="str">
        <f>Details2!F1025</f>
        <v>NULL</v>
      </c>
      <c r="G137" s="17" t="str">
        <f>Details2!G1025</f>
        <v>NULL</v>
      </c>
      <c r="H137" s="17" t="str">
        <f>Details2!H1025</f>
        <v>NULL</v>
      </c>
      <c r="I137" s="17" t="str">
        <f>Details2!I1025</f>
        <v>NULL</v>
      </c>
      <c r="J137" s="17" t="str">
        <f>Details2!J1025</f>
        <v>NULL</v>
      </c>
      <c r="K137" s="17" t="str">
        <f>Details2!K1025</f>
        <v>NULL</v>
      </c>
      <c r="M137" s="33"/>
    </row>
    <row r="138" spans="2:13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17" t="str">
        <f>Details2!F1026</f>
        <v>NULL</v>
      </c>
      <c r="G138" s="17" t="str">
        <f>Details2!G1026</f>
        <v>NULL</v>
      </c>
      <c r="H138" s="17" t="str">
        <f>Details2!H1026</f>
        <v>NULL</v>
      </c>
      <c r="I138" s="17" t="str">
        <f>Details2!I1026</f>
        <v>NULL</v>
      </c>
      <c r="J138" s="17" t="str">
        <f>Details2!J1026</f>
        <v>NULL</v>
      </c>
      <c r="K138" s="17" t="str">
        <f>Details2!K1026</f>
        <v>NULL</v>
      </c>
      <c r="M138" s="33"/>
    </row>
    <row r="139" spans="2:13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17" t="str">
        <f>Details2!F1027</f>
        <v>NULL</v>
      </c>
      <c r="G139" s="17" t="str">
        <f>Details2!G1027</f>
        <v>NULL</v>
      </c>
      <c r="H139" s="17" t="str">
        <f>Details2!H1027</f>
        <v>NULL</v>
      </c>
      <c r="I139" s="17" t="str">
        <f>Details2!I1027</f>
        <v>NULL</v>
      </c>
      <c r="J139" s="17" t="str">
        <f>Details2!J1027</f>
        <v>NULL</v>
      </c>
      <c r="K139" s="17" t="str">
        <f>Details2!K1027</f>
        <v>NULL</v>
      </c>
      <c r="M139" s="33"/>
    </row>
    <row r="140" spans="2:13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17" t="str">
        <f>Details2!F1028</f>
        <v>NULL</v>
      </c>
      <c r="G140" s="17" t="str">
        <f>Details2!G1028</f>
        <v>NULL</v>
      </c>
      <c r="H140" s="17" t="str">
        <f>Details2!H1028</f>
        <v>NULL</v>
      </c>
      <c r="I140" s="17" t="str">
        <f>Details2!I1028</f>
        <v>NULL</v>
      </c>
      <c r="J140" s="17" t="str">
        <f>Details2!J1028</f>
        <v>NULL</v>
      </c>
      <c r="K140" s="17" t="str">
        <f>Details2!K1028</f>
        <v>NULL</v>
      </c>
      <c r="M140" s="33"/>
    </row>
    <row r="141" spans="2:13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17" t="str">
        <f>Details2!F1029</f>
        <v>NULL</v>
      </c>
      <c r="G141" s="17" t="str">
        <f>Details2!G1029</f>
        <v>NULL</v>
      </c>
      <c r="H141" s="17" t="str">
        <f>Details2!H1029</f>
        <v>NULL</v>
      </c>
      <c r="I141" s="17" t="str">
        <f>Details2!I1029</f>
        <v>NULL</v>
      </c>
      <c r="J141" s="17" t="str">
        <f>Details2!J1029</f>
        <v>NULL</v>
      </c>
      <c r="K141" s="17" t="str">
        <f>Details2!K1029</f>
        <v>NULL</v>
      </c>
      <c r="M141" s="33"/>
    </row>
    <row r="142" spans="2:13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17" t="str">
        <f>Details2!F1030</f>
        <v>NULL</v>
      </c>
      <c r="G142" s="17" t="str">
        <f>Details2!G1030</f>
        <v>NULL</v>
      </c>
      <c r="H142" s="17" t="str">
        <f>Details2!H1030</f>
        <v>NULL</v>
      </c>
      <c r="I142" s="17" t="str">
        <f>Details2!I1030</f>
        <v>NULL</v>
      </c>
      <c r="J142" s="17" t="str">
        <f>Details2!J1030</f>
        <v>NULL</v>
      </c>
      <c r="K142" s="17" t="str">
        <f>Details2!K1030</f>
        <v>NULL</v>
      </c>
      <c r="M142" s="33"/>
    </row>
    <row r="143" spans="2:13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17">
        <f>Details2!F1031</f>
        <v>2151</v>
      </c>
      <c r="G143" s="17">
        <f>Details2!G1031</f>
        <v>2053</v>
      </c>
      <c r="H143" s="17">
        <f>Details2!H1031</f>
        <v>1895</v>
      </c>
      <c r="I143" s="17">
        <f>Details2!I1031</f>
        <v>1852</v>
      </c>
      <c r="J143" s="17">
        <f>Details2!J1031</f>
        <v>1715</v>
      </c>
      <c r="K143" s="17">
        <f>Details2!K1031</f>
        <v>1720</v>
      </c>
      <c r="M143" s="33"/>
    </row>
    <row r="144" spans="2:13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17" t="str">
        <f>Details2!F1032</f>
        <v>NULL</v>
      </c>
      <c r="G144" s="17" t="str">
        <f>Details2!G1032</f>
        <v>NULL</v>
      </c>
      <c r="H144" s="17" t="str">
        <f>Details2!H1032</f>
        <v>NULL</v>
      </c>
      <c r="I144" s="17" t="str">
        <f>Details2!I1032</f>
        <v>NULL</v>
      </c>
      <c r="J144" s="17" t="str">
        <f>Details2!J1032</f>
        <v>NULL</v>
      </c>
      <c r="K144" s="17" t="str">
        <f>Details2!K1032</f>
        <v>NULL</v>
      </c>
      <c r="L144" s="26"/>
      <c r="M144" s="33"/>
    </row>
    <row r="145" spans="2:13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17" t="str">
        <f>Details2!F1033</f>
        <v>NULL</v>
      </c>
      <c r="G145" s="17" t="str">
        <f>Details2!G1033</f>
        <v>NULL</v>
      </c>
      <c r="H145" s="17" t="str">
        <f>Details2!H1033</f>
        <v>NULL</v>
      </c>
      <c r="I145" s="17" t="str">
        <f>Details2!I1033</f>
        <v>NULL</v>
      </c>
      <c r="J145" s="17" t="str">
        <f>Details2!J1033</f>
        <v>NULL</v>
      </c>
      <c r="K145" s="17" t="str">
        <f>Details2!K1033</f>
        <v>NULL</v>
      </c>
      <c r="M145" s="33"/>
    </row>
    <row r="146" spans="2:13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17">
        <f>Details2!F1034</f>
        <v>6618</v>
      </c>
      <c r="G146" s="17">
        <f>Details2!G1034</f>
        <v>6793</v>
      </c>
      <c r="H146" s="17">
        <f>Details2!H1034</f>
        <v>10040</v>
      </c>
      <c r="I146" s="17">
        <f>Details2!I1034</f>
        <v>10825</v>
      </c>
      <c r="J146" s="17">
        <f>Details2!J1034</f>
        <v>11600</v>
      </c>
      <c r="K146" s="17">
        <f>Details2!K1034</f>
        <v>11381</v>
      </c>
      <c r="L146" s="26"/>
      <c r="M146" s="33"/>
    </row>
    <row r="147" spans="2:13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17">
        <f>Details2!F1035</f>
        <v>3028</v>
      </c>
      <c r="G147" s="17">
        <f>Details2!G1035</f>
        <v>3038</v>
      </c>
      <c r="H147" s="17">
        <f>Details2!H1035</f>
        <v>5319</v>
      </c>
      <c r="I147" s="17">
        <f>Details2!I1035</f>
        <v>5512</v>
      </c>
      <c r="J147" s="17">
        <f>Details2!J1035</f>
        <v>5450</v>
      </c>
      <c r="K147" s="17">
        <f>Details2!K1035</f>
        <v>6005</v>
      </c>
      <c r="L147" s="26"/>
      <c r="M147" s="33"/>
    </row>
    <row r="148" spans="2:13" x14ac:dyDescent="0.2">
      <c r="M148" s="33"/>
    </row>
    <row r="149" spans="2:13" x14ac:dyDescent="0.2">
      <c r="M149" s="33"/>
    </row>
    <row r="150" spans="2:13" x14ac:dyDescent="0.2">
      <c r="M150" s="33"/>
    </row>
    <row r="151" spans="2:13" x14ac:dyDescent="0.2">
      <c r="B151" s="14" t="s">
        <v>132</v>
      </c>
      <c r="C151" s="9"/>
      <c r="F151" s="18">
        <f t="shared" ref="F151:K151" si="0">SUM(F5:F69)</f>
        <v>35080</v>
      </c>
      <c r="G151" s="18">
        <f t="shared" si="0"/>
        <v>31356</v>
      </c>
      <c r="H151" s="18">
        <f t="shared" si="0"/>
        <v>25879</v>
      </c>
      <c r="I151" s="18">
        <f t="shared" si="0"/>
        <v>27450</v>
      </c>
      <c r="J151" s="18">
        <f t="shared" si="0"/>
        <v>27773</v>
      </c>
      <c r="K151" s="18">
        <f t="shared" si="0"/>
        <v>27546</v>
      </c>
      <c r="L151" s="2"/>
      <c r="M151" s="33"/>
    </row>
    <row r="152" spans="2:13" x14ac:dyDescent="0.2">
      <c r="B152" s="14" t="s">
        <v>133</v>
      </c>
      <c r="C152" s="9"/>
      <c r="F152" s="18">
        <f>SUM(F71:F117)</f>
        <v>103366</v>
      </c>
      <c r="G152" s="18">
        <f t="shared" ref="G152:K152" si="1">SUM(G71:G117)</f>
        <v>95994</v>
      </c>
      <c r="H152" s="18">
        <f t="shared" si="1"/>
        <v>97801</v>
      </c>
      <c r="I152" s="18">
        <f t="shared" si="1"/>
        <v>85557</v>
      </c>
      <c r="J152" s="18">
        <f t="shared" si="1"/>
        <v>92312</v>
      </c>
      <c r="K152" s="18">
        <f t="shared" si="1"/>
        <v>100352</v>
      </c>
      <c r="L152" s="21"/>
      <c r="M152" s="33"/>
    </row>
    <row r="153" spans="2:13" x14ac:dyDescent="0.2">
      <c r="B153" s="14" t="s">
        <v>422</v>
      </c>
      <c r="C153" s="9"/>
      <c r="F153" s="18">
        <f>SUM(F146:F147)</f>
        <v>9646</v>
      </c>
      <c r="G153" s="18">
        <f t="shared" ref="G153:K153" si="2">SUM(G146:G147)</f>
        <v>9831</v>
      </c>
      <c r="H153" s="18">
        <f t="shared" si="2"/>
        <v>15359</v>
      </c>
      <c r="I153" s="18">
        <f t="shared" si="2"/>
        <v>16337</v>
      </c>
      <c r="J153" s="18">
        <f t="shared" si="2"/>
        <v>17050</v>
      </c>
      <c r="K153" s="18">
        <f t="shared" si="2"/>
        <v>17386</v>
      </c>
      <c r="L153" s="27"/>
      <c r="M153" s="33"/>
    </row>
    <row r="154" spans="2:13" x14ac:dyDescent="0.2">
      <c r="B154" s="14" t="s">
        <v>309</v>
      </c>
      <c r="C154" s="9"/>
      <c r="F154" s="18">
        <f>SUM(F118:F145)</f>
        <v>50367</v>
      </c>
      <c r="G154" s="18">
        <f t="shared" ref="G154:K154" si="3">SUM(G118:G145)</f>
        <v>49085</v>
      </c>
      <c r="H154" s="18">
        <f t="shared" si="3"/>
        <v>49214</v>
      </c>
      <c r="I154" s="18">
        <f t="shared" si="3"/>
        <v>49859</v>
      </c>
      <c r="J154" s="18">
        <f t="shared" si="3"/>
        <v>49422</v>
      </c>
      <c r="K154" s="18">
        <f t="shared" si="3"/>
        <v>47340</v>
      </c>
      <c r="L154" s="27"/>
      <c r="M154" s="33"/>
    </row>
    <row r="155" spans="2:13" x14ac:dyDescent="0.2">
      <c r="B155" s="14" t="s">
        <v>137</v>
      </c>
      <c r="C155" s="9"/>
      <c r="F155" s="18">
        <f t="shared" ref="F155:K155" si="4">SUM(F5:F147)</f>
        <v>198459</v>
      </c>
      <c r="G155" s="18">
        <f t="shared" si="4"/>
        <v>186266</v>
      </c>
      <c r="H155" s="18">
        <f t="shared" si="4"/>
        <v>188253</v>
      </c>
      <c r="I155" s="18">
        <f t="shared" si="4"/>
        <v>179203</v>
      </c>
      <c r="J155" s="18">
        <f t="shared" si="4"/>
        <v>186557</v>
      </c>
      <c r="K155" s="18">
        <f t="shared" si="4"/>
        <v>192624</v>
      </c>
      <c r="L155" s="2"/>
      <c r="M155" s="33"/>
    </row>
    <row r="156" spans="2:13" x14ac:dyDescent="0.2">
      <c r="L156" s="2"/>
    </row>
    <row r="157" spans="2:13" x14ac:dyDescent="0.2">
      <c r="B157" s="15" t="s">
        <v>387</v>
      </c>
      <c r="C157" s="3"/>
      <c r="D157" s="3"/>
      <c r="E157" s="3"/>
      <c r="F157" s="43" t="str">
        <f>IF(F151='Claims per Disp or Visits'!C14,"yes","no")</f>
        <v>yes</v>
      </c>
      <c r="G157" s="43" t="str">
        <f>IF(G151='Claims per Disp or Visits'!D14,"yes","no")</f>
        <v>yes</v>
      </c>
      <c r="H157" s="43" t="str">
        <f>IF(H151='Claims per Disp or Visits'!E14,"yes","no")</f>
        <v>yes</v>
      </c>
      <c r="I157" s="43" t="str">
        <f>IF(I151='Claims per Disp or Visits'!F14,"yes","no")</f>
        <v>yes</v>
      </c>
      <c r="J157" s="43" t="str">
        <f>IF(J151='Claims per Disp or Visits'!G14,"yes","no")</f>
        <v>yes</v>
      </c>
      <c r="K157" s="43" t="str">
        <f>IF(K151='Claims per Disp or Visits'!H14,"yes","no")</f>
        <v>yes</v>
      </c>
      <c r="L157" s="2"/>
    </row>
    <row r="158" spans="2:13" x14ac:dyDescent="0.2">
      <c r="B158" s="15" t="s">
        <v>388</v>
      </c>
      <c r="C158" s="3"/>
      <c r="D158" s="3"/>
      <c r="E158" s="3"/>
      <c r="F158" s="43" t="str">
        <f>IF(F152='Claims per Disp or Visits'!C15,"yes","no")</f>
        <v>yes</v>
      </c>
      <c r="G158" s="43" t="str">
        <f>IF(G152='Claims per Disp or Visits'!D15,"yes","no")</f>
        <v>yes</v>
      </c>
      <c r="H158" s="43" t="str">
        <f>IF(H152='Claims per Disp or Visits'!E15,"yes","no")</f>
        <v>yes</v>
      </c>
      <c r="I158" s="43" t="str">
        <f>IF(I152='Claims per Disp or Visits'!F15,"yes","no")</f>
        <v>yes</v>
      </c>
      <c r="J158" s="43" t="str">
        <f>IF(J152='Claims per Disp or Visits'!G15,"yes","no")</f>
        <v>yes</v>
      </c>
      <c r="K158" s="43" t="str">
        <f>IF(K152='Claims per Disp or Visits'!H15,"yes","no")</f>
        <v>yes</v>
      </c>
      <c r="L158" s="2"/>
    </row>
    <row r="159" spans="2:13" x14ac:dyDescent="0.2">
      <c r="B159" s="15" t="s">
        <v>389</v>
      </c>
      <c r="C159" s="3"/>
      <c r="D159" s="3"/>
      <c r="E159" s="3"/>
      <c r="F159" s="43" t="str">
        <f>IF(F154='Claims per Disp or Visits'!C16,"yes","no")</f>
        <v>yes</v>
      </c>
      <c r="G159" s="43" t="str">
        <f>IF(G154='Claims per Disp or Visits'!D16,"yes","no")</f>
        <v>yes</v>
      </c>
      <c r="H159" s="43" t="str">
        <f>IF(H154='Claims per Disp or Visits'!E16,"yes","no")</f>
        <v>yes</v>
      </c>
      <c r="I159" s="43" t="str">
        <f>IF(I154='Claims per Disp or Visits'!F16,"yes","no")</f>
        <v>yes</v>
      </c>
      <c r="J159" s="43" t="str">
        <f>IF(J154='Claims per Disp or Visits'!G16,"yes","no")</f>
        <v>yes</v>
      </c>
      <c r="K159" s="43" t="str">
        <f>IF(K154='Claims per Disp or Visits'!H16,"yes","no")</f>
        <v>yes</v>
      </c>
      <c r="L159" s="27"/>
    </row>
    <row r="160" spans="2:13" x14ac:dyDescent="0.2">
      <c r="B160" s="15" t="s">
        <v>426</v>
      </c>
      <c r="C160" s="3"/>
      <c r="D160" s="3"/>
      <c r="E160" s="3"/>
      <c r="F160" s="43" t="str">
        <f>IF(F153='Claims per Disp or Visits'!C17,"yes","no")</f>
        <v>yes</v>
      </c>
      <c r="G160" s="43" t="str">
        <f>IF(G153='Claims per Disp or Visits'!D17,"yes","no")</f>
        <v>yes</v>
      </c>
      <c r="H160" s="43" t="str">
        <f>IF(H153='Claims per Disp or Visits'!E17,"yes","no")</f>
        <v>yes</v>
      </c>
      <c r="I160" s="43" t="str">
        <f>IF(I153='Claims per Disp or Visits'!F17,"yes","no")</f>
        <v>yes</v>
      </c>
      <c r="J160" s="43" t="str">
        <f>IF(J153='Claims per Disp or Visits'!G17,"yes","no")</f>
        <v>yes</v>
      </c>
      <c r="K160" s="43" t="str">
        <f>IF(K153='Claims per Disp or Visits'!H17,"yes","no")</f>
        <v>yes</v>
      </c>
      <c r="L160" s="27"/>
    </row>
    <row r="161" spans="2:11" x14ac:dyDescent="0.2">
      <c r="B161" s="15" t="s">
        <v>390</v>
      </c>
      <c r="F161" s="43" t="str">
        <f>IF(F155='Claims per Disp or Visits'!C18,"yes","no")</f>
        <v>yes</v>
      </c>
      <c r="G161" s="43" t="str">
        <f>IF(G155='Claims per Disp or Visits'!D18,"yes","no")</f>
        <v>yes</v>
      </c>
      <c r="H161" s="43" t="str">
        <f>IF(H155='Claims per Disp or Visits'!E18,"yes","no")</f>
        <v>yes</v>
      </c>
      <c r="I161" s="43" t="str">
        <f>IF(I155='Claims per Disp or Visits'!F18,"yes","no")</f>
        <v>yes</v>
      </c>
      <c r="J161" s="43" t="str">
        <f>IF(J155='Claims per Disp or Visits'!G18,"yes","no")</f>
        <v>yes</v>
      </c>
      <c r="K161" s="43" t="str">
        <f>IF(K155='Claims per Disp or Visits'!H18,"yes","no")</f>
        <v>yes</v>
      </c>
    </row>
    <row r="162" spans="2:11" x14ac:dyDescent="0.2">
      <c r="K162" s="43"/>
    </row>
  </sheetData>
  <sheetProtection algorithmName="SHA-512" hashValue="RLX/1/fruGDWa9UYL6XcW9ihUCExybFek/hGKTfXLPyb8iHj29vA6VSUcRqDTn7yc2J3QuiFBWpDOcVaWmvfvw==" saltValue="8zwv5XUf1zf13azVRaLQLA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3" x14ac:dyDescent="0.2">
      <c r="A1" t="s">
        <v>474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122</v>
      </c>
      <c r="H3" s="2"/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J5" s="33" t="str">
        <f>IF(E5="h",'IP Claims by DMIS ID'!J5/'IP Disp by DMISID'!J5," ")</f>
        <v xml:space="preserve"> </v>
      </c>
      <c r="K5" s="33" t="str">
        <f>IF(E5="h",'IP Claims by DMIS ID'!K5/'IP Disp by DMISID'!K5," ")</f>
        <v xml:space="preserve"> </v>
      </c>
    </row>
    <row r="6" spans="1:13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33">
        <f>IF($E6="h",'IP Claims by DMIS ID'!F6/'IP Disp by DMISID'!F6," ")</f>
        <v>7.4153450492927556E-2</v>
      </c>
      <c r="G6" s="33">
        <f>IF($E6="h",'IP Claims by DMIS ID'!G6/'IP Disp by DMISID'!G6," ")</f>
        <v>6.021594684385382E-2</v>
      </c>
      <c r="H6" s="33">
        <f>IF($E6="h",'IP Claims by DMIS ID'!H6/'IP Disp by DMISID'!H6," ")</f>
        <v>6.7374709591769E-2</v>
      </c>
      <c r="I6" s="33">
        <f>IF($E6="h",'IP Claims by DMIS ID'!I6/'IP Disp by DMISID'!I6," ")</f>
        <v>5.5857487922705312E-2</v>
      </c>
      <c r="J6" s="33">
        <f>IF($E6="h",'IP Claims by DMIS ID'!J6/'IP Disp by DMISID'!J6," ")</f>
        <v>6.2170087976539591E-2</v>
      </c>
      <c r="K6" s="34">
        <f>IF($E6="h",'IP Claims by DMIS ID'!K6/'IP Disp by DMISID'!K6," ")</f>
        <v>6.8544600938967137E-2</v>
      </c>
      <c r="M6" s="33"/>
    </row>
    <row r="7" spans="1:13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t="str">
        <f>Details2!E895</f>
        <v>C</v>
      </c>
      <c r="F7" s="33" t="str">
        <f>IF($E7="h",'IP Claims by DMIS ID'!F7/'IP Disp by DMISID'!F7," ")</f>
        <v xml:space="preserve"> </v>
      </c>
      <c r="G7" s="33" t="str">
        <f>IF($E7="h",'IP Claims by DMIS ID'!G7/'IP Disp by DMISID'!G7," ")</f>
        <v xml:space="preserve"> </v>
      </c>
      <c r="H7" s="33" t="str">
        <f>IF($E7="h",'IP Claims by DMIS ID'!H7/'IP Disp by DMISID'!H7," ")</f>
        <v xml:space="preserve"> </v>
      </c>
      <c r="I7" s="33" t="str">
        <f>IF($E7="h",'IP Claims by DMIS ID'!I7/'IP Disp by DMISID'!I7," ")</f>
        <v xml:space="preserve"> </v>
      </c>
      <c r="J7" s="33" t="str">
        <f>IF($E7="h",'IP Claims by DMIS ID'!J7/'IP Disp by DMISID'!J7," ")</f>
        <v xml:space="preserve"> </v>
      </c>
      <c r="K7" s="34" t="str">
        <f>IF(E7="h",'IP Claims by DMIS ID'!K7/'IP Disp by DMISID'!K7," ")</f>
        <v xml:space="preserve"> </v>
      </c>
      <c r="L7" s="38"/>
      <c r="M7" s="33"/>
    </row>
    <row r="8" spans="1:13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33" t="str">
        <f>IF($E8="h",'IP Claims by DMIS ID'!F8/'IP Disp by DMISID'!F8," ")</f>
        <v xml:space="preserve"> </v>
      </c>
      <c r="G8" s="33" t="str">
        <f>IF($E8="h",'IP Claims by DMIS ID'!G8/'IP Disp by DMISID'!G8," ")</f>
        <v xml:space="preserve"> </v>
      </c>
      <c r="H8" s="33" t="str">
        <f>IF($E8="h",'IP Claims by DMIS ID'!H8/'IP Disp by DMISID'!H8," ")</f>
        <v xml:space="preserve"> </v>
      </c>
      <c r="I8" s="33" t="str">
        <f>IF($E8="h",'IP Claims by DMIS ID'!I8/'IP Disp by DMISID'!I8," ")</f>
        <v xml:space="preserve"> </v>
      </c>
      <c r="J8" s="33" t="str">
        <f>IF($E8="h",'IP Claims by DMIS ID'!J8/'IP Disp by DMISID'!J8," ")</f>
        <v xml:space="preserve"> </v>
      </c>
      <c r="K8" s="33" t="str">
        <f>IF(E8="h",'IP Claims by DMIS ID'!K8/'IP Disp by DMISID'!K8," ")</f>
        <v xml:space="preserve"> </v>
      </c>
      <c r="M8" s="33"/>
    </row>
    <row r="9" spans="1:13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33" t="str">
        <f>IF($E9="h",'IP Claims by DMIS ID'!F9/'IP Disp by DMISID'!F9," ")</f>
        <v xml:space="preserve"> </v>
      </c>
      <c r="G9" s="33" t="str">
        <f>IF($E9="h",'IP Claims by DMIS ID'!G9/'IP Disp by DMISID'!G9," ")</f>
        <v xml:space="preserve"> </v>
      </c>
      <c r="H9" s="33" t="str">
        <f>IF($E9="h",'IP Claims by DMIS ID'!H9/'IP Disp by DMISID'!H9," ")</f>
        <v xml:space="preserve"> </v>
      </c>
      <c r="I9" s="33" t="str">
        <f>IF($E9="h",'IP Claims by DMIS ID'!I9/'IP Disp by DMISID'!I9," ")</f>
        <v xml:space="preserve"> </v>
      </c>
      <c r="J9" s="33" t="str">
        <f>IF($E9="h",'IP Claims by DMIS ID'!J9/'IP Disp by DMISID'!J9," ")</f>
        <v xml:space="preserve"> </v>
      </c>
      <c r="K9" s="33" t="str">
        <f>IF(E9="h",'IP Claims by DMIS ID'!K9/'IP Disp by DMISID'!K9," ")</f>
        <v xml:space="preserve"> </v>
      </c>
      <c r="M9" s="33"/>
    </row>
    <row r="10" spans="1:13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33">
        <f>IF($E10="h",'IP Claims by DMIS ID'!F10/'IP Disp by DMISID'!F10," ")</f>
        <v>3.847854931446263E-2</v>
      </c>
      <c r="G10" s="33">
        <f>IF($E10="h",'IP Claims by DMIS ID'!G10/'IP Disp by DMISID'!G10," ")</f>
        <v>3.1430276506862941E-2</v>
      </c>
      <c r="H10" s="33">
        <f>IF($E10="h",'IP Claims by DMIS ID'!H10/'IP Disp by DMISID'!H10," ")</f>
        <v>3.8268955650929901E-2</v>
      </c>
      <c r="I10" s="33">
        <f>IF($E10="h",'IP Claims by DMIS ID'!I10/'IP Disp by DMISID'!I10," ")</f>
        <v>3.5246727089627394E-2</v>
      </c>
      <c r="J10" s="33">
        <f>IF($E10="h",'IP Claims by DMIS ID'!J10/'IP Disp by DMISID'!J10," ")</f>
        <v>2.8581326866447255E-2</v>
      </c>
      <c r="K10" s="33">
        <f>IF(E10="h",'IP Claims by DMIS ID'!K10/'IP Disp by DMISID'!K10," ")</f>
        <v>3.0493273542600896E-2</v>
      </c>
      <c r="M10" s="33"/>
    </row>
    <row r="11" spans="1:13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33" t="str">
        <f>IF($E11="h",'IP Claims by DMIS ID'!F11/'IP Disp by DMISID'!F11," ")</f>
        <v xml:space="preserve"> </v>
      </c>
      <c r="G11" s="33" t="str">
        <f>IF($E11="h",'IP Claims by DMIS ID'!G11/'IP Disp by DMISID'!G11," ")</f>
        <v xml:space="preserve"> </v>
      </c>
      <c r="H11" s="33" t="str">
        <f>IF($E11="h",'IP Claims by DMIS ID'!H11/'IP Disp by DMISID'!H11," ")</f>
        <v xml:space="preserve"> </v>
      </c>
      <c r="I11" s="33" t="str">
        <f>IF($E11="h",'IP Claims by DMIS ID'!I11/'IP Disp by DMISID'!I11," ")</f>
        <v xml:space="preserve"> </v>
      </c>
      <c r="J11" s="33" t="str">
        <f>IF($E11="h",'IP Claims by DMIS ID'!J11/'IP Disp by DMISID'!J11," ")</f>
        <v xml:space="preserve"> </v>
      </c>
      <c r="K11" s="33" t="str">
        <f>IF(E11="h",'IP Claims by DMIS ID'!K11/'IP Disp by DMISID'!K11," ")</f>
        <v xml:space="preserve"> </v>
      </c>
      <c r="M11" s="33"/>
    </row>
    <row r="12" spans="1:13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33" t="str">
        <f>IF($E12="h",'IP Claims by DMIS ID'!F12/'IP Disp by DMISID'!F12," ")</f>
        <v xml:space="preserve"> </v>
      </c>
      <c r="G12" s="33" t="str">
        <f>IF($E12="h",'IP Claims by DMIS ID'!G12/'IP Disp by DMISID'!G12," ")</f>
        <v xml:space="preserve"> </v>
      </c>
      <c r="H12" s="33" t="str">
        <f>IF($E12="h",'IP Claims by DMIS ID'!H12/'IP Disp by DMISID'!H12," ")</f>
        <v xml:space="preserve"> </v>
      </c>
      <c r="I12" s="33" t="str">
        <f>IF($E12="h",'IP Claims by DMIS ID'!I12/'IP Disp by DMISID'!I12," ")</f>
        <v xml:space="preserve"> </v>
      </c>
      <c r="J12" s="33" t="str">
        <f>IF($E12="h",'IP Claims by DMIS ID'!J12/'IP Disp by DMISID'!J12," ")</f>
        <v xml:space="preserve"> </v>
      </c>
      <c r="K12" s="33" t="str">
        <f>IF(E12="h",'IP Claims by DMIS ID'!K12/'IP Disp by DMISID'!K12," ")</f>
        <v xml:space="preserve"> </v>
      </c>
      <c r="M12" s="33"/>
    </row>
    <row r="13" spans="1:13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33" t="str">
        <f>IF($E13="h",'IP Claims by DMIS ID'!F13/'IP Disp by DMISID'!F13," ")</f>
        <v xml:space="preserve"> </v>
      </c>
      <c r="G13" s="33" t="str">
        <f>IF($E13="h",'IP Claims by DMIS ID'!G13/'IP Disp by DMISID'!G13," ")</f>
        <v xml:space="preserve"> </v>
      </c>
      <c r="H13" s="33" t="str">
        <f>IF($E13="h",'IP Claims by DMIS ID'!H13/'IP Disp by DMISID'!H13," ")</f>
        <v xml:space="preserve"> </v>
      </c>
      <c r="I13" s="33" t="str">
        <f>IF($E13="h",'IP Claims by DMIS ID'!I13/'IP Disp by DMISID'!I13," ")</f>
        <v xml:space="preserve"> </v>
      </c>
      <c r="J13" s="33" t="str">
        <f>IF($E13="h",'IP Claims by DMIS ID'!J13/'IP Disp by DMISID'!J13," ")</f>
        <v xml:space="preserve"> </v>
      </c>
      <c r="K13" s="33" t="str">
        <f>IF(E13="h",'IP Claims by DMIS ID'!K13/'IP Disp by DMISID'!K13," ")</f>
        <v xml:space="preserve"> </v>
      </c>
      <c r="M13" s="33"/>
    </row>
    <row r="14" spans="1:13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33" t="e">
        <f>IF($E14="h",'IP Claims by DMIS ID'!F14/'IP Disp by DMISID'!F14," ")</f>
        <v>#VALUE!</v>
      </c>
      <c r="G14" s="33" t="e">
        <f>IF($E14="h",'IP Claims by DMIS ID'!G14/'IP Disp by DMISID'!G14," ")</f>
        <v>#VALUE!</v>
      </c>
      <c r="H14" s="33" t="e">
        <f>IF($E14="h",'IP Claims by DMIS ID'!H14/'IP Disp by DMISID'!H14," ")</f>
        <v>#VALUE!</v>
      </c>
      <c r="I14" s="33" t="e">
        <f>IF($E14="h",'IP Claims by DMIS ID'!I14/'IP Disp by DMISID'!I14," ")</f>
        <v>#VALUE!</v>
      </c>
      <c r="J14" s="33" t="e">
        <f>IF($E14="h",'IP Claims by DMIS ID'!J14/'IP Disp by DMISID'!J14," ")</f>
        <v>#VALUE!</v>
      </c>
      <c r="K14" s="33" t="e">
        <f>IF(E14="h",'IP Claims by DMIS ID'!K14/'IP Disp by DMISID'!K14," ")</f>
        <v>#VALUE!</v>
      </c>
      <c r="M14" s="33"/>
    </row>
    <row r="15" spans="1:13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33" t="str">
        <f>IF($E15="h",'IP Claims by DMIS ID'!F15/'IP Disp by DMISID'!F15," ")</f>
        <v xml:space="preserve"> </v>
      </c>
      <c r="G15" s="33" t="str">
        <f>IF($E15="h",'IP Claims by DMIS ID'!G15/'IP Disp by DMISID'!G15," ")</f>
        <v xml:space="preserve"> </v>
      </c>
      <c r="H15" s="33" t="str">
        <f>IF($E15="h",'IP Claims by DMIS ID'!H15/'IP Disp by DMISID'!H15," ")</f>
        <v xml:space="preserve"> </v>
      </c>
      <c r="I15" s="33" t="str">
        <f>IF($E15="h",'IP Claims by DMIS ID'!I15/'IP Disp by DMISID'!I15," ")</f>
        <v xml:space="preserve"> </v>
      </c>
      <c r="J15" s="33" t="str">
        <f>IF($E15="h",'IP Claims by DMIS ID'!J15/'IP Disp by DMISID'!J15," ")</f>
        <v xml:space="preserve"> </v>
      </c>
      <c r="K15" s="33" t="str">
        <f>IF(E15="h",'IP Claims by DMIS ID'!K15/'IP Disp by DMISID'!K15," ")</f>
        <v xml:space="preserve"> </v>
      </c>
      <c r="M15" s="33"/>
    </row>
    <row r="16" spans="1:13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33">
        <f>IF($E16="h",'IP Claims by DMIS ID'!F16/'IP Disp by DMISID'!F16," ")</f>
        <v>3.4024627349319506E-2</v>
      </c>
      <c r="G16" s="33">
        <f>IF($E16="h",'IP Claims by DMIS ID'!G16/'IP Disp by DMISID'!G16," ")</f>
        <v>3.2258064516129031E-2</v>
      </c>
      <c r="H16" s="33">
        <f>IF($E16="h",'IP Claims by DMIS ID'!H16/'IP Disp by DMISID'!H16," ")</f>
        <v>2.0712510356255178E-2</v>
      </c>
      <c r="I16" s="33">
        <f>IF($E16="h",'IP Claims by DMIS ID'!I16/'IP Disp by DMISID'!I16," ")</f>
        <v>2.4047554714941907E-2</v>
      </c>
      <c r="J16" s="33">
        <f>IF($E16="h",'IP Claims by DMIS ID'!J16/'IP Disp by DMISID'!J16," ")</f>
        <v>2.979957805907173E-2</v>
      </c>
      <c r="K16" s="33">
        <f>IF(E16="h",'IP Claims by DMIS ID'!K16/'IP Disp by DMISID'!K16," ")</f>
        <v>2.5741029641185648E-2</v>
      </c>
      <c r="M16" s="33"/>
    </row>
    <row r="17" spans="2:13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33" t="str">
        <f>IF($E17="h",'IP Claims by DMIS ID'!F17/'IP Disp by DMISID'!F17," ")</f>
        <v xml:space="preserve"> </v>
      </c>
      <c r="G17" s="33" t="str">
        <f>IF($E17="h",'IP Claims by DMIS ID'!G17/'IP Disp by DMISID'!G17," ")</f>
        <v xml:space="preserve"> </v>
      </c>
      <c r="H17" s="33" t="str">
        <f>IF($E17="h",'IP Claims by DMIS ID'!H17/'IP Disp by DMISID'!H17," ")</f>
        <v xml:space="preserve"> </v>
      </c>
      <c r="I17" s="33" t="str">
        <f>IF($E17="h",'IP Claims by DMIS ID'!I17/'IP Disp by DMISID'!I17," ")</f>
        <v xml:space="preserve"> </v>
      </c>
      <c r="J17" s="33" t="str">
        <f>IF($E17="h",'IP Claims by DMIS ID'!J17/'IP Disp by DMISID'!J17," ")</f>
        <v xml:space="preserve"> </v>
      </c>
      <c r="K17" s="33" t="str">
        <f>IF(E17="h",'IP Claims by DMIS ID'!K17/'IP Disp by DMISID'!K17," ")</f>
        <v xml:space="preserve"> </v>
      </c>
      <c r="M17" s="33"/>
    </row>
    <row r="18" spans="2:13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33" t="str">
        <f>IF($E18="h",'IP Claims by DMIS ID'!F18/'IP Disp by DMISID'!F18," ")</f>
        <v xml:space="preserve"> </v>
      </c>
      <c r="G18" s="33" t="str">
        <f>IF($E18="h",'IP Claims by DMIS ID'!G18/'IP Disp by DMISID'!G18," ")</f>
        <v xml:space="preserve"> </v>
      </c>
      <c r="H18" s="33" t="str">
        <f>IF($E18="h",'IP Claims by DMIS ID'!H18/'IP Disp by DMISID'!H18," ")</f>
        <v xml:space="preserve"> </v>
      </c>
      <c r="I18" s="33" t="str">
        <f>IF($E18="h",'IP Claims by DMIS ID'!I18/'IP Disp by DMISID'!I18," ")</f>
        <v xml:space="preserve"> </v>
      </c>
      <c r="J18" s="33" t="str">
        <f>IF($E18="h",'IP Claims by DMIS ID'!J18/'IP Disp by DMISID'!J18," ")</f>
        <v xml:space="preserve"> </v>
      </c>
      <c r="K18" s="34" t="str">
        <f>IF(E18="h",'IP Claims by DMIS ID'!K18/'IP Disp by DMISID'!K18," ")</f>
        <v xml:space="preserve"> </v>
      </c>
      <c r="L18" s="38"/>
      <c r="M18" s="33"/>
    </row>
    <row r="19" spans="2:13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33" t="str">
        <f>IF($E19="h",'IP Claims by DMIS ID'!F19/'IP Disp by DMISID'!F19," ")</f>
        <v xml:space="preserve"> </v>
      </c>
      <c r="G19" s="33" t="str">
        <f>IF($E19="h",'IP Claims by DMIS ID'!G19/'IP Disp by DMISID'!G19," ")</f>
        <v xml:space="preserve"> </v>
      </c>
      <c r="H19" s="33" t="str">
        <f>IF($E19="h",'IP Claims by DMIS ID'!H19/'IP Disp by DMISID'!H19," ")</f>
        <v xml:space="preserve"> </v>
      </c>
      <c r="I19" s="33" t="str">
        <f>IF($E19="h",'IP Claims by DMIS ID'!I19/'IP Disp by DMISID'!I19," ")</f>
        <v xml:space="preserve"> </v>
      </c>
      <c r="J19" s="33" t="str">
        <f>IF($E19="h",'IP Claims by DMIS ID'!J19/'IP Disp by DMISID'!J19," ")</f>
        <v xml:space="preserve"> </v>
      </c>
      <c r="K19" s="33" t="str">
        <f>IF(E19="h",'IP Claims by DMIS ID'!K19/'IP Disp by DMISID'!K19," ")</f>
        <v xml:space="preserve"> </v>
      </c>
      <c r="M19" s="33"/>
    </row>
    <row r="20" spans="2:13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33" t="str">
        <f>IF($E20="h",'IP Claims by DMIS ID'!F20/'IP Disp by DMISID'!F20," ")</f>
        <v xml:space="preserve"> </v>
      </c>
      <c r="G20" s="33" t="str">
        <f>IF($E20="h",'IP Claims by DMIS ID'!G20/'IP Disp by DMISID'!G20," ")</f>
        <v xml:space="preserve"> </v>
      </c>
      <c r="H20" s="33" t="str">
        <f>IF($E20="h",'IP Claims by DMIS ID'!H20/'IP Disp by DMISID'!H20," ")</f>
        <v xml:space="preserve"> </v>
      </c>
      <c r="I20" s="33" t="str">
        <f>IF($E20="h",'IP Claims by DMIS ID'!I20/'IP Disp by DMISID'!I20," ")</f>
        <v xml:space="preserve"> </v>
      </c>
      <c r="J20" s="33" t="str">
        <f>IF($E20="h",'IP Claims by DMIS ID'!J20/'IP Disp by DMISID'!J20," ")</f>
        <v xml:space="preserve"> </v>
      </c>
      <c r="K20" s="33" t="str">
        <f>IF(E20="h",'IP Claims by DMIS ID'!K20/'IP Disp by DMISID'!K20," ")</f>
        <v xml:space="preserve"> </v>
      </c>
      <c r="M20" s="33"/>
    </row>
    <row r="21" spans="2:13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33" t="str">
        <f>IF($E21="h",'IP Claims by DMIS ID'!F21/'IP Disp by DMISID'!F21," ")</f>
        <v xml:space="preserve"> </v>
      </c>
      <c r="G21" s="33" t="str">
        <f>IF($E21="h",'IP Claims by DMIS ID'!G21/'IP Disp by DMISID'!G21," ")</f>
        <v xml:space="preserve"> </v>
      </c>
      <c r="H21" s="33" t="str">
        <f>IF($E21="h",'IP Claims by DMIS ID'!H21/'IP Disp by DMISID'!H21," ")</f>
        <v xml:space="preserve"> </v>
      </c>
      <c r="I21" s="33" t="str">
        <f>IF($E21="h",'IP Claims by DMIS ID'!I21/'IP Disp by DMISID'!I21," ")</f>
        <v xml:space="preserve"> </v>
      </c>
      <c r="J21" s="33" t="str">
        <f>IF($E21="h",'IP Claims by DMIS ID'!J21/'IP Disp by DMISID'!J21," ")</f>
        <v xml:space="preserve"> </v>
      </c>
      <c r="K21" s="33" t="str">
        <f>IF(E21="h",'IP Claims by DMIS ID'!K21/'IP Disp by DMISID'!K21," ")</f>
        <v xml:space="preserve"> </v>
      </c>
      <c r="M21" s="33"/>
    </row>
    <row r="22" spans="2:13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33">
        <f>IF($E22="h",'IP Claims by DMIS ID'!F22/'IP Disp by DMISID'!F22," ")</f>
        <v>1.9011406844106463E-2</v>
      </c>
      <c r="G22" s="33">
        <f>IF($E22="h",'IP Claims by DMIS ID'!G22/'IP Disp by DMISID'!G22," ")</f>
        <v>1.4492753623188406E-2</v>
      </c>
      <c r="H22" s="33">
        <f>IF($E22="h",'IP Claims by DMIS ID'!H22/'IP Disp by DMISID'!H22," ")</f>
        <v>0</v>
      </c>
      <c r="I22" s="33">
        <f>IF($E22="h",'IP Claims by DMIS ID'!I22/'IP Disp by DMISID'!I22," ")</f>
        <v>3.1578947368421054E-2</v>
      </c>
      <c r="J22" s="33">
        <f>IF($E22="h",'IP Claims by DMIS ID'!J22/'IP Disp by DMISID'!J22," ")</f>
        <v>1.366742596810934E-2</v>
      </c>
      <c r="K22" s="33">
        <f>IF(E22="h",'IP Claims by DMIS ID'!K22/'IP Disp by DMISID'!K22," ")</f>
        <v>1.2722646310432569E-2</v>
      </c>
      <c r="M22" s="33"/>
    </row>
    <row r="23" spans="2:13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33" t="str">
        <f>IF($E23="h",'IP Claims by DMIS ID'!F23/'IP Disp by DMISID'!F23," ")</f>
        <v xml:space="preserve"> </v>
      </c>
      <c r="G23" s="33" t="str">
        <f>IF($E23="h",'IP Claims by DMIS ID'!G23/'IP Disp by DMISID'!G23," ")</f>
        <v xml:space="preserve"> </v>
      </c>
      <c r="H23" s="33" t="str">
        <f>IF($E23="h",'IP Claims by DMIS ID'!H23/'IP Disp by DMISID'!H23," ")</f>
        <v xml:space="preserve"> </v>
      </c>
      <c r="I23" s="33" t="str">
        <f>IF($E23="h",'IP Claims by DMIS ID'!I23/'IP Disp by DMISID'!I23," ")</f>
        <v xml:space="preserve"> </v>
      </c>
      <c r="J23" s="33" t="str">
        <f>IF($E23="h",'IP Claims by DMIS ID'!J23/'IP Disp by DMISID'!J23," ")</f>
        <v xml:space="preserve"> </v>
      </c>
      <c r="K23" s="33" t="str">
        <f>IF(E23="h",'IP Claims by DMIS ID'!K23/'IP Disp by DMISID'!K23," ")</f>
        <v xml:space="preserve"> </v>
      </c>
      <c r="M23" s="33"/>
    </row>
    <row r="24" spans="2:13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33" t="str">
        <f>IF($E24="h",'IP Claims by DMIS ID'!F24/'IP Disp by DMISID'!F24," ")</f>
        <v xml:space="preserve"> </v>
      </c>
      <c r="G24" s="33" t="str">
        <f>IF($E24="h",'IP Claims by DMIS ID'!G24/'IP Disp by DMISID'!G24," ")</f>
        <v xml:space="preserve"> </v>
      </c>
      <c r="H24" s="33" t="str">
        <f>IF($E24="h",'IP Claims by DMIS ID'!H24/'IP Disp by DMISID'!H24," ")</f>
        <v xml:space="preserve"> </v>
      </c>
      <c r="I24" s="33" t="str">
        <f>IF($E24="h",'IP Claims by DMIS ID'!I24/'IP Disp by DMISID'!I24," ")</f>
        <v xml:space="preserve"> </v>
      </c>
      <c r="J24" s="33" t="str">
        <f>IF($E24="h",'IP Claims by DMIS ID'!J24/'IP Disp by DMISID'!J24," ")</f>
        <v xml:space="preserve"> </v>
      </c>
      <c r="K24" s="33" t="str">
        <f>IF(E24="h",'IP Claims by DMIS ID'!K24/'IP Disp by DMISID'!K24," ")</f>
        <v xml:space="preserve"> </v>
      </c>
      <c r="M24" s="33"/>
    </row>
    <row r="25" spans="2:13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33" t="str">
        <f>IF($E25="h",'IP Claims by DMIS ID'!F25/'IP Disp by DMISID'!F25," ")</f>
        <v xml:space="preserve"> </v>
      </c>
      <c r="G25" s="33" t="str">
        <f>IF($E25="h",'IP Claims by DMIS ID'!G25/'IP Disp by DMISID'!G25," ")</f>
        <v xml:space="preserve"> </v>
      </c>
      <c r="H25" s="33" t="str">
        <f>IF($E25="h",'IP Claims by DMIS ID'!H25/'IP Disp by DMISID'!H25," ")</f>
        <v xml:space="preserve"> </v>
      </c>
      <c r="I25" s="33" t="str">
        <f>IF($E25="h",'IP Claims by DMIS ID'!I25/'IP Disp by DMISID'!I25," ")</f>
        <v xml:space="preserve"> </v>
      </c>
      <c r="J25" s="33" t="str">
        <f>IF($E25="h",'IP Claims by DMIS ID'!J25/'IP Disp by DMISID'!J25," ")</f>
        <v xml:space="preserve"> </v>
      </c>
      <c r="K25" s="33" t="str">
        <f>IF(E25="h",'IP Claims by DMIS ID'!K25/'IP Disp by DMISID'!K25," ")</f>
        <v xml:space="preserve"> </v>
      </c>
      <c r="M25" s="33"/>
    </row>
    <row r="26" spans="2:13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33">
        <f>IF($E26="h",'IP Claims by DMIS ID'!F26/'IP Disp by DMISID'!F26," ")</f>
        <v>9.9889012208657049E-2</v>
      </c>
      <c r="G26" s="33">
        <f>IF($E26="h",'IP Claims by DMIS ID'!G26/'IP Disp by DMISID'!G26," ")</f>
        <v>9.9576271186440676E-2</v>
      </c>
      <c r="H26" s="33">
        <f>IF($E26="h",'IP Claims by DMIS ID'!H26/'IP Disp by DMISID'!H26," ")</f>
        <v>0</v>
      </c>
      <c r="I26" s="33" t="e">
        <f>IF($E26="h",'IP Claims by DMIS ID'!I26/'IP Disp by DMISID'!I26," ")</f>
        <v>#DIV/0!</v>
      </c>
      <c r="J26" s="33" t="e">
        <f>IF($E26="h",'IP Claims by DMIS ID'!J26/'IP Disp by DMISID'!J26," ")</f>
        <v>#VALUE!</v>
      </c>
      <c r="K26" s="33" t="e">
        <f>IF(E26="h",'IP Claims by DMIS ID'!K26/'IP Disp by DMISID'!K26," ")</f>
        <v>#VALUE!</v>
      </c>
      <c r="M26" s="33"/>
    </row>
    <row r="27" spans="2:13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33">
        <f>IF($E27="h",'IP Claims by DMIS ID'!F27/'IP Disp by DMISID'!F27," ")</f>
        <v>2.9391424619640387E-2</v>
      </c>
      <c r="G27" s="33">
        <f>IF($E27="h",'IP Claims by DMIS ID'!G27/'IP Disp by DMISID'!G27," ")</f>
        <v>4.5439131909121737E-2</v>
      </c>
      <c r="H27" s="33">
        <f>IF($E27="h",'IP Claims by DMIS ID'!H27/'IP Disp by DMISID'!H27," ")</f>
        <v>4.534075104311544E-2</v>
      </c>
      <c r="I27" s="33">
        <f>IF($E27="h",'IP Claims by DMIS ID'!I27/'IP Disp by DMISID'!I27," ")</f>
        <v>4.0697674418604654E-2</v>
      </c>
      <c r="J27" s="33">
        <f>IF($E27="h",'IP Claims by DMIS ID'!J27/'IP Disp by DMISID'!J27," ")</f>
        <v>3.6433894562517249E-2</v>
      </c>
      <c r="K27" s="33">
        <f>IF(E27="h",'IP Claims by DMIS ID'!K27/'IP Disp by DMISID'!K27," ")</f>
        <v>3.7766830870279149E-2</v>
      </c>
      <c r="L27" s="38"/>
      <c r="M27" s="33"/>
    </row>
    <row r="28" spans="2:13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33" t="str">
        <f>IF($E28="h",'IP Claims by DMIS ID'!F28/'IP Disp by DMISID'!F28," ")</f>
        <v xml:space="preserve"> </v>
      </c>
      <c r="G28" s="33" t="str">
        <f>IF($E28="h",'IP Claims by DMIS ID'!G28/'IP Disp by DMISID'!G28," ")</f>
        <v xml:space="preserve"> </v>
      </c>
      <c r="H28" s="33" t="str">
        <f>IF($E28="h",'IP Claims by DMIS ID'!H28/'IP Disp by DMISID'!H28," ")</f>
        <v xml:space="preserve"> </v>
      </c>
      <c r="I28" s="33" t="str">
        <f>IF($E28="h",'IP Claims by DMIS ID'!I28/'IP Disp by DMISID'!I28," ")</f>
        <v xml:space="preserve"> </v>
      </c>
      <c r="J28" s="33" t="str">
        <f>IF($E28="h",'IP Claims by DMIS ID'!J28/'IP Disp by DMISID'!J28," ")</f>
        <v xml:space="preserve"> </v>
      </c>
      <c r="K28" s="33" t="str">
        <f>IF(E28="h",'IP Claims by DMIS ID'!K28/'IP Disp by DMISID'!K28," ")</f>
        <v xml:space="preserve"> </v>
      </c>
      <c r="M28" s="33"/>
    </row>
    <row r="29" spans="2:13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33" t="str">
        <f>IF($E29="h",'IP Claims by DMIS ID'!F29/'IP Disp by DMISID'!F29," ")</f>
        <v xml:space="preserve"> </v>
      </c>
      <c r="G29" s="33" t="str">
        <f>IF($E29="h",'IP Claims by DMIS ID'!G29/'IP Disp by DMISID'!G29," ")</f>
        <v xml:space="preserve"> </v>
      </c>
      <c r="H29" s="33" t="str">
        <f>IF($E29="h",'IP Claims by DMIS ID'!H29/'IP Disp by DMISID'!H29," ")</f>
        <v xml:space="preserve"> </v>
      </c>
      <c r="I29" s="33" t="str">
        <f>IF($E29="h",'IP Claims by DMIS ID'!I29/'IP Disp by DMISID'!I29," ")</f>
        <v xml:space="preserve"> </v>
      </c>
      <c r="J29" s="33" t="str">
        <f>IF($E29="h",'IP Claims by DMIS ID'!J29/'IP Disp by DMISID'!J29," ")</f>
        <v xml:space="preserve"> </v>
      </c>
      <c r="K29" s="33" t="str">
        <f>IF(E29="h",'IP Claims by DMIS ID'!K29/'IP Disp by DMISID'!K29," ")</f>
        <v xml:space="preserve"> </v>
      </c>
      <c r="M29" s="33"/>
    </row>
    <row r="30" spans="2:13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33" t="str">
        <f>IF($E30="h",'IP Claims by DMIS ID'!F30/'IP Disp by DMISID'!F30," ")</f>
        <v xml:space="preserve"> </v>
      </c>
      <c r="G30" s="33" t="str">
        <f>IF($E30="h",'IP Claims by DMIS ID'!G30/'IP Disp by DMISID'!G30," ")</f>
        <v xml:space="preserve"> </v>
      </c>
      <c r="H30" s="33" t="str">
        <f>IF($E30="h",'IP Claims by DMIS ID'!H30/'IP Disp by DMISID'!H30," ")</f>
        <v xml:space="preserve"> </v>
      </c>
      <c r="I30" s="33" t="str">
        <f>IF($E30="h",'IP Claims by DMIS ID'!I30/'IP Disp by DMISID'!I30," ")</f>
        <v xml:space="preserve"> </v>
      </c>
      <c r="J30" s="33" t="str">
        <f>IF($E30="h",'IP Claims by DMIS ID'!J30/'IP Disp by DMISID'!J30," ")</f>
        <v xml:space="preserve"> </v>
      </c>
      <c r="K30" s="33" t="str">
        <f>IF(E30="h",'IP Claims by DMIS ID'!K30/'IP Disp by DMISID'!K30," ")</f>
        <v xml:space="preserve"> </v>
      </c>
      <c r="M30" s="33"/>
    </row>
    <row r="31" spans="2:13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33" t="str">
        <f>IF($E31="h",'IP Claims by DMIS ID'!F31/'IP Disp by DMISID'!F31," ")</f>
        <v xml:space="preserve"> </v>
      </c>
      <c r="G31" s="33" t="str">
        <f>IF($E31="h",'IP Claims by DMIS ID'!G31/'IP Disp by DMISID'!G31," ")</f>
        <v xml:space="preserve"> </v>
      </c>
      <c r="H31" s="33" t="str">
        <f>IF($E31="h",'IP Claims by DMIS ID'!H31/'IP Disp by DMISID'!H31," ")</f>
        <v xml:space="preserve"> </v>
      </c>
      <c r="I31" s="33" t="str">
        <f>IF($E31="h",'IP Claims by DMIS ID'!I31/'IP Disp by DMISID'!I31," ")</f>
        <v xml:space="preserve"> </v>
      </c>
      <c r="J31" s="33" t="str">
        <f>IF($E31="h",'IP Claims by DMIS ID'!J31/'IP Disp by DMISID'!J31," ")</f>
        <v xml:space="preserve"> </v>
      </c>
      <c r="K31" s="34" t="str">
        <f>IF(E31="h",'IP Claims by DMIS ID'!K31/'IP Disp by DMISID'!K31," ")</f>
        <v xml:space="preserve"> </v>
      </c>
      <c r="L31" s="38"/>
      <c r="M31" s="33"/>
    </row>
    <row r="32" spans="2:13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33">
        <f>IF($E32="h",'IP Claims by DMIS ID'!F32/'IP Disp by DMISID'!F32," ")</f>
        <v>4.7337278106508875E-2</v>
      </c>
      <c r="G32" s="33">
        <f>IF($E32="h",'IP Claims by DMIS ID'!G32/'IP Disp by DMISID'!G32," ")</f>
        <v>4.2406015037593982E-2</v>
      </c>
      <c r="H32" s="33">
        <f>IF($E32="h",'IP Claims by DMIS ID'!H32/'IP Disp by DMISID'!H32," ")</f>
        <v>4.949010197960408E-2</v>
      </c>
      <c r="I32" s="33">
        <f>IF($E32="h",'IP Claims by DMIS ID'!I32/'IP Disp by DMISID'!I32," ")</f>
        <v>3.189633690505856E-2</v>
      </c>
      <c r="J32" s="33">
        <f>IF($E32="h",'IP Claims by DMIS ID'!J32/'IP Disp by DMISID'!J32," ")</f>
        <v>5.0614947965941341E-2</v>
      </c>
      <c r="K32" s="33">
        <f>IF(E32="h",'IP Claims by DMIS ID'!K32/'IP Disp by DMISID'!K32," ")</f>
        <v>4.7326076668244205E-2</v>
      </c>
      <c r="M32" s="33"/>
    </row>
    <row r="33" spans="2:13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33" t="str">
        <f>IF($E33="h",'IP Claims by DMIS ID'!F33/'IP Disp by DMISID'!F33," ")</f>
        <v xml:space="preserve"> </v>
      </c>
      <c r="G33" s="33" t="str">
        <f>IF($E33="h",'IP Claims by DMIS ID'!G33/'IP Disp by DMISID'!G33," ")</f>
        <v xml:space="preserve"> </v>
      </c>
      <c r="H33" s="33" t="str">
        <f>IF($E33="h",'IP Claims by DMIS ID'!H33/'IP Disp by DMISID'!H33," ")</f>
        <v xml:space="preserve"> </v>
      </c>
      <c r="I33" s="33" t="str">
        <f>IF($E33="h",'IP Claims by DMIS ID'!I33/'IP Disp by DMISID'!I33," ")</f>
        <v xml:space="preserve"> </v>
      </c>
      <c r="J33" s="33" t="str">
        <f>IF($E33="h",'IP Claims by DMIS ID'!J33/'IP Disp by DMISID'!J33," ")</f>
        <v xml:space="preserve"> </v>
      </c>
      <c r="K33" s="33" t="str">
        <f>IF(E33="h",'IP Claims by DMIS ID'!K33/'IP Disp by DMISID'!K33," ")</f>
        <v xml:space="preserve"> </v>
      </c>
      <c r="M33" s="33"/>
    </row>
    <row r="34" spans="2:13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33" t="str">
        <f>IF($E34="h",'IP Claims by DMIS ID'!F34/'IP Disp by DMISID'!F34," ")</f>
        <v xml:space="preserve"> </v>
      </c>
      <c r="G34" s="33" t="str">
        <f>IF($E34="h",'IP Claims by DMIS ID'!G34/'IP Disp by DMISID'!G34," ")</f>
        <v xml:space="preserve"> </v>
      </c>
      <c r="H34" s="33" t="str">
        <f>IF($E34="h",'IP Claims by DMIS ID'!H34/'IP Disp by DMISID'!H34," ")</f>
        <v xml:space="preserve"> </v>
      </c>
      <c r="I34" s="33" t="str">
        <f>IF($E34="h",'IP Claims by DMIS ID'!I34/'IP Disp by DMISID'!I34," ")</f>
        <v xml:space="preserve"> </v>
      </c>
      <c r="J34" s="33" t="str">
        <f>IF($E34="h",'IP Claims by DMIS ID'!J34/'IP Disp by DMISID'!J34," ")</f>
        <v xml:space="preserve"> </v>
      </c>
      <c r="K34" s="33" t="str">
        <f>IF(E34="h",'IP Claims by DMIS ID'!K34/'IP Disp by DMISID'!K34," ")</f>
        <v xml:space="preserve"> </v>
      </c>
      <c r="M34" s="33"/>
    </row>
    <row r="35" spans="2:13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33" t="str">
        <f>IF($E35="h",'IP Claims by DMIS ID'!F35/'IP Disp by DMISID'!F35," ")</f>
        <v xml:space="preserve"> </v>
      </c>
      <c r="G35" s="33" t="str">
        <f>IF($E35="h",'IP Claims by DMIS ID'!G35/'IP Disp by DMISID'!G35," ")</f>
        <v xml:space="preserve"> </v>
      </c>
      <c r="H35" s="33" t="str">
        <f>IF($E35="h",'IP Claims by DMIS ID'!H35/'IP Disp by DMISID'!H35," ")</f>
        <v xml:space="preserve"> </v>
      </c>
      <c r="I35" s="33" t="str">
        <f>IF($E35="h",'IP Claims by DMIS ID'!I35/'IP Disp by DMISID'!I35," ")</f>
        <v xml:space="preserve"> </v>
      </c>
      <c r="J35" s="33" t="str">
        <f>IF($E35="h",'IP Claims by DMIS ID'!J35/'IP Disp by DMISID'!J35," ")</f>
        <v xml:space="preserve"> </v>
      </c>
      <c r="K35" s="33" t="str">
        <f>IF(E35="h",'IP Claims by DMIS ID'!K35/'IP Disp by DMISID'!K35," ")</f>
        <v xml:space="preserve"> </v>
      </c>
      <c r="M35" s="33"/>
    </row>
    <row r="36" spans="2:13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33" t="str">
        <f>IF($E36="h",'IP Claims by DMIS ID'!F36/'IP Disp by DMISID'!F36," ")</f>
        <v xml:space="preserve"> </v>
      </c>
      <c r="G36" s="33" t="str">
        <f>IF($E36="h",'IP Claims by DMIS ID'!G36/'IP Disp by DMISID'!G36," ")</f>
        <v xml:space="preserve"> </v>
      </c>
      <c r="H36" s="33" t="str">
        <f>IF($E36="h",'IP Claims by DMIS ID'!H36/'IP Disp by DMISID'!H36," ")</f>
        <v xml:space="preserve"> </v>
      </c>
      <c r="I36" s="33" t="str">
        <f>IF($E36="h",'IP Claims by DMIS ID'!I36/'IP Disp by DMISID'!I36," ")</f>
        <v xml:space="preserve"> </v>
      </c>
      <c r="J36" s="33" t="str">
        <f>IF($E36="h",'IP Claims by DMIS ID'!J36/'IP Disp by DMISID'!J36," ")</f>
        <v xml:space="preserve"> </v>
      </c>
      <c r="K36" s="33" t="str">
        <f>IF(E36="h",'IP Claims by DMIS ID'!K36/'IP Disp by DMISID'!K36," ")</f>
        <v xml:space="preserve"> </v>
      </c>
      <c r="M36" s="33"/>
    </row>
    <row r="37" spans="2:13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33" t="str">
        <f>IF($E37="h",'IP Claims by DMIS ID'!F37/'IP Disp by DMISID'!F37," ")</f>
        <v xml:space="preserve"> </v>
      </c>
      <c r="G37" s="33" t="str">
        <f>IF($E37="h",'IP Claims by DMIS ID'!G37/'IP Disp by DMISID'!G37," ")</f>
        <v xml:space="preserve"> </v>
      </c>
      <c r="H37" s="33" t="str">
        <f>IF($E37="h",'IP Claims by DMIS ID'!H37/'IP Disp by DMISID'!H37," ")</f>
        <v xml:space="preserve"> </v>
      </c>
      <c r="I37" s="33" t="str">
        <f>IF($E37="h",'IP Claims by DMIS ID'!I37/'IP Disp by DMISID'!I37," ")</f>
        <v xml:space="preserve"> </v>
      </c>
      <c r="J37" s="33" t="str">
        <f>IF($E37="h",'IP Claims by DMIS ID'!J37/'IP Disp by DMISID'!J37," ")</f>
        <v xml:space="preserve"> </v>
      </c>
      <c r="K37" s="33" t="str">
        <f>IF(E37="h",'IP Claims by DMIS ID'!K37/'IP Disp by DMISID'!K37," ")</f>
        <v xml:space="preserve"> </v>
      </c>
      <c r="M37" s="33"/>
    </row>
    <row r="38" spans="2:13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33" t="str">
        <f>IF($E38="h",'IP Claims by DMIS ID'!F38/'IP Disp by DMISID'!F38," ")</f>
        <v xml:space="preserve"> </v>
      </c>
      <c r="G38" s="33" t="str">
        <f>IF($E38="h",'IP Claims by DMIS ID'!G38/'IP Disp by DMISID'!G38," ")</f>
        <v xml:space="preserve"> </v>
      </c>
      <c r="H38" s="33" t="str">
        <f>IF($E38="h",'IP Claims by DMIS ID'!H38/'IP Disp by DMISID'!H38," ")</f>
        <v xml:space="preserve"> </v>
      </c>
      <c r="I38" s="33" t="str">
        <f>IF($E38="h",'IP Claims by DMIS ID'!I38/'IP Disp by DMISID'!I38," ")</f>
        <v xml:space="preserve"> </v>
      </c>
      <c r="J38" s="33" t="str">
        <f>IF($E38="h",'IP Claims by DMIS ID'!J38/'IP Disp by DMISID'!J38," ")</f>
        <v xml:space="preserve"> </v>
      </c>
      <c r="K38" s="33" t="str">
        <f>IF(E38="h",'IP Claims by DMIS ID'!K38/'IP Disp by DMISID'!K38," ")</f>
        <v xml:space="preserve"> </v>
      </c>
      <c r="M38" s="33"/>
    </row>
    <row r="39" spans="2:13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33">
        <f>IF($E39="h",'IP Claims by DMIS ID'!F39/'IP Disp by DMISID'!F39," ")</f>
        <v>0.10326873011281458</v>
      </c>
      <c r="G39" s="33">
        <f>IF($E39="h",'IP Claims by DMIS ID'!G39/'IP Disp by DMISID'!G39," ")</f>
        <v>8.7593257806023769E-2</v>
      </c>
      <c r="H39" s="33">
        <f>IF($E39="h",'IP Claims by DMIS ID'!H39/'IP Disp by DMISID'!H39," ")</f>
        <v>9.4111172261970286E-2</v>
      </c>
      <c r="I39" s="33">
        <f>IF($E39="h",'IP Claims by DMIS ID'!I39/'IP Disp by DMISID'!I39," ")</f>
        <v>7.7694954128440366E-2</v>
      </c>
      <c r="J39" s="33">
        <f>IF($E39="h",'IP Claims by DMIS ID'!J39/'IP Disp by DMISID'!J39," ")</f>
        <v>7.850309510410805E-2</v>
      </c>
      <c r="K39" s="33">
        <f>IF(E39="h",'IP Claims by DMIS ID'!K39/'IP Disp by DMISID'!K39," ")</f>
        <v>6.6287878787878785E-2</v>
      </c>
      <c r="M39" s="33"/>
    </row>
    <row r="40" spans="2:13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33" t="str">
        <f>IF($E40="h",'IP Claims by DMIS ID'!F40/'IP Disp by DMISID'!F40," ")</f>
        <v xml:space="preserve"> </v>
      </c>
      <c r="G40" s="33" t="str">
        <f>IF($E40="h",'IP Claims by DMIS ID'!G40/'IP Disp by DMISID'!G40," ")</f>
        <v xml:space="preserve"> </v>
      </c>
      <c r="H40" s="33" t="str">
        <f>IF($E40="h",'IP Claims by DMIS ID'!H40/'IP Disp by DMISID'!H40," ")</f>
        <v xml:space="preserve"> </v>
      </c>
      <c r="I40" s="33" t="str">
        <f>IF($E40="h",'IP Claims by DMIS ID'!I40/'IP Disp by DMISID'!I40," ")</f>
        <v xml:space="preserve"> </v>
      </c>
      <c r="J40" s="33" t="str">
        <f>IF($E40="h",'IP Claims by DMIS ID'!J40/'IP Disp by DMISID'!J40," ")</f>
        <v xml:space="preserve"> </v>
      </c>
      <c r="K40" s="33" t="str">
        <f>IF(E40="h",'IP Claims by DMIS ID'!K40/'IP Disp by DMISID'!K40," ")</f>
        <v xml:space="preserve"> </v>
      </c>
      <c r="M40" s="33"/>
    </row>
    <row r="41" spans="2:13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33" t="str">
        <f>IF($E41="h",'IP Claims by DMIS ID'!F41/'IP Disp by DMISID'!F41," ")</f>
        <v xml:space="preserve"> </v>
      </c>
      <c r="G41" s="33" t="str">
        <f>IF($E41="h",'IP Claims by DMIS ID'!G41/'IP Disp by DMISID'!G41," ")</f>
        <v xml:space="preserve"> </v>
      </c>
      <c r="H41" s="33" t="str">
        <f>IF($E41="h",'IP Claims by DMIS ID'!H41/'IP Disp by DMISID'!H41," ")</f>
        <v xml:space="preserve"> </v>
      </c>
      <c r="I41" s="33" t="str">
        <f>IF($E41="h",'IP Claims by DMIS ID'!I41/'IP Disp by DMISID'!I41," ")</f>
        <v xml:space="preserve"> </v>
      </c>
      <c r="J41" s="33" t="str">
        <f>IF($E41="h",'IP Claims by DMIS ID'!J41/'IP Disp by DMISID'!J41," ")</f>
        <v xml:space="preserve"> </v>
      </c>
      <c r="K41" s="33" t="str">
        <f>IF(E41="h",'IP Claims by DMIS ID'!K41/'IP Disp by DMISID'!K41," ")</f>
        <v xml:space="preserve"> </v>
      </c>
      <c r="M41" s="33"/>
    </row>
    <row r="42" spans="2:13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33" t="str">
        <f>IF($E42="h",'IP Claims by DMIS ID'!F42/'IP Disp by DMISID'!F42," ")</f>
        <v xml:space="preserve"> </v>
      </c>
      <c r="G42" s="33" t="str">
        <f>IF($E42="h",'IP Claims by DMIS ID'!G42/'IP Disp by DMISID'!G42," ")</f>
        <v xml:space="preserve"> </v>
      </c>
      <c r="H42" s="33" t="str">
        <f>IF($E42="h",'IP Claims by DMIS ID'!H42/'IP Disp by DMISID'!H42," ")</f>
        <v xml:space="preserve"> </v>
      </c>
      <c r="I42" s="33" t="str">
        <f>IF($E42="h",'IP Claims by DMIS ID'!I42/'IP Disp by DMISID'!I42," ")</f>
        <v xml:space="preserve"> </v>
      </c>
      <c r="J42" s="33" t="str">
        <f>IF($E42="h",'IP Claims by DMIS ID'!J42/'IP Disp by DMISID'!J42," ")</f>
        <v xml:space="preserve"> </v>
      </c>
      <c r="K42" s="33" t="str">
        <f>IF(E42="h",'IP Claims by DMIS ID'!K42/'IP Disp by DMISID'!K42," ")</f>
        <v xml:space="preserve"> </v>
      </c>
      <c r="M42" s="33"/>
    </row>
    <row r="43" spans="2:13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33" t="str">
        <f>IF($E43="h",'IP Claims by DMIS ID'!F43/'IP Disp by DMISID'!F43," ")</f>
        <v xml:space="preserve"> </v>
      </c>
      <c r="G43" s="33" t="str">
        <f>IF($E43="h",'IP Claims by DMIS ID'!G43/'IP Disp by DMISID'!G43," ")</f>
        <v xml:space="preserve"> </v>
      </c>
      <c r="H43" s="33" t="str">
        <f>IF($E43="h",'IP Claims by DMIS ID'!H43/'IP Disp by DMISID'!H43," ")</f>
        <v xml:space="preserve"> </v>
      </c>
      <c r="I43" s="33" t="str">
        <f>IF($E43="h",'IP Claims by DMIS ID'!I43/'IP Disp by DMISID'!I43," ")</f>
        <v xml:space="preserve"> </v>
      </c>
      <c r="J43" s="33" t="str">
        <f>IF($E43="h",'IP Claims by DMIS ID'!J43/'IP Disp by DMISID'!J43," ")</f>
        <v xml:space="preserve"> </v>
      </c>
      <c r="K43" s="33" t="str">
        <f>IF(E43="h",'IP Claims by DMIS ID'!K43/'IP Disp by DMISID'!K43," ")</f>
        <v xml:space="preserve"> </v>
      </c>
      <c r="M43" s="33"/>
    </row>
    <row r="44" spans="2:13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33" t="str">
        <f>IF($E44="h",'IP Claims by DMIS ID'!F44/'IP Disp by DMISID'!F44," ")</f>
        <v xml:space="preserve"> </v>
      </c>
      <c r="G44" s="33" t="str">
        <f>IF($E44="h",'IP Claims by DMIS ID'!G44/'IP Disp by DMISID'!G44," ")</f>
        <v xml:space="preserve"> </v>
      </c>
      <c r="H44" s="33" t="str">
        <f>IF($E44="h",'IP Claims by DMIS ID'!H44/'IP Disp by DMISID'!H44," ")</f>
        <v xml:space="preserve"> </v>
      </c>
      <c r="I44" s="33" t="str">
        <f>IF($E44="h",'IP Claims by DMIS ID'!I44/'IP Disp by DMISID'!I44," ")</f>
        <v xml:space="preserve"> </v>
      </c>
      <c r="J44" s="33" t="str">
        <f>IF($E44="h",'IP Claims by DMIS ID'!J44/'IP Disp by DMISID'!J44," ")</f>
        <v xml:space="preserve"> </v>
      </c>
      <c r="K44" s="33" t="str">
        <f>IF(E44="h",'IP Claims by DMIS ID'!K44/'IP Disp by DMISID'!K44," ")</f>
        <v xml:space="preserve"> </v>
      </c>
      <c r="M44" s="33"/>
    </row>
    <row r="45" spans="2:13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33" t="str">
        <f>IF($E45="h",'IP Claims by DMIS ID'!F45/'IP Disp by DMISID'!F45," ")</f>
        <v xml:space="preserve"> </v>
      </c>
      <c r="G45" s="33" t="str">
        <f>IF($E45="h",'IP Claims by DMIS ID'!G45/'IP Disp by DMISID'!G45," ")</f>
        <v xml:space="preserve"> </v>
      </c>
      <c r="H45" s="33" t="str">
        <f>IF($E45="h",'IP Claims by DMIS ID'!H45/'IP Disp by DMISID'!H45," ")</f>
        <v xml:space="preserve"> </v>
      </c>
      <c r="I45" s="33" t="str">
        <f>IF($E45="h",'IP Claims by DMIS ID'!I45/'IP Disp by DMISID'!I45," ")</f>
        <v xml:space="preserve"> </v>
      </c>
      <c r="J45" s="33" t="str">
        <f>IF($E45="h",'IP Claims by DMIS ID'!J45/'IP Disp by DMISID'!J45," ")</f>
        <v xml:space="preserve"> </v>
      </c>
      <c r="K45" s="33" t="str">
        <f>IF(E45="h",'IP Claims by DMIS ID'!K45/'IP Disp by DMISID'!K45," ")</f>
        <v xml:space="preserve"> </v>
      </c>
      <c r="M45" s="33"/>
    </row>
    <row r="46" spans="2:13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33" t="str">
        <f>IF($E46="h",'IP Claims by DMIS ID'!F46/'IP Disp by DMISID'!F46," ")</f>
        <v xml:space="preserve"> </v>
      </c>
      <c r="G46" s="33" t="str">
        <f>IF($E46="h",'IP Claims by DMIS ID'!G46/'IP Disp by DMISID'!G46," ")</f>
        <v xml:space="preserve"> </v>
      </c>
      <c r="H46" s="33" t="str">
        <f>IF($E46="h",'IP Claims by DMIS ID'!H46/'IP Disp by DMISID'!H46," ")</f>
        <v xml:space="preserve"> </v>
      </c>
      <c r="I46" s="33" t="str">
        <f>IF($E46="h",'IP Claims by DMIS ID'!I46/'IP Disp by DMISID'!I46," ")</f>
        <v xml:space="preserve"> </v>
      </c>
      <c r="J46" s="33" t="str">
        <f>IF($E46="h",'IP Claims by DMIS ID'!J46/'IP Disp by DMISID'!J46," ")</f>
        <v xml:space="preserve"> </v>
      </c>
      <c r="K46" s="33" t="str">
        <f>IF(E46="h",'IP Claims by DMIS ID'!K46/'IP Disp by DMISID'!K46," ")</f>
        <v xml:space="preserve"> </v>
      </c>
      <c r="M46" s="33"/>
    </row>
    <row r="47" spans="2:13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33">
        <f>IF($E47="h",'IP Claims by DMIS ID'!F47/'IP Disp by DMISID'!F47," ")</f>
        <v>4.5219309408670569E-2</v>
      </c>
      <c r="G47" s="33">
        <f>IF($E47="h",'IP Claims by DMIS ID'!G47/'IP Disp by DMISID'!G47," ")</f>
        <v>2.663097083274623E-2</v>
      </c>
      <c r="H47" s="33" t="e">
        <f>IF($E47="h",'IP Claims by DMIS ID'!H47/'IP Disp by DMISID'!H47," ")</f>
        <v>#DIV/0!</v>
      </c>
      <c r="I47" s="33" t="e">
        <f>IF($E47="h",'IP Claims by DMIS ID'!I47/'IP Disp by DMISID'!I47," ")</f>
        <v>#DIV/0!</v>
      </c>
      <c r="J47" s="33" t="e">
        <f>IF($E47="h",'IP Claims by DMIS ID'!J47/'IP Disp by DMISID'!J47," ")</f>
        <v>#VALUE!</v>
      </c>
      <c r="K47" s="33" t="e">
        <f>IF(E47="h",'IP Claims by DMIS ID'!K47/'IP Disp by DMISID'!K47," ")</f>
        <v>#VALUE!</v>
      </c>
      <c r="M47" s="33"/>
    </row>
    <row r="48" spans="2:13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33" t="str">
        <f>IF($E48="h",'IP Claims by DMIS ID'!F48/'IP Disp by DMISID'!F48," ")</f>
        <v xml:space="preserve"> </v>
      </c>
      <c r="G48" s="33" t="str">
        <f>IF($E48="h",'IP Claims by DMIS ID'!G48/'IP Disp by DMISID'!G48," ")</f>
        <v xml:space="preserve"> </v>
      </c>
      <c r="H48" s="33" t="str">
        <f>IF($E48="h",'IP Claims by DMIS ID'!H48/'IP Disp by DMISID'!H48," ")</f>
        <v xml:space="preserve"> </v>
      </c>
      <c r="I48" s="33" t="str">
        <f>IF($E48="h",'IP Claims by DMIS ID'!I48/'IP Disp by DMISID'!I48," ")</f>
        <v xml:space="preserve"> </v>
      </c>
      <c r="J48" s="33" t="str">
        <f>IF($E48="h",'IP Claims by DMIS ID'!J48/'IP Disp by DMISID'!J48," ")</f>
        <v xml:space="preserve"> </v>
      </c>
      <c r="K48" s="33" t="str">
        <f>IF(E48="h",'IP Claims by DMIS ID'!K48/'IP Disp by DMISID'!K48," ")</f>
        <v xml:space="preserve"> </v>
      </c>
      <c r="M48" s="33"/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33">
        <f>IF($E49="h",'IP Claims by DMIS ID'!F49/'IP Disp by DMISID'!F49," ")</f>
        <v>4.7355958958168907E-3</v>
      </c>
      <c r="G49" s="33">
        <f>IF($E49="h",'IP Claims by DMIS ID'!G49/'IP Disp by DMISID'!G49," ")</f>
        <v>1.1139058569888609E-2</v>
      </c>
      <c r="H49" s="33">
        <f>IF($E49="h",'IP Claims by DMIS ID'!H49/'IP Disp by DMISID'!H49," ")</f>
        <v>1.2566641279512566E-2</v>
      </c>
      <c r="I49" s="33">
        <f>IF($E49="h",'IP Claims by DMIS ID'!I49/'IP Disp by DMISID'!I49," ")</f>
        <v>1.6949152542372881E-2</v>
      </c>
      <c r="J49" s="33">
        <f>IF($E49="h",'IP Claims by DMIS ID'!J49/'IP Disp by DMISID'!J49," ")</f>
        <v>1.6249153689911984E-2</v>
      </c>
      <c r="K49" s="33">
        <f>IF(E49="h",'IP Claims by DMIS ID'!K49/'IP Disp by DMISID'!K49," ")</f>
        <v>1.3846673421141506E-2</v>
      </c>
      <c r="M49" s="33"/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33" t="str">
        <f>IF($E50="h",'IP Claims by DMIS ID'!F50/'IP Disp by DMISID'!F50," ")</f>
        <v xml:space="preserve"> </v>
      </c>
      <c r="G50" s="33" t="str">
        <f>IF($E50="h",'IP Claims by DMIS ID'!G50/'IP Disp by DMISID'!G50," ")</f>
        <v xml:space="preserve"> </v>
      </c>
      <c r="H50" s="33" t="str">
        <f>IF($E50="h",'IP Claims by DMIS ID'!H50/'IP Disp by DMISID'!H50," ")</f>
        <v xml:space="preserve"> </v>
      </c>
      <c r="I50" s="33" t="str">
        <f>IF($E50="h",'IP Claims by DMIS ID'!I50/'IP Disp by DMISID'!I50," ")</f>
        <v xml:space="preserve"> </v>
      </c>
      <c r="J50" s="33" t="str">
        <f>IF($E50="h",'IP Claims by DMIS ID'!J50/'IP Disp by DMISID'!J50," ")</f>
        <v xml:space="preserve"> </v>
      </c>
      <c r="K50" s="33" t="str">
        <f>IF(E50="h",'IP Claims by DMIS ID'!K50/'IP Disp by DMISID'!K50," ")</f>
        <v xml:space="preserve"> </v>
      </c>
      <c r="M50" s="33"/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33" t="str">
        <f>IF($E51="h",'IP Claims by DMIS ID'!F51/'IP Disp by DMISID'!F51," ")</f>
        <v xml:space="preserve"> </v>
      </c>
      <c r="G51" s="33" t="str">
        <f>IF($E51="h",'IP Claims by DMIS ID'!G51/'IP Disp by DMISID'!G51," ")</f>
        <v xml:space="preserve"> </v>
      </c>
      <c r="H51" s="33" t="str">
        <f>IF($E51="h",'IP Claims by DMIS ID'!H51/'IP Disp by DMISID'!H51," ")</f>
        <v xml:space="preserve"> </v>
      </c>
      <c r="I51" s="33" t="str">
        <f>IF($E51="h",'IP Claims by DMIS ID'!I51/'IP Disp by DMISID'!I51," ")</f>
        <v xml:space="preserve"> </v>
      </c>
      <c r="J51" s="33" t="str">
        <f>IF($E51="h",'IP Claims by DMIS ID'!J51/'IP Disp by DMISID'!J51," ")</f>
        <v xml:space="preserve"> </v>
      </c>
      <c r="K51" s="33" t="str">
        <f>IF(E51="h",'IP Claims by DMIS ID'!K51/'IP Disp by DMISID'!K51," ")</f>
        <v xml:space="preserve"> </v>
      </c>
      <c r="M51" s="33"/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33" t="str">
        <f>IF($E52="h",'IP Claims by DMIS ID'!F52/'IP Disp by DMISID'!F52," ")</f>
        <v xml:space="preserve"> </v>
      </c>
      <c r="G52" s="33" t="str">
        <f>IF($E52="h",'IP Claims by DMIS ID'!G52/'IP Disp by DMISID'!G52," ")</f>
        <v xml:space="preserve"> </v>
      </c>
      <c r="H52" s="33" t="str">
        <f>IF($E52="h",'IP Claims by DMIS ID'!H52/'IP Disp by DMISID'!H52," ")</f>
        <v xml:space="preserve"> </v>
      </c>
      <c r="I52" s="33" t="str">
        <f>IF($E52="h",'IP Claims by DMIS ID'!I52/'IP Disp by DMISID'!I52," ")</f>
        <v xml:space="preserve"> </v>
      </c>
      <c r="J52" s="33" t="str">
        <f>IF($E52="h",'IP Claims by DMIS ID'!J52/'IP Disp by DMISID'!J52," ")</f>
        <v xml:space="preserve"> </v>
      </c>
      <c r="K52" s="33" t="str">
        <f>IF(E52="h",'IP Claims by DMIS ID'!K52/'IP Disp by DMISID'!K52," ")</f>
        <v xml:space="preserve"> </v>
      </c>
      <c r="M52" s="33"/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33" t="str">
        <f>IF($E53="h",'IP Claims by DMIS ID'!F53/'IP Disp by DMISID'!F53," ")</f>
        <v xml:space="preserve"> </v>
      </c>
      <c r="G53" s="33" t="str">
        <f>IF($E53="h",'IP Claims by DMIS ID'!G53/'IP Disp by DMISID'!G53," ")</f>
        <v xml:space="preserve"> </v>
      </c>
      <c r="H53" s="33" t="str">
        <f>IF($E53="h",'IP Claims by DMIS ID'!H53/'IP Disp by DMISID'!H53," ")</f>
        <v xml:space="preserve"> </v>
      </c>
      <c r="I53" s="33" t="str">
        <f>IF($E53="h",'IP Claims by DMIS ID'!I53/'IP Disp by DMISID'!I53," ")</f>
        <v xml:space="preserve"> </v>
      </c>
      <c r="J53" s="33" t="str">
        <f>IF($E53="h",'IP Claims by DMIS ID'!J53/'IP Disp by DMISID'!J53," ")</f>
        <v xml:space="preserve"> </v>
      </c>
      <c r="K53" s="33" t="str">
        <f>IF(E53="h",'IP Claims by DMIS ID'!K53/'IP Disp by DMISID'!K53," ")</f>
        <v xml:space="preserve"> </v>
      </c>
      <c r="M53" s="33"/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33" t="str">
        <f>IF($E54="h",'IP Claims by DMIS ID'!F54/'IP Disp by DMISID'!F54," ")</f>
        <v xml:space="preserve"> </v>
      </c>
      <c r="G54" s="33" t="str">
        <f>IF($E54="h",'IP Claims by DMIS ID'!G54/'IP Disp by DMISID'!G54," ")</f>
        <v xml:space="preserve"> </v>
      </c>
      <c r="H54" s="33" t="str">
        <f>IF($E54="h",'IP Claims by DMIS ID'!H54/'IP Disp by DMISID'!H54," ")</f>
        <v xml:space="preserve"> </v>
      </c>
      <c r="I54" s="33" t="str">
        <f>IF($E54="h",'IP Claims by DMIS ID'!I54/'IP Disp by DMISID'!I54," ")</f>
        <v xml:space="preserve"> </v>
      </c>
      <c r="J54" s="33" t="str">
        <f>IF($E54="h",'IP Claims by DMIS ID'!J54/'IP Disp by DMISID'!J54," ")</f>
        <v xml:space="preserve"> </v>
      </c>
      <c r="K54" s="33" t="str">
        <f>IF(E54="h",'IP Claims by DMIS ID'!K54/'IP Disp by DMISID'!K54," ")</f>
        <v xml:space="preserve"> </v>
      </c>
      <c r="M54" s="33"/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33" t="str">
        <f>IF($E55="h",'IP Claims by DMIS ID'!F55/'IP Disp by DMISID'!F55," ")</f>
        <v xml:space="preserve"> </v>
      </c>
      <c r="G55" s="33" t="str">
        <f>IF($E55="h",'IP Claims by DMIS ID'!G55/'IP Disp by DMISID'!G55," ")</f>
        <v xml:space="preserve"> </v>
      </c>
      <c r="H55" s="33" t="str">
        <f>IF($E55="h",'IP Claims by DMIS ID'!H55/'IP Disp by DMISID'!H55," ")</f>
        <v xml:space="preserve"> </v>
      </c>
      <c r="I55" s="33" t="str">
        <f>IF($E55="h",'IP Claims by DMIS ID'!I55/'IP Disp by DMISID'!I55," ")</f>
        <v xml:space="preserve"> </v>
      </c>
      <c r="J55" s="33" t="str">
        <f>IF($E55="h",'IP Claims by DMIS ID'!J55/'IP Disp by DMISID'!J55," ")</f>
        <v xml:space="preserve"> </v>
      </c>
      <c r="K55" s="33" t="str">
        <f>IF(E55="h",'IP Claims by DMIS ID'!K55/'IP Disp by DMISID'!K55," ")</f>
        <v xml:space="preserve"> </v>
      </c>
      <c r="M55" s="33"/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33" t="str">
        <f>IF($E56="h",'IP Claims by DMIS ID'!F56/'IP Disp by DMISID'!F56," ")</f>
        <v xml:space="preserve"> </v>
      </c>
      <c r="G56" s="33" t="str">
        <f>IF($E56="h",'IP Claims by DMIS ID'!G56/'IP Disp by DMISID'!G56," ")</f>
        <v xml:space="preserve"> </v>
      </c>
      <c r="H56" s="33" t="str">
        <f>IF($E56="h",'IP Claims by DMIS ID'!H56/'IP Disp by DMISID'!H56," ")</f>
        <v xml:space="preserve"> </v>
      </c>
      <c r="I56" s="33" t="str">
        <f>IF($E56="h",'IP Claims by DMIS ID'!I56/'IP Disp by DMISID'!I56," ")</f>
        <v xml:space="preserve"> </v>
      </c>
      <c r="J56" s="33" t="str">
        <f>IF($E56="h",'IP Claims by DMIS ID'!J56/'IP Disp by DMISID'!J56," ")</f>
        <v xml:space="preserve"> </v>
      </c>
      <c r="K56" s="33" t="str">
        <f>IF(E56="h",'IP Claims by DMIS ID'!K56/'IP Disp by DMISID'!K56," ")</f>
        <v xml:space="preserve"> </v>
      </c>
      <c r="M56" s="33"/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33" t="str">
        <f>IF($E57="h",'IP Claims by DMIS ID'!F57/'IP Disp by DMISID'!F57," ")</f>
        <v xml:space="preserve"> </v>
      </c>
      <c r="G57" s="33" t="str">
        <f>IF($E57="h",'IP Claims by DMIS ID'!G57/'IP Disp by DMISID'!G57," ")</f>
        <v xml:space="preserve"> </v>
      </c>
      <c r="H57" s="33" t="str">
        <f>IF($E57="h",'IP Claims by DMIS ID'!H57/'IP Disp by DMISID'!H57," ")</f>
        <v xml:space="preserve"> </v>
      </c>
      <c r="I57" s="33" t="str">
        <f>IF($E57="h",'IP Claims by DMIS ID'!I57/'IP Disp by DMISID'!I57," ")</f>
        <v xml:space="preserve"> </v>
      </c>
      <c r="J57" s="33" t="str">
        <f>IF($E57="h",'IP Claims by DMIS ID'!J57/'IP Disp by DMISID'!J57," ")</f>
        <v xml:space="preserve"> </v>
      </c>
      <c r="K57" s="33" t="str">
        <f>IF(E57="h",'IP Claims by DMIS ID'!K57/'IP Disp by DMISID'!K57," ")</f>
        <v xml:space="preserve"> </v>
      </c>
      <c r="M57" s="33"/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33" t="str">
        <f>IF($E58="h",'IP Claims by DMIS ID'!F58/'IP Disp by DMISID'!F58," ")</f>
        <v xml:space="preserve"> </v>
      </c>
      <c r="G58" s="33" t="str">
        <f>IF($E58="h",'IP Claims by DMIS ID'!G58/'IP Disp by DMISID'!G58," ")</f>
        <v xml:space="preserve"> </v>
      </c>
      <c r="H58" s="33" t="str">
        <f>IF($E58="h",'IP Claims by DMIS ID'!H58/'IP Disp by DMISID'!H58," ")</f>
        <v xml:space="preserve"> </v>
      </c>
      <c r="I58" s="33" t="str">
        <f>IF($E58="h",'IP Claims by DMIS ID'!I58/'IP Disp by DMISID'!I58," ")</f>
        <v xml:space="preserve"> </v>
      </c>
      <c r="J58" s="33" t="str">
        <f>IF($E58="h",'IP Claims by DMIS ID'!J58/'IP Disp by DMISID'!J58," ")</f>
        <v xml:space="preserve"> </v>
      </c>
      <c r="K58" s="33" t="str">
        <f>IF(E58="h",'IP Claims by DMIS ID'!K58/'IP Disp by DMISID'!K58," ")</f>
        <v xml:space="preserve"> </v>
      </c>
      <c r="M58" s="33"/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33" t="str">
        <f>IF($E59="h",'IP Claims by DMIS ID'!F59/'IP Disp by DMISID'!F59," ")</f>
        <v xml:space="preserve"> </v>
      </c>
      <c r="G59" s="33" t="str">
        <f>IF($E59="h",'IP Claims by DMIS ID'!G59/'IP Disp by DMISID'!G59," ")</f>
        <v xml:space="preserve"> </v>
      </c>
      <c r="H59" s="33" t="str">
        <f>IF($E59="h",'IP Claims by DMIS ID'!H59/'IP Disp by DMISID'!H59," ")</f>
        <v xml:space="preserve"> </v>
      </c>
      <c r="I59" s="33" t="str">
        <f>IF($E59="h",'IP Claims by DMIS ID'!I59/'IP Disp by DMISID'!I59," ")</f>
        <v xml:space="preserve"> </v>
      </c>
      <c r="J59" s="33" t="str">
        <f>IF($E59="h",'IP Claims by DMIS ID'!J59/'IP Disp by DMISID'!J59," ")</f>
        <v xml:space="preserve"> </v>
      </c>
      <c r="K59" s="33" t="str">
        <f>IF(E59="h",'IP Claims by DMIS ID'!K59/'IP Disp by DMISID'!K59," ")</f>
        <v xml:space="preserve"> </v>
      </c>
      <c r="M59" s="33"/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33" t="str">
        <f>IF($E60="h",'IP Claims by DMIS ID'!F60/'IP Disp by DMISID'!F60," ")</f>
        <v xml:space="preserve"> </v>
      </c>
      <c r="G60" s="33" t="str">
        <f>IF($E60="h",'IP Claims by DMIS ID'!G60/'IP Disp by DMISID'!G60," ")</f>
        <v xml:space="preserve"> </v>
      </c>
      <c r="H60" s="33" t="str">
        <f>IF($E60="h",'IP Claims by DMIS ID'!H60/'IP Disp by DMISID'!H60," ")</f>
        <v xml:space="preserve"> </v>
      </c>
      <c r="I60" s="33" t="str">
        <f>IF($E60="h",'IP Claims by DMIS ID'!I60/'IP Disp by DMISID'!I60," ")</f>
        <v xml:space="preserve"> </v>
      </c>
      <c r="J60" s="33" t="str">
        <f>IF($E60="h",'IP Claims by DMIS ID'!J60/'IP Disp by DMISID'!J60," ")</f>
        <v xml:space="preserve"> </v>
      </c>
      <c r="K60" s="33" t="str">
        <f>IF(E60="h",'IP Claims by DMIS ID'!K60/'IP Disp by DMISID'!K60," ")</f>
        <v xml:space="preserve"> </v>
      </c>
      <c r="M60" s="33"/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33" t="str">
        <f>IF($E61="h",'IP Claims by DMIS ID'!F61/'IP Disp by DMISID'!F61," ")</f>
        <v xml:space="preserve"> </v>
      </c>
      <c r="G61" s="33" t="str">
        <f>IF($E61="h",'IP Claims by DMIS ID'!G61/'IP Disp by DMISID'!G61," ")</f>
        <v xml:space="preserve"> </v>
      </c>
      <c r="H61" s="33" t="str">
        <f>IF($E61="h",'IP Claims by DMIS ID'!H61/'IP Disp by DMISID'!H61," ")</f>
        <v xml:space="preserve"> </v>
      </c>
      <c r="I61" s="33" t="str">
        <f>IF($E61="h",'IP Claims by DMIS ID'!I61/'IP Disp by DMISID'!I61," ")</f>
        <v xml:space="preserve"> </v>
      </c>
      <c r="J61" s="33" t="str">
        <f>IF($E61="h",'IP Claims by DMIS ID'!J61/'IP Disp by DMISID'!J61," ")</f>
        <v xml:space="preserve"> </v>
      </c>
      <c r="K61" s="33" t="str">
        <f>IF(E61="h",'IP Claims by DMIS ID'!K61/'IP Disp by DMISID'!K61," ")</f>
        <v xml:space="preserve"> </v>
      </c>
      <c r="M61" s="33"/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33" t="str">
        <f>IF($E62="h",'IP Claims by DMIS ID'!F62/'IP Disp by DMISID'!F62," ")</f>
        <v xml:space="preserve"> </v>
      </c>
      <c r="G62" s="33" t="str">
        <f>IF($E62="h",'IP Claims by DMIS ID'!G62/'IP Disp by DMISID'!G62," ")</f>
        <v xml:space="preserve"> </v>
      </c>
      <c r="H62" s="33" t="str">
        <f>IF($E62="h",'IP Claims by DMIS ID'!H62/'IP Disp by DMISID'!H62," ")</f>
        <v xml:space="preserve"> </v>
      </c>
      <c r="I62" s="33" t="str">
        <f>IF($E62="h",'IP Claims by DMIS ID'!I62/'IP Disp by DMISID'!I62," ")</f>
        <v xml:space="preserve"> </v>
      </c>
      <c r="J62" s="33" t="str">
        <f>IF($E62="h",'IP Claims by DMIS ID'!J62/'IP Disp by DMISID'!J62," ")</f>
        <v xml:space="preserve"> </v>
      </c>
      <c r="K62" s="33" t="str">
        <f>IF(E62="h",'IP Claims by DMIS ID'!K62/'IP Disp by DMISID'!K62," ")</f>
        <v xml:space="preserve"> </v>
      </c>
      <c r="M62" s="33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33" t="str">
        <f>IF($E63="h",'IP Claims by DMIS ID'!F63/'IP Disp by DMISID'!F63," ")</f>
        <v xml:space="preserve"> </v>
      </c>
      <c r="G63" s="33" t="str">
        <f>IF($E63="h",'IP Claims by DMIS ID'!G63/'IP Disp by DMISID'!G63," ")</f>
        <v xml:space="preserve"> </v>
      </c>
      <c r="H63" s="33" t="str">
        <f>IF($E63="h",'IP Claims by DMIS ID'!H63/'IP Disp by DMISID'!H63," ")</f>
        <v xml:space="preserve"> </v>
      </c>
      <c r="I63" s="33" t="str">
        <f>IF($E63="h",'IP Claims by DMIS ID'!I63/'IP Disp by DMISID'!I63," ")</f>
        <v xml:space="preserve"> </v>
      </c>
      <c r="J63" s="33" t="str">
        <f>IF($E63="h",'IP Claims by DMIS ID'!J63/'IP Disp by DMISID'!J63," ")</f>
        <v xml:space="preserve"> </v>
      </c>
      <c r="K63" s="33" t="str">
        <f>IF(E63="h",'IP Claims by DMIS ID'!K63/'IP Disp by DMISID'!K63," ")</f>
        <v xml:space="preserve"> </v>
      </c>
      <c r="M63" s="33"/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33" t="str">
        <f>IF($E64="h",'IP Claims by DMIS ID'!F64/'IP Disp by DMISID'!F64," ")</f>
        <v xml:space="preserve"> </v>
      </c>
      <c r="G64" s="33" t="str">
        <f>IF($E64="h",'IP Claims by DMIS ID'!G64/'IP Disp by DMISID'!G64," ")</f>
        <v xml:space="preserve"> </v>
      </c>
      <c r="H64" s="33" t="str">
        <f>IF($E64="h",'IP Claims by DMIS ID'!H64/'IP Disp by DMISID'!H64," ")</f>
        <v xml:space="preserve"> </v>
      </c>
      <c r="I64" s="33" t="str">
        <f>IF($E64="h",'IP Claims by DMIS ID'!I64/'IP Disp by DMISID'!I64," ")</f>
        <v xml:space="preserve"> </v>
      </c>
      <c r="J64" s="33" t="str">
        <f>IF($E64="h",'IP Claims by DMIS ID'!J64/'IP Disp by DMISID'!J64," ")</f>
        <v xml:space="preserve"> </v>
      </c>
      <c r="K64" s="33" t="str">
        <f>IF(E64="h",'IP Claims by DMIS ID'!K64/'IP Disp by DMISID'!K64," ")</f>
        <v xml:space="preserve"> </v>
      </c>
      <c r="M64" s="33"/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33" t="str">
        <f>IF($E65="h",'IP Claims by DMIS ID'!F65/'IP Disp by DMISID'!F65," ")</f>
        <v xml:space="preserve"> </v>
      </c>
      <c r="G65" s="33" t="str">
        <f>IF($E65="h",'IP Claims by DMIS ID'!G65/'IP Disp by DMISID'!G65," ")</f>
        <v xml:space="preserve"> </v>
      </c>
      <c r="H65" s="33" t="str">
        <f>IF($E65="h",'IP Claims by DMIS ID'!H65/'IP Disp by DMISID'!H65," ")</f>
        <v xml:space="preserve"> </v>
      </c>
      <c r="I65" s="33" t="str">
        <f>IF($E65="h",'IP Claims by DMIS ID'!I65/'IP Disp by DMISID'!I65," ")</f>
        <v xml:space="preserve"> </v>
      </c>
      <c r="J65" s="33" t="str">
        <f>IF($E65="h",'IP Claims by DMIS ID'!J65/'IP Disp by DMISID'!J65," ")</f>
        <v xml:space="preserve"> </v>
      </c>
      <c r="K65" s="33" t="str">
        <f>IF(E65="h",'IP Claims by DMIS ID'!K65/'IP Disp by DMISID'!K65," ")</f>
        <v xml:space="preserve"> </v>
      </c>
      <c r="M65" s="33"/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33" t="str">
        <f>IF($E66="h",'IP Claims by DMIS ID'!F66/'IP Disp by DMISID'!F66," ")</f>
        <v xml:space="preserve"> </v>
      </c>
      <c r="G66" s="33" t="str">
        <f>IF($E66="h",'IP Claims by DMIS ID'!G66/'IP Disp by DMISID'!G66," ")</f>
        <v xml:space="preserve"> </v>
      </c>
      <c r="H66" s="33" t="str">
        <f>IF($E66="h",'IP Claims by DMIS ID'!H66/'IP Disp by DMISID'!H66," ")</f>
        <v xml:space="preserve"> </v>
      </c>
      <c r="I66" s="33" t="str">
        <f>IF($E66="h",'IP Claims by DMIS ID'!I66/'IP Disp by DMISID'!I66," ")</f>
        <v xml:space="preserve"> </v>
      </c>
      <c r="J66" s="33" t="str">
        <f>IF($E66="h",'IP Claims by DMIS ID'!J66/'IP Disp by DMISID'!J66," ")</f>
        <v xml:space="preserve"> </v>
      </c>
      <c r="K66" s="33" t="str">
        <f>IF(E66="h",'IP Claims by DMIS ID'!K66/'IP Disp by DMISID'!K66," ")</f>
        <v xml:space="preserve"> </v>
      </c>
      <c r="M66" s="33"/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33" t="str">
        <f>IF($E67="h",'IP Claims by DMIS ID'!F67/'IP Disp by DMISID'!F67," ")</f>
        <v xml:space="preserve"> </v>
      </c>
      <c r="G67" s="33" t="str">
        <f>IF($E67="h",'IP Claims by DMIS ID'!G67/'IP Disp by DMISID'!G67," ")</f>
        <v xml:space="preserve"> </v>
      </c>
      <c r="H67" s="33" t="str">
        <f>IF($E67="h",'IP Claims by DMIS ID'!H67/'IP Disp by DMISID'!H67," ")</f>
        <v xml:space="preserve"> </v>
      </c>
      <c r="I67" s="33" t="str">
        <f>IF($E67="h",'IP Claims by DMIS ID'!I67/'IP Disp by DMISID'!I67," ")</f>
        <v xml:space="preserve"> </v>
      </c>
      <c r="J67" s="33" t="str">
        <f>IF($E67="h",'IP Claims by DMIS ID'!J67/'IP Disp by DMISID'!J67," ")</f>
        <v xml:space="preserve"> </v>
      </c>
      <c r="K67" s="33" t="str">
        <f>IF(E67="h",'IP Claims by DMIS ID'!K67/'IP Disp by DMISID'!K67," ")</f>
        <v xml:space="preserve"> </v>
      </c>
      <c r="M67" s="33"/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33" t="str">
        <f>IF($E68="h",'IP Claims by DMIS ID'!F68/'IP Disp by DMISID'!F68," ")</f>
        <v xml:space="preserve"> </v>
      </c>
      <c r="G68" s="33" t="str">
        <f>IF($E68="h",'IP Claims by DMIS ID'!G68/'IP Disp by DMISID'!G68," ")</f>
        <v xml:space="preserve"> </v>
      </c>
      <c r="H68" s="33" t="str">
        <f>IF($E68="h",'IP Claims by DMIS ID'!H68/'IP Disp by DMISID'!H68," ")</f>
        <v xml:space="preserve"> </v>
      </c>
      <c r="I68" s="33" t="str">
        <f>IF($E68="h",'IP Claims by DMIS ID'!I68/'IP Disp by DMISID'!I68," ")</f>
        <v xml:space="preserve"> </v>
      </c>
      <c r="J68" s="33" t="str">
        <f>IF($E68="h",'IP Claims by DMIS ID'!J68/'IP Disp by DMISID'!J68," ")</f>
        <v xml:space="preserve"> </v>
      </c>
      <c r="K68" s="33" t="str">
        <f>IF(E68="h",'IP Claims by DMIS ID'!K68/'IP Disp by DMISID'!K68," ")</f>
        <v xml:space="preserve"> </v>
      </c>
      <c r="M68" s="33"/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33" t="str">
        <f>IF($E69="h",'IP Claims by DMIS ID'!F69/'IP Disp by DMISID'!F69," ")</f>
        <v xml:space="preserve"> </v>
      </c>
      <c r="G69" s="33" t="str">
        <f>IF($E69="h",'IP Claims by DMIS ID'!G69/'IP Disp by DMISID'!G69," ")</f>
        <v xml:space="preserve"> </v>
      </c>
      <c r="H69" s="33" t="str">
        <f>IF($E69="h",'IP Claims by DMIS ID'!H69/'IP Disp by DMISID'!H69," ")</f>
        <v xml:space="preserve"> </v>
      </c>
      <c r="I69" s="33" t="str">
        <f>IF($E69="h",'IP Claims by DMIS ID'!I69/'IP Disp by DMISID'!I69," ")</f>
        <v xml:space="preserve"> </v>
      </c>
      <c r="J69" s="33" t="str">
        <f>IF($E69="h",'IP Claims by DMIS ID'!J69/'IP Disp by DMISID'!J69," ")</f>
        <v xml:space="preserve"> </v>
      </c>
      <c r="K69" s="33" t="str">
        <f>IF(E69="h",'IP Claims by DMIS ID'!K69/'IP Disp by DMISID'!K69," ")</f>
        <v xml:space="preserve"> </v>
      </c>
      <c r="M69" s="33"/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33" t="str">
        <f>IF($E70="h",'IP Claims by DMIS ID'!F70/'IP Disp by DMISID'!F70," ")</f>
        <v xml:space="preserve"> </v>
      </c>
      <c r="G70" s="33" t="str">
        <f>IF($E70="h",'IP Claims by DMIS ID'!G70/'IP Disp by DMISID'!G70," ")</f>
        <v xml:space="preserve"> </v>
      </c>
      <c r="H70" s="33" t="str">
        <f>IF($E70="h",'IP Claims by DMIS ID'!H70/'IP Disp by DMISID'!H70," ")</f>
        <v xml:space="preserve"> </v>
      </c>
      <c r="I70" s="33" t="str">
        <f>IF($E70="h",'IP Claims by DMIS ID'!I70/'IP Disp by DMISID'!I70," ")</f>
        <v xml:space="preserve"> </v>
      </c>
      <c r="J70" s="33" t="str">
        <f>IF($E70="h",'IP Claims by DMIS ID'!J70/'IP Disp by DMISID'!J70," ")</f>
        <v xml:space="preserve"> </v>
      </c>
      <c r="K70" s="33" t="str">
        <f>IF(E70="h",'IP Claims by DMIS ID'!K70/'IP Disp by DMISID'!K70," ")</f>
        <v xml:space="preserve"> </v>
      </c>
      <c r="M70" s="33"/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33" t="str">
        <f>IF($E71="h",'IP Claims by DMIS ID'!F71/'IP Disp by DMISID'!F71," ")</f>
        <v xml:space="preserve"> </v>
      </c>
      <c r="G71" s="33" t="str">
        <f>IF($E71="h",'IP Claims by DMIS ID'!G71/'IP Disp by DMISID'!G71," ")</f>
        <v xml:space="preserve"> </v>
      </c>
      <c r="H71" s="33" t="str">
        <f>IF($E71="h",'IP Claims by DMIS ID'!H71/'IP Disp by DMISID'!H71," ")</f>
        <v xml:space="preserve"> </v>
      </c>
      <c r="I71" s="33" t="str">
        <f>IF($E71="h",'IP Claims by DMIS ID'!I71/'IP Disp by DMISID'!I71," ")</f>
        <v xml:space="preserve"> </v>
      </c>
      <c r="J71" s="33" t="str">
        <f>IF($E71="h",'IP Claims by DMIS ID'!J71/'IP Disp by DMISID'!J71," ")</f>
        <v xml:space="preserve"> </v>
      </c>
      <c r="K71" s="33" t="str">
        <f>IF(E71="h",'IP Claims by DMIS ID'!K71/'IP Disp by DMISID'!K71," ")</f>
        <v xml:space="preserve"> </v>
      </c>
      <c r="L71" s="2"/>
      <c r="M71" s="33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33" t="str">
        <f>IF($E72="h",'IP Claims by DMIS ID'!F72/'IP Disp by DMISID'!F72," ")</f>
        <v xml:space="preserve"> </v>
      </c>
      <c r="G72" s="33" t="str">
        <f>IF($E72="h",'IP Claims by DMIS ID'!G72/'IP Disp by DMISID'!G72," ")</f>
        <v xml:space="preserve"> </v>
      </c>
      <c r="H72" s="33" t="str">
        <f>IF($E72="h",'IP Claims by DMIS ID'!H72/'IP Disp by DMISID'!H72," ")</f>
        <v xml:space="preserve"> </v>
      </c>
      <c r="I72" s="33" t="str">
        <f>IF($E72="h",'IP Claims by DMIS ID'!I72/'IP Disp by DMISID'!I72," ")</f>
        <v xml:space="preserve"> </v>
      </c>
      <c r="J72" s="33" t="str">
        <f>IF($E72="h",'IP Claims by DMIS ID'!J72/'IP Disp by DMISID'!J72," ")</f>
        <v xml:space="preserve"> </v>
      </c>
      <c r="K72" s="33" t="str">
        <f>IF(E72="h",'IP Claims by DMIS ID'!K72/'IP Disp by DMISID'!K72," ")</f>
        <v xml:space="preserve"> </v>
      </c>
      <c r="L72" s="2"/>
      <c r="M72" s="33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33" t="str">
        <f>IF($E73="h",'IP Claims by DMIS ID'!F73/'IP Disp by DMISID'!F73," ")</f>
        <v xml:space="preserve"> </v>
      </c>
      <c r="G73" s="33" t="str">
        <f>IF($E73="h",'IP Claims by DMIS ID'!G73/'IP Disp by DMISID'!G73," ")</f>
        <v xml:space="preserve"> </v>
      </c>
      <c r="H73" s="33" t="str">
        <f>IF($E73="h",'IP Claims by DMIS ID'!H73/'IP Disp by DMISID'!H73," ")</f>
        <v xml:space="preserve"> </v>
      </c>
      <c r="I73" s="33" t="str">
        <f>IF($E73="h",'IP Claims by DMIS ID'!I73/'IP Disp by DMISID'!I73," ")</f>
        <v xml:space="preserve"> </v>
      </c>
      <c r="J73" s="33" t="str">
        <f>IF($E73="h",'IP Claims by DMIS ID'!J73/'IP Disp by DMISID'!J73," ")</f>
        <v xml:space="preserve"> </v>
      </c>
      <c r="K73" s="34" t="str">
        <f>IF(E73="h",'IP Claims by DMIS ID'!K73/'IP Disp by DMISID'!K73," ")</f>
        <v xml:space="preserve"> </v>
      </c>
      <c r="L73" s="24"/>
      <c r="M73" s="33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33">
        <f>IF($E74="h",'IP Claims by DMIS ID'!F74/'IP Disp by DMISID'!F74," ")</f>
        <v>3.4009546539379473E-2</v>
      </c>
      <c r="G74" s="33">
        <f>IF($E74="h",'IP Claims by DMIS ID'!G74/'IP Disp by DMISID'!G74," ")</f>
        <v>3.2471437161755864E-2</v>
      </c>
      <c r="H74" s="33">
        <f>IF($E74="h",'IP Claims by DMIS ID'!H74/'IP Disp by DMISID'!H74," ")</f>
        <v>3.9085545722713867E-2</v>
      </c>
      <c r="I74" s="33">
        <f>IF($E74="h",'IP Claims by DMIS ID'!I74/'IP Disp by DMISID'!I74," ")</f>
        <v>3.351206434316354E-2</v>
      </c>
      <c r="J74" s="33">
        <f>IF($E74="h",'IP Claims by DMIS ID'!J74/'IP Disp by DMISID'!J74," ")</f>
        <v>4.1271989174560215E-2</v>
      </c>
      <c r="K74" s="33">
        <f>IF(E74="h",'IP Claims by DMIS ID'!K74/'IP Disp by DMISID'!K74," ")</f>
        <v>2.4952015355086371E-2</v>
      </c>
      <c r="L74" s="2"/>
      <c r="M74" s="33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33" t="str">
        <f>IF($E75="h",'IP Claims by DMIS ID'!F75/'IP Disp by DMISID'!F75," ")</f>
        <v xml:space="preserve"> </v>
      </c>
      <c r="G75" s="33" t="str">
        <f>IF($E75="h",'IP Claims by DMIS ID'!G75/'IP Disp by DMISID'!G75," ")</f>
        <v xml:space="preserve"> </v>
      </c>
      <c r="H75" s="33" t="str">
        <f>IF($E75="h",'IP Claims by DMIS ID'!H75/'IP Disp by DMISID'!H75," ")</f>
        <v xml:space="preserve"> </v>
      </c>
      <c r="I75" s="33" t="str">
        <f>IF($E75="h",'IP Claims by DMIS ID'!I75/'IP Disp by DMISID'!I75," ")</f>
        <v xml:space="preserve"> </v>
      </c>
      <c r="J75" s="33" t="str">
        <f>IF($E75="h",'IP Claims by DMIS ID'!J75/'IP Disp by DMISID'!J75," ")</f>
        <v xml:space="preserve"> </v>
      </c>
      <c r="K75" s="33" t="str">
        <f>IF(E75="h",'IP Claims by DMIS ID'!K75/'IP Disp by DMISID'!K75," ")</f>
        <v xml:space="preserve"> </v>
      </c>
      <c r="L75" s="2"/>
      <c r="M75" s="33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33">
        <f>IF($E76="h",'IP Claims by DMIS ID'!F76/'IP Disp by DMISID'!F76," ")</f>
        <v>5.846947549441101E-3</v>
      </c>
      <c r="G76" s="33">
        <f>IF($E76="h",'IP Claims by DMIS ID'!G76/'IP Disp by DMISID'!G76," ")</f>
        <v>7.825920977285742E-3</v>
      </c>
      <c r="H76" s="33">
        <f>IF($E76="h",'IP Claims by DMIS ID'!H76/'IP Disp by DMISID'!H76," ")</f>
        <v>8.7248322147650999E-3</v>
      </c>
      <c r="I76" s="33">
        <f>IF($E76="h",'IP Claims by DMIS ID'!I76/'IP Disp by DMISID'!I76," ")</f>
        <v>8.4102564102564101E-3</v>
      </c>
      <c r="J76" s="33">
        <f>IF($E76="h",'IP Claims by DMIS ID'!J76/'IP Disp by DMISID'!J76," ")</f>
        <v>8.0878105141536684E-3</v>
      </c>
      <c r="K76" s="33">
        <f>IF(E76="h",'IP Claims by DMIS ID'!K76/'IP Disp by DMISID'!K76," ")</f>
        <v>5.6861258529188781E-3</v>
      </c>
      <c r="L76" s="2"/>
      <c r="M76" s="33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33">
        <f>IF($E77="h",'IP Claims by DMIS ID'!F77/'IP Disp by DMISID'!F77," ")</f>
        <v>7.5211864406779655E-2</v>
      </c>
      <c r="G77" s="33">
        <f>IF($E77="h",'IP Claims by DMIS ID'!G77/'IP Disp by DMISID'!G77," ")</f>
        <v>0.10490511994271393</v>
      </c>
      <c r="H77" s="33" t="e">
        <f>IF($E77="h",'IP Claims by DMIS ID'!H77/'IP Disp by DMISID'!H77," ")</f>
        <v>#DIV/0!</v>
      </c>
      <c r="I77" s="33" t="e">
        <f>IF($E77="h",'IP Claims by DMIS ID'!I77/'IP Disp by DMISID'!I77," ")</f>
        <v>#DIV/0!</v>
      </c>
      <c r="J77" s="33" t="e">
        <f>IF($E77="h",'IP Claims by DMIS ID'!J77/'IP Disp by DMISID'!J77," ")</f>
        <v>#VALUE!</v>
      </c>
      <c r="K77" s="33" t="e">
        <f>IF(E77="h",'IP Claims by DMIS ID'!K77/'IP Disp by DMISID'!K77," ")</f>
        <v>#VALUE!</v>
      </c>
      <c r="L77" s="2"/>
      <c r="M77" s="33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33">
        <f>IF($E78="h",'IP Claims by DMIS ID'!F78/'IP Disp by DMISID'!F78," ")</f>
        <v>6.1468412066021626E-2</v>
      </c>
      <c r="G78" s="33">
        <f>IF($E78="h",'IP Claims by DMIS ID'!G78/'IP Disp by DMISID'!G78," ")</f>
        <v>5.1155115511551157E-2</v>
      </c>
      <c r="H78" s="33">
        <f>IF($E78="h",'IP Claims by DMIS ID'!H78/'IP Disp by DMISID'!H78," ")</f>
        <v>5.1522248243559721E-2</v>
      </c>
      <c r="I78" s="33">
        <f>IF($E78="h",'IP Claims by DMIS ID'!I78/'IP Disp by DMISID'!I78," ")</f>
        <v>6.2666160273452343E-2</v>
      </c>
      <c r="J78" s="33">
        <f>IF($E78="h",'IP Claims by DMIS ID'!J78/'IP Disp by DMISID'!J78," ")</f>
        <v>5.0932568149210905E-2</v>
      </c>
      <c r="K78" s="33">
        <f>IF(E78="h",'IP Claims by DMIS ID'!K78/'IP Disp by DMISID'!K78," ")</f>
        <v>3.0284490669929644E-2</v>
      </c>
      <c r="L78" s="2"/>
      <c r="M78" s="33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33">
        <f>IF($E79="h",'IP Claims by DMIS ID'!F79/'IP Disp by DMISID'!F79," ")</f>
        <v>1.7343045438779049E-2</v>
      </c>
      <c r="G79" s="33">
        <f>IF($E79="h",'IP Claims by DMIS ID'!G79/'IP Disp by DMISID'!G79," ")</f>
        <v>1.6416845110635261E-2</v>
      </c>
      <c r="H79" s="33">
        <f>IF($E79="h",'IP Claims by DMIS ID'!H79/'IP Disp by DMISID'!H79," ")</f>
        <v>9.4656488549618324E-3</v>
      </c>
      <c r="I79" s="33">
        <f>IF($E79="h",'IP Claims by DMIS ID'!I79/'IP Disp by DMISID'!I79," ")</f>
        <v>1.2240356083086053E-2</v>
      </c>
      <c r="J79" s="33">
        <f>IF($E79="h",'IP Claims by DMIS ID'!J79/'IP Disp by DMISID'!J79," ")</f>
        <v>1.4457831325301205E-2</v>
      </c>
      <c r="K79" s="33">
        <f>IF(E79="h",'IP Claims by DMIS ID'!K79/'IP Disp by DMISID'!K79," ")</f>
        <v>1.2858555885262116E-2</v>
      </c>
      <c r="L79" s="2"/>
      <c r="M79" s="33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33">
        <f>IF($E80="h",'IP Claims by DMIS ID'!F80/'IP Disp by DMISID'!F80," ")</f>
        <v>1.2879102617366016E-2</v>
      </c>
      <c r="G80" s="33">
        <f>IF($E80="h",'IP Claims by DMIS ID'!G80/'IP Disp by DMISID'!G80," ")</f>
        <v>1.7805582290664101E-2</v>
      </c>
      <c r="H80" s="33">
        <f>IF($E80="h",'IP Claims by DMIS ID'!H80/'IP Disp by DMISID'!H80," ")</f>
        <v>1.751487111698612E-2</v>
      </c>
      <c r="I80" s="33">
        <f>IF($E80="h",'IP Claims by DMIS ID'!I80/'IP Disp by DMISID'!I80," ")</f>
        <v>1.6891891891891893E-2</v>
      </c>
      <c r="J80" s="33">
        <f>IF($E80="h",'IP Claims by DMIS ID'!J80/'IP Disp by DMISID'!J80," ")</f>
        <v>1.6848673946957878E-2</v>
      </c>
      <c r="K80" s="33">
        <f>IF(E80="h",'IP Claims by DMIS ID'!K80/'IP Disp by DMISID'!K80," ")</f>
        <v>1.3483146067415731E-2</v>
      </c>
      <c r="M80" s="33"/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33">
        <f>IF($E81="h",'IP Claims by DMIS ID'!F81/'IP Disp by DMISID'!F81," ")</f>
        <v>2.677376171352075E-2</v>
      </c>
      <c r="G81" s="33">
        <f>IF($E81="h",'IP Claims by DMIS ID'!G81/'IP Disp by DMISID'!G81," ")</f>
        <v>3.051511758118701E-2</v>
      </c>
      <c r="H81" s="33">
        <f>IF($E81="h",'IP Claims by DMIS ID'!H81/'IP Disp by DMISID'!H81," ")</f>
        <v>2.9022259791490562E-2</v>
      </c>
      <c r="I81" s="33">
        <f>IF($E81="h",'IP Claims by DMIS ID'!I81/'IP Disp by DMISID'!I81," ")</f>
        <v>3.2354703415218691E-2</v>
      </c>
      <c r="J81" s="33">
        <f>IF($E81="h",'IP Claims by DMIS ID'!J81/'IP Disp by DMISID'!J81," ")</f>
        <v>2.093937991670523E-2</v>
      </c>
      <c r="K81" s="33">
        <f>IF(E81="h",'IP Claims by DMIS ID'!K81/'IP Disp by DMISID'!K81," ")</f>
        <v>3.7528868360277134E-2</v>
      </c>
      <c r="M81" s="33"/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33">
        <f>IF($E82="h",'IP Claims by DMIS ID'!F82/'IP Disp by DMISID'!F82," ")</f>
        <v>8.130081300813009E-3</v>
      </c>
      <c r="G82" s="33">
        <f>IF($E82="h",'IP Claims by DMIS ID'!G82/'IP Disp by DMISID'!G82," ")</f>
        <v>9.7474523704031892E-3</v>
      </c>
      <c r="H82" s="33">
        <f>IF($E82="h",'IP Claims by DMIS ID'!H82/'IP Disp by DMISID'!H82," ")</f>
        <v>9.2833271444485704E-3</v>
      </c>
      <c r="I82" s="33">
        <f>IF($E82="h",'IP Claims by DMIS ID'!I82/'IP Disp by DMISID'!I82," ")</f>
        <v>1.0313708637730984E-2</v>
      </c>
      <c r="J82" s="33">
        <f>IF($E82="h",'IP Claims by DMIS ID'!J82/'IP Disp by DMISID'!J82," ")</f>
        <v>1.6435354273192111E-2</v>
      </c>
      <c r="K82" s="33">
        <f>IF(E82="h",'IP Claims by DMIS ID'!K82/'IP Disp by DMISID'!K82," ")</f>
        <v>8.175559380378658E-3</v>
      </c>
      <c r="L82" s="9"/>
      <c r="M82" s="33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33" t="str">
        <f>IF($E83="h",'IP Claims by DMIS ID'!F83/'IP Disp by DMISID'!F83," ")</f>
        <v xml:space="preserve"> </v>
      </c>
      <c r="G83" s="33" t="str">
        <f>IF($E83="h",'IP Claims by DMIS ID'!G83/'IP Disp by DMISID'!G83," ")</f>
        <v xml:space="preserve"> </v>
      </c>
      <c r="H83" s="33" t="str">
        <f>IF($E83="h",'IP Claims by DMIS ID'!H83/'IP Disp by DMISID'!H83," ")</f>
        <v xml:space="preserve"> </v>
      </c>
      <c r="I83" s="33" t="str">
        <f>IF($E83="h",'IP Claims by DMIS ID'!I83/'IP Disp by DMISID'!I83," ")</f>
        <v xml:space="preserve"> </v>
      </c>
      <c r="J83" s="33" t="str">
        <f>IF($E83="h",'IP Claims by DMIS ID'!J83/'IP Disp by DMISID'!J83," ")</f>
        <v xml:space="preserve"> </v>
      </c>
      <c r="K83" s="33" t="str">
        <f>IF(E83="h",'IP Claims by DMIS ID'!K83/'IP Disp by DMISID'!K83," ")</f>
        <v xml:space="preserve"> </v>
      </c>
      <c r="L83" s="9"/>
      <c r="M83" s="33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33">
        <f>IF($E84="h",'IP Claims by DMIS ID'!F84/'IP Disp by DMISID'!F84," ")</f>
        <v>7.4759000590202632E-3</v>
      </c>
      <c r="G84" s="33">
        <f>IF($E84="h",'IP Claims by DMIS ID'!G84/'IP Disp by DMISID'!G84," ")</f>
        <v>6.3229571984435799E-3</v>
      </c>
      <c r="H84" s="33">
        <f>IF($E84="h",'IP Claims by DMIS ID'!H84/'IP Disp by DMISID'!H84," ")</f>
        <v>6.3252397469904104E-3</v>
      </c>
      <c r="I84" s="33">
        <f>IF($E84="h",'IP Claims by DMIS ID'!I84/'IP Disp by DMISID'!I84," ")</f>
        <v>6.103515625E-3</v>
      </c>
      <c r="J84" s="33">
        <f>IF($E84="h",'IP Claims by DMIS ID'!J84/'IP Disp by DMISID'!J84," ")</f>
        <v>1.0792951541850219E-2</v>
      </c>
      <c r="K84" s="33">
        <f>IF(E84="h",'IP Claims by DMIS ID'!K84/'IP Disp by DMISID'!K84," ")</f>
        <v>8.5412452236457628E-3</v>
      </c>
      <c r="L84" s="9"/>
      <c r="M84" s="33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33">
        <f>IF($E85="h",'IP Claims by DMIS ID'!F85/'IP Disp by DMISID'!F85," ")</f>
        <v>4.7086521483225424E-3</v>
      </c>
      <c r="G85" s="33">
        <f>IF($E85="h",'IP Claims by DMIS ID'!G85/'IP Disp by DMISID'!G85," ")</f>
        <v>6.0402684563758387E-3</v>
      </c>
      <c r="H85" s="33">
        <f>IF($E85="h",'IP Claims by DMIS ID'!H85/'IP Disp by DMISID'!H85," ")</f>
        <v>1.520572450805009E-2</v>
      </c>
      <c r="I85" s="33">
        <f>IF($E85="h",'IP Claims by DMIS ID'!I85/'IP Disp by DMISID'!I85," ")</f>
        <v>7.1377587437544609E-3</v>
      </c>
      <c r="J85" s="33">
        <f>IF($E85="h",'IP Claims by DMIS ID'!J85/'IP Disp by DMISID'!J85," ")</f>
        <v>1.6992353440951572E-2</v>
      </c>
      <c r="K85" s="33">
        <f>IF(E85="h",'IP Claims by DMIS ID'!K85/'IP Disp by DMISID'!K85," ")</f>
        <v>1.3993541442411194E-2</v>
      </c>
      <c r="L85" s="9"/>
      <c r="M85" s="33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33">
        <f>IF($E86="h",'IP Claims by DMIS ID'!F86/'IP Disp by DMISID'!F86," ")</f>
        <v>3.0487804878048782E-3</v>
      </c>
      <c r="G86" s="33">
        <f>IF($E86="h",'IP Claims by DMIS ID'!G86/'IP Disp by DMISID'!G86," ")</f>
        <v>3.8729666924864447E-3</v>
      </c>
      <c r="H86" s="33">
        <f>IF($E86="h",'IP Claims by DMIS ID'!H86/'IP Disp by DMISID'!H86," ")</f>
        <v>4.5766590389016018E-3</v>
      </c>
      <c r="I86" s="33">
        <f>IF($E86="h",'IP Claims by DMIS ID'!I86/'IP Disp by DMISID'!I86," ")</f>
        <v>1.1251758087201125E-2</v>
      </c>
      <c r="J86" s="33">
        <f>IF($E86="h",'IP Claims by DMIS ID'!J86/'IP Disp by DMISID'!J86," ")</f>
        <v>8.6206896551724137E-3</v>
      </c>
      <c r="K86" s="33">
        <f>IF(E86="h",'IP Claims by DMIS ID'!K86/'IP Disp by DMISID'!K86," ")</f>
        <v>1.0101010101010102E-2</v>
      </c>
      <c r="M86" s="33"/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33" t="str">
        <f>IF($E87="h",'IP Claims by DMIS ID'!F87/'IP Disp by DMISID'!F87," ")</f>
        <v xml:space="preserve"> </v>
      </c>
      <c r="G87" s="33" t="str">
        <f>IF($E87="h",'IP Claims by DMIS ID'!G87/'IP Disp by DMISID'!G87," ")</f>
        <v xml:space="preserve"> </v>
      </c>
      <c r="H87" s="33" t="str">
        <f>IF($E87="h",'IP Claims by DMIS ID'!H87/'IP Disp by DMISID'!H87," ")</f>
        <v xml:space="preserve"> </v>
      </c>
      <c r="I87" s="33" t="str">
        <f>IF($E87="h",'IP Claims by DMIS ID'!I87/'IP Disp by DMISID'!I87," ")</f>
        <v xml:space="preserve"> </v>
      </c>
      <c r="J87" s="33" t="str">
        <f>IF($E87="h",'IP Claims by DMIS ID'!J87/'IP Disp by DMISID'!J87," ")</f>
        <v xml:space="preserve"> </v>
      </c>
      <c r="K87" s="33" t="str">
        <f>IF(E87="h",'IP Claims by DMIS ID'!K87/'IP Disp by DMISID'!K87," ")</f>
        <v xml:space="preserve"> </v>
      </c>
      <c r="L87" s="3"/>
      <c r="M87" s="3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33">
        <f>IF($E88="h",'IP Claims by DMIS ID'!F88/'IP Disp by DMISID'!F88," ")</f>
        <v>2.2443890274314215E-2</v>
      </c>
      <c r="G88" s="33">
        <f>IF($E88="h",'IP Claims by DMIS ID'!G88/'IP Disp by DMISID'!G88," ")</f>
        <v>1.0451045104510451E-2</v>
      </c>
      <c r="H88" s="33">
        <f>IF($E88="h",'IP Claims by DMIS ID'!H88/'IP Disp by DMISID'!H88," ")</f>
        <v>1.3513513513513514E-2</v>
      </c>
      <c r="I88" s="33">
        <f>IF($E88="h",'IP Claims by DMIS ID'!I88/'IP Disp by DMISID'!I88," ")</f>
        <v>2.7397260273972601E-2</v>
      </c>
      <c r="J88" s="33">
        <f>IF($E88="h",'IP Claims by DMIS ID'!J88/'IP Disp by DMISID'!J88," ")</f>
        <v>1.5670910871694418E-2</v>
      </c>
      <c r="K88" s="33">
        <f>IF(E88="h",'IP Claims by DMIS ID'!K88/'IP Disp by DMISID'!K88," ")</f>
        <v>8.5388994307400382E-3</v>
      </c>
      <c r="L88" s="3"/>
      <c r="M88" s="3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33" t="str">
        <f>IF($E89="h",'IP Claims by DMIS ID'!F89/'IP Disp by DMISID'!F89," ")</f>
        <v xml:space="preserve"> </v>
      </c>
      <c r="G89" s="33" t="str">
        <f>IF($E89="h",'IP Claims by DMIS ID'!G89/'IP Disp by DMISID'!G89," ")</f>
        <v xml:space="preserve"> </v>
      </c>
      <c r="H89" s="33" t="str">
        <f>IF($E89="h",'IP Claims by DMIS ID'!H89/'IP Disp by DMISID'!H89," ")</f>
        <v xml:space="preserve"> </v>
      </c>
      <c r="I89" s="33" t="str">
        <f>IF($E89="h",'IP Claims by DMIS ID'!I89/'IP Disp by DMISID'!I89," ")</f>
        <v xml:space="preserve"> </v>
      </c>
      <c r="J89" s="33" t="str">
        <f>IF($E89="h",'IP Claims by DMIS ID'!J89/'IP Disp by DMISID'!J89," ")</f>
        <v xml:space="preserve"> </v>
      </c>
      <c r="K89" s="33" t="str">
        <f>IF(E89="h",'IP Claims by DMIS ID'!K89/'IP Disp by DMISID'!K89," ")</f>
        <v xml:space="preserve"> </v>
      </c>
      <c r="L89" s="3"/>
      <c r="M89" s="3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33">
        <f>IF($E90="h",'IP Claims by DMIS ID'!F90/'IP Disp by DMISID'!F90," ")</f>
        <v>2.5369978858350951E-2</v>
      </c>
      <c r="G90" s="33">
        <f>IF($E90="h",'IP Claims by DMIS ID'!G90/'IP Disp by DMISID'!G90," ")</f>
        <v>1.6528925619834711E-2</v>
      </c>
      <c r="H90" s="33">
        <f>IF($E90="h",'IP Claims by DMIS ID'!H90/'IP Disp by DMISID'!H90," ")</f>
        <v>1.7191977077363897E-2</v>
      </c>
      <c r="I90" s="33">
        <f>IF($E90="h",'IP Claims by DMIS ID'!I90/'IP Disp by DMISID'!I90," ")</f>
        <v>3.0716723549488054E-2</v>
      </c>
      <c r="J90" s="33">
        <f>IF($E90="h",'IP Claims by DMIS ID'!J90/'IP Disp by DMISID'!J90," ")</f>
        <v>1.1527377521613832E-2</v>
      </c>
      <c r="K90" s="33">
        <f>IF(E90="h",'IP Claims by DMIS ID'!K90/'IP Disp by DMISID'!K90," ")</f>
        <v>2.2922636103151862E-2</v>
      </c>
      <c r="L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33">
        <f>IF($E91="h",'IP Claims by DMIS ID'!F91/'IP Disp by DMISID'!F91," ")</f>
        <v>2.3399014778325122E-2</v>
      </c>
      <c r="G91" s="33">
        <f>IF($E91="h",'IP Claims by DMIS ID'!G91/'IP Disp by DMISID'!G91," ")</f>
        <v>2.227943360728785E-2</v>
      </c>
      <c r="H91" s="33">
        <f>IF($E91="h",'IP Claims by DMIS ID'!H91/'IP Disp by DMISID'!H91," ")</f>
        <v>1.9055868341273277E-2</v>
      </c>
      <c r="I91" s="33">
        <f>IF($E91="h",'IP Claims by DMIS ID'!I91/'IP Disp by DMISID'!I91," ")</f>
        <v>2.6752539014119395E-2</v>
      </c>
      <c r="J91" s="33">
        <f>IF($E91="h",'IP Claims by DMIS ID'!J91/'IP Disp by DMISID'!J91," ")</f>
        <v>2.09991923387562E-2</v>
      </c>
      <c r="K91" s="33">
        <f>IF(E91="h",'IP Claims by DMIS ID'!K91/'IP Disp by DMISID'!K91," ")</f>
        <v>1.7959536946878719E-2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33">
        <f>IF($E92="h",'IP Claims by DMIS ID'!F92/'IP Disp by DMISID'!F92," ")</f>
        <v>8.6992543496271744E-3</v>
      </c>
      <c r="G92" s="33">
        <f>IF($E92="h",'IP Claims by DMIS ID'!G92/'IP Disp by DMISID'!G92," ")</f>
        <v>1.3856812933025405E-2</v>
      </c>
      <c r="H92" s="33">
        <f>IF($E92="h",'IP Claims by DMIS ID'!H92/'IP Disp by DMISID'!H92," ")</f>
        <v>1.6897081413210446E-2</v>
      </c>
      <c r="I92" s="33">
        <f>IF($E92="h",'IP Claims by DMIS ID'!I92/'IP Disp by DMISID'!I92," ")</f>
        <v>1.7813267813267815E-2</v>
      </c>
      <c r="J92" s="33">
        <f>IF($E92="h",'IP Claims by DMIS ID'!J92/'IP Disp by DMISID'!J92," ")</f>
        <v>1.870503597122302E-2</v>
      </c>
      <c r="K92" s="33">
        <f>IF(E92="h",'IP Claims by DMIS ID'!K92/'IP Disp by DMISID'!K92," ")</f>
        <v>2.911208151382824E-3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33">
        <f>IF($E93="h",'IP Claims by DMIS ID'!F93/'IP Disp by DMISID'!F93," ")</f>
        <v>3.4013605442176874E-2</v>
      </c>
      <c r="G93" s="33">
        <f>IF($E93="h",'IP Claims by DMIS ID'!G93/'IP Disp by DMISID'!G93," ")</f>
        <v>4.8275862068965517E-2</v>
      </c>
      <c r="H93" s="33">
        <f>IF($E93="h",'IP Claims by DMIS ID'!H93/'IP Disp by DMISID'!H93," ")</f>
        <v>5.2083333333333336E-2</v>
      </c>
      <c r="I93" s="33">
        <f>IF($E93="h",'IP Claims by DMIS ID'!I93/'IP Disp by DMISID'!I93," ")</f>
        <v>1.5463917525773196E-2</v>
      </c>
      <c r="J93" s="33">
        <f>IF($E93="h",'IP Claims by DMIS ID'!J93/'IP Disp by DMISID'!J93," ")</f>
        <v>1.5306122448979591E-2</v>
      </c>
      <c r="K93" s="33">
        <f>IF(E93="h",'IP Claims by DMIS ID'!K93/'IP Disp by DMISID'!K93," ")</f>
        <v>1.7699115044247787E-2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33">
        <f>IF($E94="h",'IP Claims by DMIS ID'!F94/'IP Disp by DMISID'!F94," ")</f>
        <v>2.7143472641102971E-2</v>
      </c>
      <c r="G94" s="33">
        <f>IF($E94="h",'IP Claims by DMIS ID'!G94/'IP Disp by DMISID'!G94," ")</f>
        <v>2.4214020699082212E-2</v>
      </c>
      <c r="H94" s="33">
        <f>IF($E94="h",'IP Claims by DMIS ID'!H94/'IP Disp by DMISID'!H94," ")</f>
        <v>2.5518634110519554E-2</v>
      </c>
      <c r="I94" s="33">
        <f>IF($E94="h",'IP Claims by DMIS ID'!I94/'IP Disp by DMISID'!I94," ")</f>
        <v>2.2326915198689061E-2</v>
      </c>
      <c r="J94" s="33">
        <f>IF($E94="h",'IP Claims by DMIS ID'!J94/'IP Disp by DMISID'!J94," ")</f>
        <v>1.6749082788323495E-2</v>
      </c>
      <c r="K94" s="33">
        <f>IF(E94="h",'IP Claims by DMIS ID'!K94/'IP Disp by DMISID'!K94," ")</f>
        <v>1.4929874830342332E-2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33">
        <f>IF($E95="h",'IP Claims by DMIS ID'!F95/'IP Disp by DMISID'!F95," ")</f>
        <v>4.9295089936801165E-2</v>
      </c>
      <c r="G95" s="33">
        <f>IF($E95="h",'IP Claims by DMIS ID'!G95/'IP Disp by DMISID'!G95," ")</f>
        <v>4.8323054828081441E-2</v>
      </c>
      <c r="H95" s="33">
        <f>IF($E95="h",'IP Claims by DMIS ID'!H95/'IP Disp by DMISID'!H95," ")</f>
        <v>4.7563534623455347E-2</v>
      </c>
      <c r="I95" s="33">
        <f>IF($E95="h",'IP Claims by DMIS ID'!I95/'IP Disp by DMISID'!I95," ")</f>
        <v>4.4892524253376448E-2</v>
      </c>
      <c r="J95" s="33">
        <f>IF($E95="h",'IP Claims by DMIS ID'!J95/'IP Disp by DMISID'!J95," ")</f>
        <v>3.8954725007596475E-2</v>
      </c>
      <c r="K95" s="33">
        <f>IF(E95="h",'IP Claims by DMIS ID'!K95/'IP Disp by DMISID'!K95," ")</f>
        <v>3.3060084677056123E-2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33">
        <f>IF($E96="h",'IP Claims by DMIS ID'!F96/'IP Disp by DMISID'!F96," ")</f>
        <v>6.425817506782807E-3</v>
      </c>
      <c r="G96" s="33">
        <f>IF($E96="h",'IP Claims by DMIS ID'!G96/'IP Disp by DMISID'!G96," ")</f>
        <v>8.4110720293622872E-3</v>
      </c>
      <c r="H96" s="33">
        <f>IF($E96="h",'IP Claims by DMIS ID'!H96/'IP Disp by DMISID'!H96," ")</f>
        <v>7.1953459889773424E-3</v>
      </c>
      <c r="I96" s="33">
        <f>IF($E96="h",'IP Claims by DMIS ID'!I96/'IP Disp by DMISID'!I96," ")</f>
        <v>9.3973747016706452E-3</v>
      </c>
      <c r="J96" s="33">
        <f>IF($E96="h",'IP Claims by DMIS ID'!J96/'IP Disp by DMISID'!J96," ")</f>
        <v>8.9371209703159905E-3</v>
      </c>
      <c r="K96" s="33">
        <f>IF(E96="h",'IP Claims by DMIS ID'!K96/'IP Disp by DMISID'!K96," ")</f>
        <v>8.2323005538093106E-3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33" t="e">
        <f>IF($E97="h",'IP Claims by DMIS ID'!F97/'IP Disp by DMISID'!F97," ")</f>
        <v>#VALUE!</v>
      </c>
      <c r="G97" s="33" t="e">
        <f>IF($E97="h",'IP Claims by DMIS ID'!G97/'IP Disp by DMISID'!G97," ")</f>
        <v>#VALUE!</v>
      </c>
      <c r="H97" s="33" t="e">
        <f>IF($E97="h",'IP Claims by DMIS ID'!H97/'IP Disp by DMISID'!H97," ")</f>
        <v>#VALUE!</v>
      </c>
      <c r="I97" s="33" t="e">
        <f>IF($E97="h",'IP Claims by DMIS ID'!I97/'IP Disp by DMISID'!I97," ")</f>
        <v>#VALUE!</v>
      </c>
      <c r="J97" s="33" t="e">
        <f>IF($E97="h",'IP Claims by DMIS ID'!J97/'IP Disp by DMISID'!J97," ")</f>
        <v>#VALUE!</v>
      </c>
      <c r="K97" s="33" t="e">
        <f>IF(E97="h",'IP Claims by DMIS ID'!K97/'IP Disp by DMISID'!K97," ")</f>
        <v>#VALUE!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33" t="str">
        <f>IF($E98="h",'IP Claims by DMIS ID'!F98/'IP Disp by DMISID'!F98," ")</f>
        <v xml:space="preserve"> </v>
      </c>
      <c r="G98" s="33" t="str">
        <f>IF($E98="h",'IP Claims by DMIS ID'!G98/'IP Disp by DMISID'!G98," ")</f>
        <v xml:space="preserve"> </v>
      </c>
      <c r="H98" s="33" t="str">
        <f>IF($E98="h",'IP Claims by DMIS ID'!H98/'IP Disp by DMISID'!H98," ")</f>
        <v xml:space="preserve"> </v>
      </c>
      <c r="I98" s="33" t="str">
        <f>IF($E98="h",'IP Claims by DMIS ID'!I98/'IP Disp by DMISID'!I98," ")</f>
        <v xml:space="preserve"> </v>
      </c>
      <c r="J98" s="33" t="str">
        <f>IF($E98="h",'IP Claims by DMIS ID'!J98/'IP Disp by DMISID'!J98," ")</f>
        <v xml:space="preserve"> </v>
      </c>
      <c r="K98" s="33" t="str">
        <f>IF(E98="h",'IP Claims by DMIS ID'!K98/'IP Disp by DMISID'!K98," ")</f>
        <v xml:space="preserve"> 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33">
        <f>IF($E99="h",'IP Claims by DMIS ID'!F99/'IP Disp by DMISID'!F99," ")</f>
        <v>4.0270644819434258E-2</v>
      </c>
      <c r="G99" s="33">
        <f>IF($E99="h",'IP Claims by DMIS ID'!G99/'IP Disp by DMISID'!G99," ")</f>
        <v>3.2807003190706049E-2</v>
      </c>
      <c r="H99" s="33">
        <f>IF($E99="h",'IP Claims by DMIS ID'!H99/'IP Disp by DMISID'!H99," ")</f>
        <v>3.3505154639175257E-2</v>
      </c>
      <c r="I99" s="33">
        <f>IF($E99="h",'IP Claims by DMIS ID'!I99/'IP Disp by DMISID'!I99," ")</f>
        <v>4.0249897582957807E-2</v>
      </c>
      <c r="J99" s="33">
        <f>IF($E99="h",'IP Claims by DMIS ID'!J99/'IP Disp by DMISID'!J99," ")</f>
        <v>3.2532857374655201E-2</v>
      </c>
      <c r="K99" s="33">
        <f>IF(E99="h",'IP Claims by DMIS ID'!K99/'IP Disp by DMISID'!K99," ")</f>
        <v>3.9210850801479652E-2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33">
        <f>IF($E100="h",'IP Claims by DMIS ID'!F100/'IP Disp by DMISID'!F100," ")</f>
        <v>3.7593984962406013E-3</v>
      </c>
      <c r="G100" s="33">
        <f>IF($E100="h",'IP Claims by DMIS ID'!G100/'IP Disp by DMISID'!G100," ")</f>
        <v>1.3513513513513514E-3</v>
      </c>
      <c r="H100" s="33">
        <f>IF($E100="h",'IP Claims by DMIS ID'!H100/'IP Disp by DMISID'!H100," ")</f>
        <v>0</v>
      </c>
      <c r="I100" s="33">
        <f>IF($E100="h",'IP Claims by DMIS ID'!I100/'IP Disp by DMISID'!I100," ")</f>
        <v>0</v>
      </c>
      <c r="J100" s="33">
        <f>IF($E100="h",'IP Claims by DMIS ID'!J100/'IP Disp by DMISID'!J100," ")</f>
        <v>3.0864197530864196E-3</v>
      </c>
      <c r="K100" s="33">
        <f>IF(E100="h",'IP Claims by DMIS ID'!K100/'IP Disp by DMISID'!K100," ")</f>
        <v>4.7244094488188976E-3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33" t="str">
        <f>IF($E101="h",'IP Claims by DMIS ID'!F101/'IP Disp by DMISID'!F101," ")</f>
        <v xml:space="preserve"> </v>
      </c>
      <c r="G101" s="33" t="str">
        <f>IF($E101="h",'IP Claims by DMIS ID'!G101/'IP Disp by DMISID'!G101," ")</f>
        <v xml:space="preserve"> </v>
      </c>
      <c r="H101" s="33" t="str">
        <f>IF($E101="h",'IP Claims by DMIS ID'!H101/'IP Disp by DMISID'!H101," ")</f>
        <v xml:space="preserve"> </v>
      </c>
      <c r="I101" s="33" t="str">
        <f>IF($E101="h",'IP Claims by DMIS ID'!I101/'IP Disp by DMISID'!I101," ")</f>
        <v xml:space="preserve"> </v>
      </c>
      <c r="J101" s="33" t="str">
        <f>IF($E101="h",'IP Claims by DMIS ID'!J101/'IP Disp by DMISID'!J101," ")</f>
        <v xml:space="preserve"> </v>
      </c>
      <c r="K101" s="33" t="str">
        <f>IF(E101="h",'IP Claims by DMIS ID'!K101/'IP Disp by DMISID'!K101," ")</f>
        <v xml:space="preserve"> 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33" t="str">
        <f>IF($E102="h",'IP Claims by DMIS ID'!F102/'IP Disp by DMISID'!F102," ")</f>
        <v xml:space="preserve"> </v>
      </c>
      <c r="G102" s="33" t="str">
        <f>IF($E102="h",'IP Claims by DMIS ID'!G102/'IP Disp by DMISID'!G102," ")</f>
        <v xml:space="preserve"> </v>
      </c>
      <c r="H102" s="33" t="str">
        <f>IF($E102="h",'IP Claims by DMIS ID'!H102/'IP Disp by DMISID'!H102," ")</f>
        <v xml:space="preserve"> </v>
      </c>
      <c r="I102" s="33" t="str">
        <f>IF($E102="h",'IP Claims by DMIS ID'!I102/'IP Disp by DMISID'!I102," ")</f>
        <v xml:space="preserve"> </v>
      </c>
      <c r="J102" s="33" t="str">
        <f>IF($E102="h",'IP Claims by DMIS ID'!J102/'IP Disp by DMISID'!J102," ")</f>
        <v xml:space="preserve"> </v>
      </c>
      <c r="K102" s="33" t="str">
        <f>IF(E102="h",'IP Claims by DMIS ID'!K102/'IP Disp by DMISID'!K102," ")</f>
        <v xml:space="preserve"> 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33" t="str">
        <f>IF($E103="h",'IP Claims by DMIS ID'!F103/'IP Disp by DMISID'!F103," ")</f>
        <v xml:space="preserve"> </v>
      </c>
      <c r="G103" s="33" t="str">
        <f>IF($E103="h",'IP Claims by DMIS ID'!G103/'IP Disp by DMISID'!G103," ")</f>
        <v xml:space="preserve"> </v>
      </c>
      <c r="H103" s="33" t="str">
        <f>IF($E103="h",'IP Claims by DMIS ID'!H103/'IP Disp by DMISID'!H103," ")</f>
        <v xml:space="preserve"> </v>
      </c>
      <c r="I103" s="33" t="str">
        <f>IF($E103="h",'IP Claims by DMIS ID'!I103/'IP Disp by DMISID'!I103," ")</f>
        <v xml:space="preserve"> </v>
      </c>
      <c r="J103" s="33" t="str">
        <f>IF($E103="h",'IP Claims by DMIS ID'!J103/'IP Disp by DMISID'!J103," ")</f>
        <v xml:space="preserve"> </v>
      </c>
      <c r="K103" s="33" t="str">
        <f>IF(E103="h",'IP Claims by DMIS ID'!K103/'IP Disp by DMISID'!K103," ")</f>
        <v xml:space="preserve"> 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33" t="str">
        <f>IF($E104="h",'IP Claims by DMIS ID'!F104/'IP Disp by DMISID'!F104," ")</f>
        <v xml:space="preserve"> </v>
      </c>
      <c r="G104" s="33" t="str">
        <f>IF($E104="h",'IP Claims by DMIS ID'!G104/'IP Disp by DMISID'!G104," ")</f>
        <v xml:space="preserve"> </v>
      </c>
      <c r="H104" s="33" t="str">
        <f>IF($E104="h",'IP Claims by DMIS ID'!H104/'IP Disp by DMISID'!H104," ")</f>
        <v xml:space="preserve"> </v>
      </c>
      <c r="I104" s="33" t="str">
        <f>IF($E104="h",'IP Claims by DMIS ID'!I104/'IP Disp by DMISID'!I104," ")</f>
        <v xml:space="preserve"> </v>
      </c>
      <c r="J104" s="33" t="str">
        <f>IF($E104="h",'IP Claims by DMIS ID'!J104/'IP Disp by DMISID'!J104," ")</f>
        <v xml:space="preserve"> </v>
      </c>
      <c r="K104" s="33" t="str">
        <f>IF(E104="h",'IP Claims by DMIS ID'!K104/'IP Disp by DMISID'!K104," ")</f>
        <v xml:space="preserve"> 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33" t="str">
        <f>IF($E105="h",'IP Claims by DMIS ID'!F105/'IP Disp by DMISID'!F105," ")</f>
        <v xml:space="preserve"> </v>
      </c>
      <c r="G105" s="33" t="str">
        <f>IF($E105="h",'IP Claims by DMIS ID'!G105/'IP Disp by DMISID'!G105," ")</f>
        <v xml:space="preserve"> </v>
      </c>
      <c r="H105" s="33" t="str">
        <f>IF($E105="h",'IP Claims by DMIS ID'!H105/'IP Disp by DMISID'!H105," ")</f>
        <v xml:space="preserve"> </v>
      </c>
      <c r="I105" s="33" t="str">
        <f>IF($E105="h",'IP Claims by DMIS ID'!I105/'IP Disp by DMISID'!I105," ")</f>
        <v xml:space="preserve"> </v>
      </c>
      <c r="J105" s="33" t="str">
        <f>IF($E105="h",'IP Claims by DMIS ID'!J105/'IP Disp by DMISID'!J105," ")</f>
        <v xml:space="preserve"> </v>
      </c>
      <c r="K105" s="33" t="str">
        <f>IF(E105="h",'IP Claims by DMIS ID'!K105/'IP Disp by DMISID'!K105," ")</f>
        <v xml:space="preserve"> 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33" t="str">
        <f>IF($E106="h",'IP Claims by DMIS ID'!F106/'IP Disp by DMISID'!F106," ")</f>
        <v xml:space="preserve"> </v>
      </c>
      <c r="G106" s="33" t="str">
        <f>IF($E106="h",'IP Claims by DMIS ID'!G106/'IP Disp by DMISID'!G106," ")</f>
        <v xml:space="preserve"> </v>
      </c>
      <c r="H106" s="33" t="str">
        <f>IF($E106="h",'IP Claims by DMIS ID'!H106/'IP Disp by DMISID'!H106," ")</f>
        <v xml:space="preserve"> </v>
      </c>
      <c r="I106" s="33" t="str">
        <f>IF($E106="h",'IP Claims by DMIS ID'!I106/'IP Disp by DMISID'!I106," ")</f>
        <v xml:space="preserve"> </v>
      </c>
      <c r="J106" s="33" t="str">
        <f>IF($E106="h",'IP Claims by DMIS ID'!J106/'IP Disp by DMISID'!J106," ")</f>
        <v xml:space="preserve"> </v>
      </c>
      <c r="K106" s="33" t="str">
        <f>IF(E106="h",'IP Claims by DMIS ID'!K106/'IP Disp by DMISID'!K106," ")</f>
        <v xml:space="preserve"> 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33" t="str">
        <f>IF($E107="h",'IP Claims by DMIS ID'!F107/'IP Disp by DMISID'!F107," ")</f>
        <v xml:space="preserve"> </v>
      </c>
      <c r="G107" s="33" t="str">
        <f>IF($E107="h",'IP Claims by DMIS ID'!G107/'IP Disp by DMISID'!G107," ")</f>
        <v xml:space="preserve"> </v>
      </c>
      <c r="H107" s="33" t="str">
        <f>IF($E107="h",'IP Claims by DMIS ID'!H107/'IP Disp by DMISID'!H107," ")</f>
        <v xml:space="preserve"> </v>
      </c>
      <c r="I107" s="33" t="str">
        <f>IF($E107="h",'IP Claims by DMIS ID'!I107/'IP Disp by DMISID'!I107," ")</f>
        <v xml:space="preserve"> </v>
      </c>
      <c r="J107" s="33" t="str">
        <f>IF($E107="h",'IP Claims by DMIS ID'!J107/'IP Disp by DMISID'!J107," ")</f>
        <v xml:space="preserve"> </v>
      </c>
      <c r="K107" s="33" t="str">
        <f>IF(E107="h",'IP Claims by DMIS ID'!K107/'IP Disp by DMISID'!K107," ")</f>
        <v xml:space="preserve"> 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33" t="str">
        <f>IF($E108="h",'IP Claims by DMIS ID'!F108/'IP Disp by DMISID'!F108," ")</f>
        <v xml:space="preserve"> </v>
      </c>
      <c r="G108" s="33" t="str">
        <f>IF($E108="h",'IP Claims by DMIS ID'!G108/'IP Disp by DMISID'!G108," ")</f>
        <v xml:space="preserve"> </v>
      </c>
      <c r="H108" s="33" t="str">
        <f>IF($E108="h",'IP Claims by DMIS ID'!H108/'IP Disp by DMISID'!H108," ")</f>
        <v xml:space="preserve"> </v>
      </c>
      <c r="I108" s="33" t="str">
        <f>IF($E108="h",'IP Claims by DMIS ID'!I108/'IP Disp by DMISID'!I108," ")</f>
        <v xml:space="preserve"> </v>
      </c>
      <c r="J108" s="33" t="str">
        <f>IF($E108="h",'IP Claims by DMIS ID'!J108/'IP Disp by DMISID'!J108," ")</f>
        <v xml:space="preserve"> </v>
      </c>
      <c r="K108" s="33" t="str">
        <f>IF(E108="h",'IP Claims by DMIS ID'!K108/'IP Disp by DMISID'!K108," ")</f>
        <v xml:space="preserve"> 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33" t="str">
        <f>IF($E109="h",'IP Claims by DMIS ID'!F109/'IP Disp by DMISID'!F109," ")</f>
        <v xml:space="preserve"> </v>
      </c>
      <c r="G109" s="33" t="str">
        <f>IF($E109="h",'IP Claims by DMIS ID'!G109/'IP Disp by DMISID'!G109," ")</f>
        <v xml:space="preserve"> </v>
      </c>
      <c r="H109" s="33" t="str">
        <f>IF($E109="h",'IP Claims by DMIS ID'!H109/'IP Disp by DMISID'!H109," ")</f>
        <v xml:space="preserve"> </v>
      </c>
      <c r="I109" s="33" t="str">
        <f>IF($E109="h",'IP Claims by DMIS ID'!I109/'IP Disp by DMISID'!I109," ")</f>
        <v xml:space="preserve"> </v>
      </c>
      <c r="J109" s="33" t="str">
        <f>IF($E109="h",'IP Claims by DMIS ID'!J109/'IP Disp by DMISID'!J109," ")</f>
        <v xml:space="preserve"> </v>
      </c>
      <c r="K109" s="33" t="str">
        <f>IF(E109="h",'IP Claims by DMIS ID'!K109/'IP Disp by DMISID'!K109," ")</f>
        <v xml:space="preserve"> 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33" t="str">
        <f>IF($E110="h",'IP Claims by DMIS ID'!F110/'IP Disp by DMISID'!F110," ")</f>
        <v xml:space="preserve"> </v>
      </c>
      <c r="G110" s="33" t="str">
        <f>IF($E110="h",'IP Claims by DMIS ID'!G110/'IP Disp by DMISID'!G110," ")</f>
        <v xml:space="preserve"> </v>
      </c>
      <c r="H110" s="33" t="str">
        <f>IF($E110="h",'IP Claims by DMIS ID'!H110/'IP Disp by DMISID'!H110," ")</f>
        <v xml:space="preserve"> </v>
      </c>
      <c r="I110" s="33" t="str">
        <f>IF($E110="h",'IP Claims by DMIS ID'!I110/'IP Disp by DMISID'!I110," ")</f>
        <v xml:space="preserve"> </v>
      </c>
      <c r="J110" s="33" t="str">
        <f>IF($E110="h",'IP Claims by DMIS ID'!J110/'IP Disp by DMISID'!J110," ")</f>
        <v xml:space="preserve"> </v>
      </c>
      <c r="K110" s="33" t="str">
        <f>IF(E110="h",'IP Claims by DMIS ID'!K110/'IP Disp by DMISID'!K110," ")</f>
        <v xml:space="preserve"> 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33" t="str">
        <f>IF($E111="h",'IP Claims by DMIS ID'!F111/'IP Disp by DMISID'!F111," ")</f>
        <v xml:space="preserve"> </v>
      </c>
      <c r="G111" s="33" t="str">
        <f>IF($E111="h",'IP Claims by DMIS ID'!G111/'IP Disp by DMISID'!G111," ")</f>
        <v xml:space="preserve"> </v>
      </c>
      <c r="H111" s="33" t="str">
        <f>IF($E111="h",'IP Claims by DMIS ID'!H111/'IP Disp by DMISID'!H111," ")</f>
        <v xml:space="preserve"> </v>
      </c>
      <c r="I111" s="33" t="str">
        <f>IF($E111="h",'IP Claims by DMIS ID'!I111/'IP Disp by DMISID'!I111," ")</f>
        <v xml:space="preserve"> </v>
      </c>
      <c r="J111" s="33" t="str">
        <f>IF($E111="h",'IP Claims by DMIS ID'!J111/'IP Disp by DMISID'!J111," ")</f>
        <v xml:space="preserve"> </v>
      </c>
      <c r="K111" s="33" t="str">
        <f>IF(E111="h",'IP Claims by DMIS ID'!K111/'IP Disp by DMISID'!K111," ")</f>
        <v xml:space="preserve"> 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33" t="str">
        <f>IF($E112="h",'IP Claims by DMIS ID'!F112/'IP Disp by DMISID'!F112," ")</f>
        <v xml:space="preserve"> </v>
      </c>
      <c r="G112" s="33" t="str">
        <f>IF($E112="h",'IP Claims by DMIS ID'!G112/'IP Disp by DMISID'!G112," ")</f>
        <v xml:space="preserve"> </v>
      </c>
      <c r="H112" s="33" t="str">
        <f>IF($E112="h",'IP Claims by DMIS ID'!H112/'IP Disp by DMISID'!H112," ")</f>
        <v xml:space="preserve"> </v>
      </c>
      <c r="I112" s="33" t="str">
        <f>IF($E112="h",'IP Claims by DMIS ID'!I112/'IP Disp by DMISID'!I112," ")</f>
        <v xml:space="preserve"> </v>
      </c>
      <c r="J112" s="33" t="str">
        <f>IF($E112="h",'IP Claims by DMIS ID'!J112/'IP Disp by DMISID'!J112," ")</f>
        <v xml:space="preserve"> </v>
      </c>
      <c r="K112" s="33" t="str">
        <f>IF(E112="h",'IP Claims by DMIS ID'!K112/'IP Disp by DMISID'!K112," ")</f>
        <v xml:space="preserve"> 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33" t="str">
        <f>IF($E113="h",'IP Claims by DMIS ID'!F113/'IP Disp by DMISID'!F113," ")</f>
        <v xml:space="preserve"> </v>
      </c>
      <c r="G113" s="33" t="str">
        <f>IF($E113="h",'IP Claims by DMIS ID'!G113/'IP Disp by DMISID'!G113," ")</f>
        <v xml:space="preserve"> </v>
      </c>
      <c r="H113" s="33" t="str">
        <f>IF($E113="h",'IP Claims by DMIS ID'!H113/'IP Disp by DMISID'!H113," ")</f>
        <v xml:space="preserve"> </v>
      </c>
      <c r="I113" s="33" t="str">
        <f>IF($E113="h",'IP Claims by DMIS ID'!I113/'IP Disp by DMISID'!I113," ")</f>
        <v xml:space="preserve"> </v>
      </c>
      <c r="J113" s="33" t="str">
        <f>IF($E113="h",'IP Claims by DMIS ID'!J113/'IP Disp by DMISID'!J113," ")</f>
        <v xml:space="preserve"> </v>
      </c>
      <c r="K113" s="33" t="str">
        <f>IF(E113="h",'IP Claims by DMIS ID'!K113/'IP Disp by DMISID'!K113," ")</f>
        <v xml:space="preserve"> 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33">
        <f>IF($E114="h",'IP Claims by DMIS ID'!F114/'IP Disp by DMISID'!F114," ")</f>
        <v>2.7963057978450487E-2</v>
      </c>
      <c r="G114" s="33">
        <f>IF($E114="h",'IP Claims by DMIS ID'!G114/'IP Disp by DMISID'!G114," ")</f>
        <v>3.3373063170441003E-2</v>
      </c>
      <c r="H114" s="33">
        <f>IF($E114="h",'IP Claims by DMIS ID'!H114/'IP Disp by DMISID'!H114," ")</f>
        <v>3.4172103137620376E-2</v>
      </c>
      <c r="I114" s="33">
        <f>IF($E114="h",'IP Claims by DMIS ID'!I114/'IP Disp by DMISID'!I114," ")</f>
        <v>4.851383669285958E-2</v>
      </c>
      <c r="J114" s="33">
        <f>IF($E114="h",'IP Claims by DMIS ID'!J114/'IP Disp by DMISID'!J114," ")</f>
        <v>3.4163701067615661E-2</v>
      </c>
      <c r="K114" s="33">
        <f>IF(E114="h",'IP Claims by DMIS ID'!K114/'IP Disp by DMISID'!K114," ")</f>
        <v>3.4620991253644318E-2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33" t="str">
        <f>IF($E115="h",'IP Claims by DMIS ID'!F115/'IP Disp by DMISID'!F115," ")</f>
        <v xml:space="preserve"> </v>
      </c>
      <c r="G115" s="33" t="str">
        <f>IF($E115="h",'IP Claims by DMIS ID'!G115/'IP Disp by DMISID'!G115," ")</f>
        <v xml:space="preserve"> </v>
      </c>
      <c r="H115" s="33" t="str">
        <f>IF($E115="h",'IP Claims by DMIS ID'!H115/'IP Disp by DMISID'!H115," ")</f>
        <v xml:space="preserve"> </v>
      </c>
      <c r="I115" s="33" t="str">
        <f>IF($E115="h",'IP Claims by DMIS ID'!I115/'IP Disp by DMISID'!I115," ")</f>
        <v xml:space="preserve"> </v>
      </c>
      <c r="J115" s="33" t="str">
        <f>IF($E115="h",'IP Claims by DMIS ID'!J115/'IP Disp by DMISID'!J115," ")</f>
        <v xml:space="preserve"> </v>
      </c>
      <c r="K115" s="33" t="str">
        <f>IF(E115="h",'IP Claims by DMIS ID'!K115/'IP Disp by DMISID'!K115," ")</f>
        <v xml:space="preserve"> 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33" t="str">
        <f>IF($E116="h",'IP Claims by DMIS ID'!F116/'IP Disp by DMISID'!F116," ")</f>
        <v xml:space="preserve"> </v>
      </c>
      <c r="G116" s="33" t="str">
        <f>IF($E116="h",'IP Claims by DMIS ID'!G116/'IP Disp by DMISID'!G116," ")</f>
        <v xml:space="preserve"> </v>
      </c>
      <c r="H116" s="33" t="str">
        <f>IF($E116="h",'IP Claims by DMIS ID'!H116/'IP Disp by DMISID'!H116," ")</f>
        <v xml:space="preserve"> </v>
      </c>
      <c r="I116" s="33" t="str">
        <f>IF($E116="h",'IP Claims by DMIS ID'!I116/'IP Disp by DMISID'!I116," ")</f>
        <v xml:space="preserve"> </v>
      </c>
      <c r="J116" s="33" t="str">
        <f>IF($E116="h",'IP Claims by DMIS ID'!J116/'IP Disp by DMISID'!J116," ")</f>
        <v xml:space="preserve"> </v>
      </c>
      <c r="K116" s="33" t="str">
        <f>IF(E116="h",'IP Claims by DMIS ID'!K116/'IP Disp by DMISID'!K116," ")</f>
        <v xml:space="preserve"> 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33">
        <f>IF($E117="h",'IP Claims by DMIS ID'!F117/'IP Disp by DMISID'!F117," ")</f>
        <v>8.5984522785898538E-3</v>
      </c>
      <c r="G117" s="33">
        <f>IF($E117="h",'IP Claims by DMIS ID'!G117/'IP Disp by DMISID'!G117," ")</f>
        <v>1.1329305135951661E-2</v>
      </c>
      <c r="H117" s="33">
        <f>IF($E117="h",'IP Claims by DMIS ID'!H117/'IP Disp by DMISID'!H117," ")</f>
        <v>1.6648168701442843E-2</v>
      </c>
      <c r="I117" s="33">
        <f>IF($E117="h",'IP Claims by DMIS ID'!I117/'IP Disp by DMISID'!I117," ")</f>
        <v>8.6486486486486488E-3</v>
      </c>
      <c r="J117" s="33">
        <f>IF($E117="h",'IP Claims by DMIS ID'!J117/'IP Disp by DMISID'!J117," ")</f>
        <v>7.1770334928229667E-3</v>
      </c>
      <c r="K117" s="33">
        <f>IF(E117="h",'IP Claims by DMIS ID'!K117/'IP Disp by DMISID'!K117," ")</f>
        <v>1.646090534979424E-2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33">
        <f>IF($E118="h",'IP Claims by DMIS ID'!F118/'IP Disp by DMISID'!F118," ")</f>
        <v>4.860578152980302E-3</v>
      </c>
      <c r="G118" s="33">
        <f>IF($E118="h",'IP Claims by DMIS ID'!G118/'IP Disp by DMISID'!G118," ")</f>
        <v>4.4455421091627563E-3</v>
      </c>
      <c r="H118" s="33">
        <f>IF($E118="h",'IP Claims by DMIS ID'!H118/'IP Disp by DMISID'!H118," ")</f>
        <v>6.3589260480452188E-3</v>
      </c>
      <c r="I118" s="33">
        <f>IF($E118="h",'IP Claims by DMIS ID'!I118/'IP Disp by DMISID'!I118," ")</f>
        <v>6.4814814814814813E-3</v>
      </c>
      <c r="J118" s="33">
        <f>IF($E118="h",'IP Claims by DMIS ID'!J118/'IP Disp by DMISID'!J118," ")</f>
        <v>8.2135523613963042E-3</v>
      </c>
      <c r="K118" s="33">
        <f>IF(E118="h",'IP Claims by DMIS ID'!K118/'IP Disp by DMISID'!K118," ")</f>
        <v>8.6315789473684207E-3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33">
        <f>IF($E119="h",'IP Claims by DMIS ID'!F119/'IP Disp by DMISID'!F119," ")</f>
        <v>0</v>
      </c>
      <c r="G119" s="33">
        <f>IF($E119="h",'IP Claims by DMIS ID'!G119/'IP Disp by DMISID'!G119," ")</f>
        <v>0</v>
      </c>
      <c r="H119" s="33">
        <f>IF($E119="h",'IP Claims by DMIS ID'!H119/'IP Disp by DMISID'!H119," ")</f>
        <v>3.5335689045936395E-3</v>
      </c>
      <c r="I119" s="33">
        <f>IF($E119="h",'IP Claims by DMIS ID'!I119/'IP Disp by DMISID'!I119," ")</f>
        <v>6.9637883008356544E-3</v>
      </c>
      <c r="J119" s="33">
        <f>IF($E119="h",'IP Claims by DMIS ID'!J119/'IP Disp by DMISID'!J119," ")</f>
        <v>6.0851926977687626E-3</v>
      </c>
      <c r="K119" s="33" t="e">
        <f>IF(E119="h",'IP Claims by DMIS ID'!K119/'IP Disp by DMISID'!K119," ")</f>
        <v>#DIV/0!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33">
        <f>IF($E120="h",'IP Claims by DMIS ID'!F120/'IP Disp by DMISID'!F120," ")</f>
        <v>1.4862554254899381E-2</v>
      </c>
      <c r="G120" s="33">
        <f>IF($E120="h",'IP Claims by DMIS ID'!G120/'IP Disp by DMISID'!G120," ")</f>
        <v>1.2381207335028777E-2</v>
      </c>
      <c r="H120" s="33">
        <f>IF($E120="h",'IP Claims by DMIS ID'!H120/'IP Disp by DMISID'!H120," ")</f>
        <v>1.2311250170044892E-2</v>
      </c>
      <c r="I120" s="33">
        <f>IF($E120="h",'IP Claims by DMIS ID'!I120/'IP Disp by DMISID'!I120," ")</f>
        <v>1.1146810045242934E-2</v>
      </c>
      <c r="J120" s="33">
        <f>IF($E120="h",'IP Claims by DMIS ID'!J120/'IP Disp by DMISID'!J120," ")</f>
        <v>1.3259449831783099E-2</v>
      </c>
      <c r="K120" s="33">
        <f>IF(E120="h",'IP Claims by DMIS ID'!K120/'IP Disp by DMISID'!K120," ")</f>
        <v>4.3515527131271839E-3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33">
        <f>IF($E121="h",'IP Claims by DMIS ID'!F121/'IP Disp by DMISID'!F121," ")</f>
        <v>4.6367851622874804E-3</v>
      </c>
      <c r="G121" s="33">
        <f>IF($E121="h",'IP Claims by DMIS ID'!G121/'IP Disp by DMISID'!G121," ")</f>
        <v>6.5466448445171853E-3</v>
      </c>
      <c r="H121" s="33">
        <f>IF($E121="h",'IP Claims by DMIS ID'!H121/'IP Disp by DMISID'!H121," ")</f>
        <v>2.425222312045271E-3</v>
      </c>
      <c r="I121" s="33">
        <f>IF($E121="h",'IP Claims by DMIS ID'!I121/'IP Disp by DMISID'!I121," ")</f>
        <v>7.4875207986688855E-3</v>
      </c>
      <c r="J121" s="33">
        <f>IF($E121="h",'IP Claims by DMIS ID'!J121/'IP Disp by DMISID'!J121," ")</f>
        <v>5.3144375553587243E-3</v>
      </c>
      <c r="K121" s="33">
        <f>IF(E121="h",'IP Claims by DMIS ID'!K121/'IP Disp by DMISID'!K121," ")</f>
        <v>4.642525533890436E-3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33" t="str">
        <f>IF($E122="h",'IP Claims by DMIS ID'!F122/'IP Disp by DMISID'!F122," ")</f>
        <v xml:space="preserve"> </v>
      </c>
      <c r="G122" s="33" t="str">
        <f>IF($E122="h",'IP Claims by DMIS ID'!G122/'IP Disp by DMISID'!G122," ")</f>
        <v xml:space="preserve"> </v>
      </c>
      <c r="H122" s="33" t="str">
        <f>IF($E122="h",'IP Claims by DMIS ID'!H122/'IP Disp by DMISID'!H122," ")</f>
        <v xml:space="preserve"> </v>
      </c>
      <c r="I122" s="33" t="str">
        <f>IF($E122="h",'IP Claims by DMIS ID'!I122/'IP Disp by DMISID'!I122," ")</f>
        <v xml:space="preserve"> </v>
      </c>
      <c r="J122" s="33" t="str">
        <f>IF($E122="h",'IP Claims by DMIS ID'!J122/'IP Disp by DMISID'!J122," ")</f>
        <v xml:space="preserve"> </v>
      </c>
      <c r="K122" s="33" t="str">
        <f>IF(E122="h",'IP Claims by DMIS ID'!K122/'IP Disp by DMISID'!K122," ")</f>
        <v xml:space="preserve"> 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33">
        <f>IF($E123="h",'IP Claims by DMIS ID'!F123/'IP Disp by DMISID'!F123," ")</f>
        <v>2.5773195876288658E-2</v>
      </c>
      <c r="G123" s="33">
        <f>IF($E123="h",'IP Claims by DMIS ID'!G123/'IP Disp by DMISID'!G123," ")</f>
        <v>2.4622030237580993E-2</v>
      </c>
      <c r="H123" s="33">
        <f>IF($E123="h",'IP Claims by DMIS ID'!H123/'IP Disp by DMISID'!H123," ")</f>
        <v>2.2862368541380886E-2</v>
      </c>
      <c r="I123" s="33">
        <f>IF($E123="h",'IP Claims by DMIS ID'!I123/'IP Disp by DMISID'!I123," ")</f>
        <v>2.3700623700623702E-2</v>
      </c>
      <c r="J123" s="33">
        <f>IF($E123="h",'IP Claims by DMIS ID'!J123/'IP Disp by DMISID'!J123," ")</f>
        <v>2.0088192062714356E-2</v>
      </c>
      <c r="K123" s="33">
        <f>IF(E123="h",'IP Claims by DMIS ID'!K123/'IP Disp by DMISID'!K123," ")</f>
        <v>1.4886731391585761E-2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33">
        <f>IF($E124="h",'IP Claims by DMIS ID'!F124/'IP Disp by DMISID'!F124," ")</f>
        <v>2.1944444444444444E-2</v>
      </c>
      <c r="G124" s="33">
        <f>IF($E124="h",'IP Claims by DMIS ID'!G124/'IP Disp by DMISID'!G124," ")</f>
        <v>2.6837806301050177E-2</v>
      </c>
      <c r="H124" s="33">
        <f>IF($E124="h",'IP Claims by DMIS ID'!H124/'IP Disp by DMISID'!H124," ")</f>
        <v>2.1276595744680851E-2</v>
      </c>
      <c r="I124" s="33">
        <f>IF($E124="h",'IP Claims by DMIS ID'!I124/'IP Disp by DMISID'!I124," ")</f>
        <v>1.7786561264822136E-2</v>
      </c>
      <c r="J124" s="33">
        <f>IF($E124="h",'IP Claims by DMIS ID'!J124/'IP Disp by DMISID'!J124," ")</f>
        <v>4.7385148800924586E-2</v>
      </c>
      <c r="K124" s="33">
        <f>IF(E124="h",'IP Claims by DMIS ID'!K124/'IP Disp by DMISID'!K124," ")</f>
        <v>4.7538200339558571E-2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33" t="str">
        <f>IF($E125="h",'IP Claims by DMIS ID'!F125/'IP Disp by DMISID'!F125," ")</f>
        <v xml:space="preserve"> </v>
      </c>
      <c r="G125" s="33" t="str">
        <f>IF($E125="h",'IP Claims by DMIS ID'!G125/'IP Disp by DMISID'!G125," ")</f>
        <v xml:space="preserve"> </v>
      </c>
      <c r="H125" s="33" t="str">
        <f>IF($E125="h",'IP Claims by DMIS ID'!H125/'IP Disp by DMISID'!H125," ")</f>
        <v xml:space="preserve"> </v>
      </c>
      <c r="I125" s="33" t="str">
        <f>IF($E125="h",'IP Claims by DMIS ID'!I125/'IP Disp by DMISID'!I125," ")</f>
        <v xml:space="preserve"> </v>
      </c>
      <c r="J125" s="33" t="str">
        <f>IF($E125="h",'IP Claims by DMIS ID'!J125/'IP Disp by DMISID'!J125," ")</f>
        <v xml:space="preserve"> </v>
      </c>
      <c r="K125" s="33" t="str">
        <f>IF(E125="h",'IP Claims by DMIS ID'!K125/'IP Disp by DMISID'!K125," ")</f>
        <v xml:space="preserve"> 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33" t="str">
        <f>IF($E126="h",'IP Claims by DMIS ID'!F126/'IP Disp by DMISID'!F126," ")</f>
        <v xml:space="preserve"> </v>
      </c>
      <c r="G126" s="33" t="str">
        <f>IF($E126="h",'IP Claims by DMIS ID'!G126/'IP Disp by DMISID'!G126," ")</f>
        <v xml:space="preserve"> </v>
      </c>
      <c r="H126" s="33" t="str">
        <f>IF($E126="h",'IP Claims by DMIS ID'!H126/'IP Disp by DMISID'!H126," ")</f>
        <v xml:space="preserve"> </v>
      </c>
      <c r="I126" s="33" t="str">
        <f>IF($E126="h",'IP Claims by DMIS ID'!I126/'IP Disp by DMISID'!I126," ")</f>
        <v xml:space="preserve"> </v>
      </c>
      <c r="J126" s="33" t="str">
        <f>IF($E126="h",'IP Claims by DMIS ID'!J126/'IP Disp by DMISID'!J126," ")</f>
        <v xml:space="preserve"> </v>
      </c>
      <c r="K126" s="33" t="str">
        <f>IF(E126="h",'IP Claims by DMIS ID'!K126/'IP Disp by DMISID'!K126," ")</f>
        <v xml:space="preserve"> 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33">
        <f>IF($E127="h",'IP Claims by DMIS ID'!F127/'IP Disp by DMISID'!F127," ")</f>
        <v>9.9217706544552572E-3</v>
      </c>
      <c r="G127" s="33">
        <f>IF($E127="h",'IP Claims by DMIS ID'!G127/'IP Disp by DMISID'!G127," ")</f>
        <v>1.2723658051689861E-2</v>
      </c>
      <c r="H127" s="33">
        <f>IF($E127="h",'IP Claims by DMIS ID'!H127/'IP Disp by DMISID'!H127," ")</f>
        <v>1.0927876018279357E-2</v>
      </c>
      <c r="I127" s="33">
        <f>IF($E127="h",'IP Claims by DMIS ID'!I127/'IP Disp by DMISID'!I127," ")</f>
        <v>1.1058451816745656E-2</v>
      </c>
      <c r="J127" s="33">
        <f>IF($E127="h",'IP Claims by DMIS ID'!J127/'IP Disp by DMISID'!J127," ")</f>
        <v>1.6393442622950821E-2</v>
      </c>
      <c r="K127" s="33">
        <f>IF(E127="h",'IP Claims by DMIS ID'!K127/'IP Disp by DMISID'!K127," ")</f>
        <v>1.5657423127711751E-2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33" t="e">
        <f>IF($E128="h",'IP Claims by DMIS ID'!F128/'IP Disp by DMISID'!F128," ")</f>
        <v>#VALUE!</v>
      </c>
      <c r="G128" s="33" t="e">
        <f>IF($E128="h",'IP Claims by DMIS ID'!G128/'IP Disp by DMISID'!G128," ")</f>
        <v>#VALUE!</v>
      </c>
      <c r="H128" s="33" t="e">
        <f>IF($E128="h",'IP Claims by DMIS ID'!H128/'IP Disp by DMISID'!H128," ")</f>
        <v>#VALUE!</v>
      </c>
      <c r="I128" s="33" t="e">
        <f>IF($E128="h",'IP Claims by DMIS ID'!I128/'IP Disp by DMISID'!I128," ")</f>
        <v>#VALUE!</v>
      </c>
      <c r="J128" s="33" t="e">
        <f>IF($E128="h",'IP Claims by DMIS ID'!J128/'IP Disp by DMISID'!J128," ")</f>
        <v>#VALUE!</v>
      </c>
      <c r="K128" s="33" t="e">
        <f>IF(E128="h",'IP Claims by DMIS ID'!K128/'IP Disp by DMISID'!K128," ")</f>
        <v>#VALUE!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33" t="str">
        <f>IF($E129="h",'IP Claims by DMIS ID'!F129/'IP Disp by DMISID'!F129," ")</f>
        <v xml:space="preserve"> </v>
      </c>
      <c r="G129" s="33" t="str">
        <f>IF($E129="h",'IP Claims by DMIS ID'!G129/'IP Disp by DMISID'!G129," ")</f>
        <v xml:space="preserve"> </v>
      </c>
      <c r="H129" s="33" t="str">
        <f>IF($E129="h",'IP Claims by DMIS ID'!H129/'IP Disp by DMISID'!H129," ")</f>
        <v xml:space="preserve"> </v>
      </c>
      <c r="I129" s="33" t="str">
        <f>IF($E129="h",'IP Claims by DMIS ID'!I129/'IP Disp by DMISID'!I129," ")</f>
        <v xml:space="preserve"> </v>
      </c>
      <c r="J129" s="33" t="str">
        <f>IF($E129="h",'IP Claims by DMIS ID'!J129/'IP Disp by DMISID'!J129," ")</f>
        <v xml:space="preserve"> </v>
      </c>
      <c r="K129" s="33" t="str">
        <f>IF(E129="h",'IP Claims by DMIS ID'!K129/'IP Disp by DMISID'!K129," ")</f>
        <v xml:space="preserve"> 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33" t="e">
        <f>IF($E130="h",'IP Claims by DMIS ID'!F130/'IP Disp by DMISID'!F130," ")</f>
        <v>#VALUE!</v>
      </c>
      <c r="G130" s="33" t="e">
        <f>IF($E130="h",'IP Claims by DMIS ID'!G130/'IP Disp by DMISID'!G130," ")</f>
        <v>#VALUE!</v>
      </c>
      <c r="H130" s="33" t="e">
        <f>IF($E130="h",'IP Claims by DMIS ID'!H130/'IP Disp by DMISID'!H130," ")</f>
        <v>#VALUE!</v>
      </c>
      <c r="I130" s="33" t="e">
        <f>IF($E130="h",'IP Claims by DMIS ID'!I130/'IP Disp by DMISID'!I130," ")</f>
        <v>#VALUE!</v>
      </c>
      <c r="J130" s="33" t="e">
        <f>IF($E130="h",'IP Claims by DMIS ID'!J130/'IP Disp by DMISID'!J130," ")</f>
        <v>#VALUE!</v>
      </c>
      <c r="K130" s="33" t="e">
        <f>IF(E130="h",'IP Claims by DMIS ID'!K130/'IP Disp by DMISID'!K130," ")</f>
        <v>#VALUE!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33">
        <f>IF($E131="h",'IP Claims by DMIS ID'!F131/'IP Disp by DMISID'!F131," ")</f>
        <v>0</v>
      </c>
      <c r="G131" s="33">
        <f>IF($E131="h",'IP Claims by DMIS ID'!G131/'IP Disp by DMISID'!G131," ")</f>
        <v>5.8139534883720929E-2</v>
      </c>
      <c r="H131" s="33">
        <f>IF($E131="h",'IP Claims by DMIS ID'!H131/'IP Disp by DMISID'!H131," ")</f>
        <v>1.3157894736842105E-2</v>
      </c>
      <c r="I131" s="33">
        <f>IF($E131="h",'IP Claims by DMIS ID'!I131/'IP Disp by DMISID'!I131," ")</f>
        <v>2.7777777777777776E-2</v>
      </c>
      <c r="J131" s="33" t="str">
        <f>IF(D131="c",'IP Claims by DMIS ID'!J131/'IP Disp by DMISID'!J131," ")</f>
        <v xml:space="preserve"> </v>
      </c>
      <c r="K131" s="33" t="str">
        <f>IF(E131="c",'IP Claims by DMIS ID'!K131/'IP Disp by DMISID'!K131," ")</f>
        <v xml:space="preserve"> </v>
      </c>
      <c r="L131" s="26"/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33"/>
      <c r="G132" s="33"/>
      <c r="H132" s="33"/>
      <c r="I132" s="33"/>
      <c r="J132" s="33"/>
      <c r="K132" s="33"/>
      <c r="L132" s="26"/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33" t="str">
        <f>IF($E133="h",'IP Claims by DMIS ID'!F133/'IP Disp by DMISID'!F133," ")</f>
        <v xml:space="preserve"> </v>
      </c>
      <c r="G133" s="33" t="str">
        <f>IF($E133="h",'IP Claims by DMIS ID'!G133/'IP Disp by DMISID'!G133," ")</f>
        <v xml:space="preserve"> </v>
      </c>
      <c r="H133" s="33" t="str">
        <f>IF($E133="h",'IP Claims by DMIS ID'!H133/'IP Disp by DMISID'!H133," ")</f>
        <v xml:space="preserve"> </v>
      </c>
      <c r="I133" s="33" t="str">
        <f>IF($E133="h",'IP Claims by DMIS ID'!I133/'IP Disp by DMISID'!I133," ")</f>
        <v xml:space="preserve"> </v>
      </c>
      <c r="J133" s="33" t="str">
        <f>IF($E133="h",'IP Claims by DMIS ID'!J133/'IP Disp by DMISID'!J133," ")</f>
        <v xml:space="preserve"> </v>
      </c>
      <c r="K133" s="33" t="str">
        <f>IF(E133="h",'IP Claims by DMIS ID'!K133/'IP Disp by DMISID'!K133," ")</f>
        <v xml:space="preserve"> 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33">
        <f>IF($E134="h",'IP Claims by DMIS ID'!F134/'IP Disp by DMISID'!F134," ")</f>
        <v>1.7603988160149554E-2</v>
      </c>
      <c r="G134" s="33">
        <f>IF($E134="h",'IP Claims by DMIS ID'!G134/'IP Disp by DMISID'!G134," ")</f>
        <v>1.8272425249169437E-2</v>
      </c>
      <c r="H134" s="33">
        <f>IF($E134="h",'IP Claims by DMIS ID'!H134/'IP Disp by DMISID'!H134," ")</f>
        <v>1.9907994923857867E-2</v>
      </c>
      <c r="I134" s="33">
        <f>IF($E134="h",'IP Claims by DMIS ID'!I134/'IP Disp by DMISID'!I134," ")</f>
        <v>1.9169329073482427E-2</v>
      </c>
      <c r="J134" s="33">
        <f>IF($E134="h",'IP Claims by DMIS ID'!J134/'IP Disp by DMISID'!J134," ")</f>
        <v>2.3272159312768451E-2</v>
      </c>
      <c r="K134" s="33">
        <f>IF(E134="h",'IP Claims by DMIS ID'!K134/'IP Disp by DMISID'!K134," ")</f>
        <v>2.3202054794520546E-2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33">
        <f>IF($E135="h",'IP Claims by DMIS ID'!F135/'IP Disp by DMISID'!F135," ")</f>
        <v>2.9715762273901807E-2</v>
      </c>
      <c r="G135" s="33">
        <f>IF($E135="h",'IP Claims by DMIS ID'!G135/'IP Disp by DMISID'!G135," ")</f>
        <v>2.0618556701030927E-2</v>
      </c>
      <c r="H135" s="33">
        <f>IF($E135="h",'IP Claims by DMIS ID'!H135/'IP Disp by DMISID'!H135," ")</f>
        <v>2.4437548487199378E-2</v>
      </c>
      <c r="I135" s="33">
        <f>IF($E135="h",'IP Claims by DMIS ID'!I135/'IP Disp by DMISID'!I135," ")</f>
        <v>2.6694045174537988E-2</v>
      </c>
      <c r="J135" s="33">
        <f>IF($E135="h",'IP Claims by DMIS ID'!J135/'IP Disp by DMISID'!J135," ")</f>
        <v>1.7219655606887863E-2</v>
      </c>
      <c r="K135" s="33">
        <f>IF(E135="h",'IP Claims by DMIS ID'!K135/'IP Disp by DMISID'!K135," ")</f>
        <v>3.9235412474849095E-2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33">
        <f>IF($E136="h",'IP Claims by DMIS ID'!F136/'IP Disp by DMISID'!F136," ")</f>
        <v>0</v>
      </c>
      <c r="G136" s="33">
        <f>IF($E136="h",'IP Claims by DMIS ID'!G136/'IP Disp by DMISID'!G136," ")</f>
        <v>2.7359781121751026E-3</v>
      </c>
      <c r="H136" s="33">
        <f>IF($E136="h",'IP Claims by DMIS ID'!H136/'IP Disp by DMISID'!H136," ")</f>
        <v>5.3404539385847796E-3</v>
      </c>
      <c r="I136" s="33">
        <f>IF($E136="h",'IP Claims by DMIS ID'!I136/'IP Disp by DMISID'!I136," ")</f>
        <v>1.0432190760059613E-2</v>
      </c>
      <c r="J136" s="33">
        <f>IF($E136="h",'IP Claims by DMIS ID'!J136/'IP Disp by DMISID'!J136," ")</f>
        <v>5.1903114186851208E-3</v>
      </c>
      <c r="K136" s="33">
        <f>IF(E136="h",'IP Claims by DMIS ID'!K136/'IP Disp by DMISID'!K136," ")</f>
        <v>7.1174377224199285E-3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33" t="str">
        <f>IF($E137="h",'IP Claims by DMIS ID'!F137/'IP Disp by DMISID'!F137," ")</f>
        <v xml:space="preserve"> </v>
      </c>
      <c r="G137" s="33" t="str">
        <f>IF($E137="h",'IP Claims by DMIS ID'!G137/'IP Disp by DMISID'!G137," ")</f>
        <v xml:space="preserve"> </v>
      </c>
      <c r="H137" s="33" t="str">
        <f>IF($E137="h",'IP Claims by DMIS ID'!H137/'IP Disp by DMISID'!H137," ")</f>
        <v xml:space="preserve"> </v>
      </c>
      <c r="I137" s="33" t="str">
        <f>IF($E137="h",'IP Claims by DMIS ID'!I137/'IP Disp by DMISID'!I137," ")</f>
        <v xml:space="preserve"> </v>
      </c>
      <c r="J137" s="33" t="str">
        <f>IF($E137="h",'IP Claims by DMIS ID'!J137/'IP Disp by DMISID'!J137," ")</f>
        <v xml:space="preserve"> </v>
      </c>
      <c r="K137" s="33" t="str">
        <f>IF(E137="h",'IP Claims by DMIS ID'!K137/'IP Disp by DMISID'!K137," ")</f>
        <v xml:space="preserve"> 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33" t="str">
        <f>IF($E138="h",'IP Claims by DMIS ID'!F138/'IP Disp by DMISID'!F138," ")</f>
        <v xml:space="preserve"> </v>
      </c>
      <c r="G138" s="33" t="str">
        <f>IF($E138="h",'IP Claims by DMIS ID'!G138/'IP Disp by DMISID'!G138," ")</f>
        <v xml:space="preserve"> </v>
      </c>
      <c r="H138" s="33" t="str">
        <f>IF($E138="h",'IP Claims by DMIS ID'!H138/'IP Disp by DMISID'!H138," ")</f>
        <v xml:space="preserve"> </v>
      </c>
      <c r="I138" s="33" t="str">
        <f>IF($E138="h",'IP Claims by DMIS ID'!I138/'IP Disp by DMISID'!I138," ")</f>
        <v xml:space="preserve"> </v>
      </c>
      <c r="J138" s="33" t="str">
        <f>IF($E138="h",'IP Claims by DMIS ID'!J138/'IP Disp by DMISID'!J138," ")</f>
        <v xml:space="preserve"> </v>
      </c>
      <c r="K138" s="33" t="str">
        <f>IF(E138="h",'IP Claims by DMIS ID'!K138/'IP Disp by DMISID'!K138," ")</f>
        <v xml:space="preserve"> 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33" t="str">
        <f>IF($E139="h",'IP Claims by DMIS ID'!F139/'IP Disp by DMISID'!F139," ")</f>
        <v xml:space="preserve"> </v>
      </c>
      <c r="G139" s="33" t="str">
        <f>IF($E139="h",'IP Claims by DMIS ID'!G139/'IP Disp by DMISID'!G139," ")</f>
        <v xml:space="preserve"> </v>
      </c>
      <c r="H139" s="33" t="str">
        <f>IF($E139="h",'IP Claims by DMIS ID'!H139/'IP Disp by DMISID'!H139," ")</f>
        <v xml:space="preserve"> </v>
      </c>
      <c r="I139" s="33" t="str">
        <f>IF($E139="h",'IP Claims by DMIS ID'!I139/'IP Disp by DMISID'!I139," ")</f>
        <v xml:space="preserve"> </v>
      </c>
      <c r="J139" s="33" t="str">
        <f>IF($E139="h",'IP Claims by DMIS ID'!J139/'IP Disp by DMISID'!J139," ")</f>
        <v xml:space="preserve"> </v>
      </c>
      <c r="K139" s="33" t="str">
        <f>IF(E139="h",'IP Claims by DMIS ID'!K139/'IP Disp by DMISID'!K139," ")</f>
        <v xml:space="preserve"> 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33" t="str">
        <f>IF($E140="h",'IP Claims by DMIS ID'!F140/'IP Disp by DMISID'!F140," ")</f>
        <v xml:space="preserve"> </v>
      </c>
      <c r="G140" s="33" t="str">
        <f>IF($E140="h",'IP Claims by DMIS ID'!G140/'IP Disp by DMISID'!G140," ")</f>
        <v xml:space="preserve"> </v>
      </c>
      <c r="H140" s="33" t="str">
        <f>IF($E140="h",'IP Claims by DMIS ID'!H140/'IP Disp by DMISID'!H140," ")</f>
        <v xml:space="preserve"> </v>
      </c>
      <c r="I140" s="33" t="str">
        <f>IF($E140="h",'IP Claims by DMIS ID'!I140/'IP Disp by DMISID'!I140," ")</f>
        <v xml:space="preserve"> </v>
      </c>
      <c r="J140" s="33" t="str">
        <f>IF($E140="h",'IP Claims by DMIS ID'!J140/'IP Disp by DMISID'!J140," ")</f>
        <v xml:space="preserve"> </v>
      </c>
      <c r="K140" s="33" t="str">
        <f>IF(E140="h",'IP Claims by DMIS ID'!K140/'IP Disp by DMISID'!K140," ")</f>
        <v xml:space="preserve"> 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33" t="str">
        <f>IF($E141="h",'IP Claims by DMIS ID'!F141/'IP Disp by DMISID'!F141," ")</f>
        <v xml:space="preserve"> </v>
      </c>
      <c r="G141" s="33" t="str">
        <f>IF($E141="h",'IP Claims by DMIS ID'!G141/'IP Disp by DMISID'!G141," ")</f>
        <v xml:space="preserve"> </v>
      </c>
      <c r="H141" s="33" t="str">
        <f>IF($E141="h",'IP Claims by DMIS ID'!H141/'IP Disp by DMISID'!H141," ")</f>
        <v xml:space="preserve"> </v>
      </c>
      <c r="I141" s="33" t="str">
        <f>IF($E141="h",'IP Claims by DMIS ID'!I141/'IP Disp by DMISID'!I141," ")</f>
        <v xml:space="preserve"> </v>
      </c>
      <c r="J141" s="33" t="str">
        <f>IF($E141="h",'IP Claims by DMIS ID'!J141/'IP Disp by DMISID'!J141," ")</f>
        <v xml:space="preserve"> </v>
      </c>
      <c r="K141" s="33" t="str">
        <f>IF(E141="h",'IP Claims by DMIS ID'!K141/'IP Disp by DMISID'!K141," ")</f>
        <v xml:space="preserve"> 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33" t="str">
        <f>IF($E142="h",'IP Claims by DMIS ID'!F142/'IP Disp by DMISID'!F142," ")</f>
        <v xml:space="preserve"> </v>
      </c>
      <c r="G142" s="33" t="str">
        <f>IF($E142="h",'IP Claims by DMIS ID'!G142/'IP Disp by DMISID'!G142," ")</f>
        <v xml:space="preserve"> </v>
      </c>
      <c r="H142" s="33" t="str">
        <f>IF($E142="h",'IP Claims by DMIS ID'!H142/'IP Disp by DMISID'!H142," ")</f>
        <v xml:space="preserve"> </v>
      </c>
      <c r="I142" s="33" t="str">
        <f>IF($E142="h",'IP Claims by DMIS ID'!I142/'IP Disp by DMISID'!I142," ")</f>
        <v xml:space="preserve"> </v>
      </c>
      <c r="J142" s="33" t="str">
        <f>IF($E142="h",'IP Claims by DMIS ID'!J142/'IP Disp by DMISID'!J142," ")</f>
        <v xml:space="preserve"> </v>
      </c>
      <c r="K142" s="33" t="str">
        <f>IF(E142="h",'IP Claims by DMIS ID'!K142/'IP Disp by DMISID'!K142," ")</f>
        <v xml:space="preserve"> 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33">
        <f>IF($E143="h",'IP Claims by DMIS ID'!F143/'IP Disp by DMISID'!F143," ")</f>
        <v>3.7192003719200374E-2</v>
      </c>
      <c r="G143" s="33">
        <f>IF($E143="h",'IP Claims by DMIS ID'!G143/'IP Disp by DMISID'!G143," ")</f>
        <v>2.484169508037019E-2</v>
      </c>
      <c r="H143" s="33">
        <f>IF($E143="h",'IP Claims by DMIS ID'!H143/'IP Disp by DMISID'!H143," ")</f>
        <v>2.5857519788918207E-2</v>
      </c>
      <c r="I143" s="33">
        <f>IF($E143="h",'IP Claims by DMIS ID'!I143/'IP Disp by DMISID'!I143," ")</f>
        <v>1.2958963282937365E-2</v>
      </c>
      <c r="J143" s="33">
        <f>IF($E143="h",'IP Claims by DMIS ID'!J143/'IP Disp by DMISID'!J143," ")</f>
        <v>8.1632653061224497E-3</v>
      </c>
      <c r="K143" s="33">
        <f>IF(E143="h",'IP Claims by DMIS ID'!K143/'IP Disp by DMISID'!K143," ")</f>
        <v>2.0930232558139535E-2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33" t="str">
        <f>IF($E144="h",'IP Claims by DMIS ID'!F144/'IP Disp by DMISID'!F144," ")</f>
        <v xml:space="preserve"> </v>
      </c>
      <c r="G144" s="33" t="str">
        <f>IF($E144="h",'IP Claims by DMIS ID'!G144/'IP Disp by DMISID'!G144," ")</f>
        <v xml:space="preserve"> </v>
      </c>
      <c r="H144" s="33" t="str">
        <f>IF($E144="h",'IP Claims by DMIS ID'!H144/'IP Disp by DMISID'!H144," ")</f>
        <v xml:space="preserve"> </v>
      </c>
      <c r="I144" s="33" t="str">
        <f>IF($E144="h",'IP Claims by DMIS ID'!I144/'IP Disp by DMISID'!I144," ")</f>
        <v xml:space="preserve"> </v>
      </c>
      <c r="J144" s="33" t="str">
        <f>IF($E144="h",'IP Claims by DMIS ID'!J144/'IP Disp by DMISID'!J144," ")</f>
        <v xml:space="preserve"> </v>
      </c>
      <c r="K144" s="33" t="str">
        <f>IF(E144="h",'IP Claims by DMIS ID'!K144/'IP Disp by DMISID'!K144," ")</f>
        <v xml:space="preserve"> </v>
      </c>
      <c r="L144" s="26"/>
    </row>
    <row r="145" spans="2:13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33" t="str">
        <f>IF($E145="h",'IP Claims by DMIS ID'!F145/'IP Disp by DMISID'!F145," ")</f>
        <v xml:space="preserve"> </v>
      </c>
      <c r="G145" s="33" t="str">
        <f>IF($E145="h",'IP Claims by DMIS ID'!G145/'IP Disp by DMISID'!G145," ")</f>
        <v xml:space="preserve"> </v>
      </c>
      <c r="H145" s="33" t="str">
        <f>IF($E145="h",'IP Claims by DMIS ID'!H145/'IP Disp by DMISID'!H145," ")</f>
        <v xml:space="preserve"> </v>
      </c>
      <c r="I145" s="33" t="str">
        <f>IF($E145="h",'IP Claims by DMIS ID'!I145/'IP Disp by DMISID'!I145," ")</f>
        <v xml:space="preserve"> </v>
      </c>
      <c r="J145" s="33" t="str">
        <f>IF($E145="h",'IP Claims by DMIS ID'!J145/'IP Disp by DMISID'!J145," ")</f>
        <v xml:space="preserve"> </v>
      </c>
      <c r="K145" s="33" t="str">
        <f>IF(E145="h",'IP Claims by DMIS ID'!K145/'IP Disp by DMISID'!K145," ")</f>
        <v xml:space="preserve"> </v>
      </c>
    </row>
    <row r="146" spans="2:13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33">
        <f>IF($E146="h",'IP Claims by DMIS ID'!F146/'IP Disp by DMISID'!F146," ")</f>
        <v>4.5179812632215169E-2</v>
      </c>
      <c r="G146" s="33">
        <f>IF($E146="h",'IP Claims by DMIS ID'!G146/'IP Disp by DMISID'!G146," ")</f>
        <v>4.6960105991461797E-2</v>
      </c>
      <c r="H146" s="33">
        <f>IF($E146="h",'IP Claims by DMIS ID'!H146/'IP Disp by DMISID'!H146," ")</f>
        <v>5.3087649402390441E-2</v>
      </c>
      <c r="I146" s="33">
        <f>IF($E146="h",'IP Claims by DMIS ID'!I146/'IP Disp by DMISID'!I146," ")</f>
        <v>2.6789838337182448E-2</v>
      </c>
      <c r="J146" s="33">
        <f>IF($E146="h",'IP Claims by DMIS ID'!J146/'IP Disp by DMISID'!J146," ")</f>
        <v>5.3362068965517241E-2</v>
      </c>
      <c r="K146" s="33">
        <f>IF(E146="h",'IP Claims by DMIS ID'!K146/'IP Disp by DMISID'!K146," ")</f>
        <v>9.261049116949302E-2</v>
      </c>
      <c r="L146" s="26"/>
    </row>
    <row r="147" spans="2:13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33">
        <f>IF($E147="h",'IP Claims by DMIS ID'!F147/'IP Disp by DMISID'!F147," ")</f>
        <v>2.6089828269484808E-2</v>
      </c>
      <c r="G147" s="33">
        <f>IF($E147="h",'IP Claims by DMIS ID'!G147/'IP Disp by DMISID'!G147," ")</f>
        <v>2.1395655036208033E-2</v>
      </c>
      <c r="H147" s="33">
        <f>IF($E147="h",'IP Claims by DMIS ID'!H147/'IP Disp by DMISID'!H147," ")</f>
        <v>3.553299492385787E-2</v>
      </c>
      <c r="I147" s="33">
        <f>IF($E147="h",'IP Claims by DMIS ID'!I147/'IP Disp by DMISID'!I147," ")</f>
        <v>3.2837445573294627E-2</v>
      </c>
      <c r="J147" s="33">
        <f>IF($E147="h",'IP Claims by DMIS ID'!J147/'IP Disp by DMISID'!J147," ")</f>
        <v>3.3761467889908255E-2</v>
      </c>
      <c r="K147" s="33">
        <f>IF(E147="h",'IP Claims by DMIS ID'!K147/'IP Disp by DMISID'!K147," ")</f>
        <v>4.1132389675270609E-2</v>
      </c>
      <c r="L147" s="26"/>
      <c r="M147" s="33"/>
    </row>
    <row r="151" spans="2:13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3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3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3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3" x14ac:dyDescent="0.2">
      <c r="L155" s="2"/>
    </row>
    <row r="156" spans="2:13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3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3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3" x14ac:dyDescent="0.2">
      <c r="B159" s="15"/>
      <c r="F159" s="3"/>
      <c r="G159" s="3"/>
      <c r="H159" s="3"/>
      <c r="I159" s="3"/>
      <c r="J159" s="3"/>
      <c r="K159" s="3"/>
    </row>
    <row r="160" spans="2:13" x14ac:dyDescent="0.2">
      <c r="K160" s="3"/>
    </row>
  </sheetData>
  <sheetProtection algorithmName="SHA-512" hashValue="WccG/dvGNFUlTAAhb1eed7nzJGcHE4vWwGvTel5WFMgsXZAtgSK+7f08AhY0DmidFAi9T9wCoHenMLFkK5KI3w==" saltValue="EjUT+atKSRUwsnSldH3KOQ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14"/>
  <sheetViews>
    <sheetView workbookViewId="0"/>
  </sheetViews>
  <sheetFormatPr defaultRowHeight="12.75" x14ac:dyDescent="0.2"/>
  <cols>
    <col min="2" max="2" width="10.42578125" customWidth="1"/>
    <col min="3" max="8" width="12" customWidth="1"/>
    <col min="10" max="10" width="10.85546875" customWidth="1"/>
  </cols>
  <sheetData>
    <row r="1" spans="1:10" x14ac:dyDescent="0.2">
      <c r="A1" t="s">
        <v>462</v>
      </c>
    </row>
    <row r="2" spans="1:10" x14ac:dyDescent="0.2">
      <c r="A2" t="str">
        <f>Summary!A2</f>
        <v xml:space="preserve">4th Quarter </v>
      </c>
    </row>
    <row r="3" spans="1:10" ht="13.5" thickBot="1" x14ac:dyDescent="0.25"/>
    <row r="4" spans="1:10" x14ac:dyDescent="0.2">
      <c r="B4" s="53"/>
      <c r="C4" s="157" t="s">
        <v>336</v>
      </c>
      <c r="D4" s="158"/>
      <c r="E4" s="159" t="s">
        <v>337</v>
      </c>
      <c r="F4" s="159"/>
      <c r="G4" s="157" t="s">
        <v>0</v>
      </c>
      <c r="H4" s="160"/>
    </row>
    <row r="5" spans="1:10" x14ac:dyDescent="0.2">
      <c r="B5" s="106" t="s">
        <v>4</v>
      </c>
      <c r="C5" s="148" t="s">
        <v>429</v>
      </c>
      <c r="D5" s="148" t="s">
        <v>435</v>
      </c>
      <c r="E5" s="148" t="s">
        <v>429</v>
      </c>
      <c r="F5" s="148" t="s">
        <v>435</v>
      </c>
      <c r="G5" s="148" t="s">
        <v>429</v>
      </c>
      <c r="H5" s="148" t="s">
        <v>435</v>
      </c>
      <c r="J5" s="33"/>
    </row>
    <row r="6" spans="1:10" x14ac:dyDescent="0.2">
      <c r="B6" s="97" t="s">
        <v>2</v>
      </c>
      <c r="C6" s="138">
        <f>'Total Collections Rpt'!G7</f>
        <v>16.8</v>
      </c>
      <c r="D6" s="108">
        <f>'Total Collections Rpt'!H7</f>
        <v>20</v>
      </c>
      <c r="E6" s="108">
        <f>'Total Collections Rpt'!G15</f>
        <v>32.5</v>
      </c>
      <c r="F6" s="108">
        <f>'Total Collections Rpt'!H15</f>
        <v>32.299999999999997</v>
      </c>
      <c r="G6" s="108">
        <f>'Total Collections Rpt'!G23</f>
        <v>49.3</v>
      </c>
      <c r="H6" s="109">
        <f>'Total Collections Rpt'!H23</f>
        <v>52.3</v>
      </c>
      <c r="J6" s="33"/>
    </row>
    <row r="7" spans="1:10" x14ac:dyDescent="0.2">
      <c r="B7" s="97" t="s">
        <v>3</v>
      </c>
      <c r="C7" s="108">
        <f>'Total Collections Rpt'!G8</f>
        <v>3.8</v>
      </c>
      <c r="D7" s="108">
        <f>'Total Collections Rpt'!H8</f>
        <v>5.3</v>
      </c>
      <c r="E7" s="108">
        <f>'Total Collections Rpt'!G16</f>
        <v>14</v>
      </c>
      <c r="F7" s="108">
        <f>'Total Collections Rpt'!H16</f>
        <v>13.8</v>
      </c>
      <c r="G7" s="108">
        <f>'Total Collections Rpt'!G24</f>
        <v>17.8</v>
      </c>
      <c r="H7" s="109">
        <f>'Total Collections Rpt'!H24</f>
        <v>19.100000000000001</v>
      </c>
      <c r="J7" s="33"/>
    </row>
    <row r="8" spans="1:10" x14ac:dyDescent="0.2">
      <c r="B8" s="97" t="s">
        <v>1</v>
      </c>
      <c r="C8" s="108">
        <f>'Total Collections Rpt'!G6</f>
        <v>4</v>
      </c>
      <c r="D8" s="108">
        <f>'Total Collections Rpt'!H6</f>
        <v>4.2</v>
      </c>
      <c r="E8" s="108">
        <f>'Total Collections Rpt'!G14</f>
        <v>44.4</v>
      </c>
      <c r="F8" s="108">
        <f>'Total Collections Rpt'!H14</f>
        <v>36</v>
      </c>
      <c r="G8" s="108">
        <f>'Total Collections Rpt'!G22</f>
        <v>48.4</v>
      </c>
      <c r="H8" s="109">
        <f>'Total Collections Rpt'!H22</f>
        <v>40.200000000000003</v>
      </c>
      <c r="J8" s="33"/>
    </row>
    <row r="9" spans="1:10" x14ac:dyDescent="0.2">
      <c r="B9" s="95" t="s">
        <v>421</v>
      </c>
      <c r="C9" s="108">
        <f>'Total Collections Rpt'!G9</f>
        <v>9</v>
      </c>
      <c r="D9" s="108">
        <f>'Total Collections Rpt'!H9</f>
        <v>9.8000000000000007</v>
      </c>
      <c r="E9" s="108">
        <f>'Total Collections Rpt'!G17</f>
        <v>10.8</v>
      </c>
      <c r="F9" s="108">
        <f>'Total Collections Rpt'!H17</f>
        <v>8.9</v>
      </c>
      <c r="G9" s="108">
        <f>'Total Collections Rpt'!G25</f>
        <v>19.8</v>
      </c>
      <c r="H9" s="109">
        <f>'Total Collections Rpt'!H25</f>
        <v>18.700000000000003</v>
      </c>
      <c r="J9" s="33"/>
    </row>
    <row r="10" spans="1:10" x14ac:dyDescent="0.2">
      <c r="B10" s="97"/>
      <c r="C10" s="108"/>
      <c r="D10" s="108"/>
      <c r="E10" s="108"/>
      <c r="F10" s="108"/>
      <c r="G10" s="108"/>
      <c r="H10" s="109"/>
      <c r="J10" s="33"/>
    </row>
    <row r="11" spans="1:10" ht="13.5" thickBot="1" x14ac:dyDescent="0.25">
      <c r="B11" s="107" t="s">
        <v>5</v>
      </c>
      <c r="C11" s="110">
        <f t="shared" ref="C11:H11" si="0">SUM(C6:C9)</f>
        <v>33.6</v>
      </c>
      <c r="D11" s="110">
        <f t="shared" si="0"/>
        <v>39.299999999999997</v>
      </c>
      <c r="E11" s="110">
        <f t="shared" si="0"/>
        <v>101.7</v>
      </c>
      <c r="F11" s="110">
        <f t="shared" si="0"/>
        <v>91</v>
      </c>
      <c r="G11" s="110">
        <f t="shared" si="0"/>
        <v>135.30000000000001</v>
      </c>
      <c r="H11" s="111">
        <f t="shared" si="0"/>
        <v>130.30000000000001</v>
      </c>
      <c r="J11" s="33"/>
    </row>
    <row r="13" spans="1:10" x14ac:dyDescent="0.2">
      <c r="B13" t="str">
        <f>Summary!F2</f>
        <v>Data as of 10/31/2015</v>
      </c>
      <c r="C13" s="37"/>
    </row>
    <row r="14" spans="1:10" x14ac:dyDescent="0.2">
      <c r="B14" t="s">
        <v>338</v>
      </c>
    </row>
  </sheetData>
  <sheetProtection algorithmName="SHA-512" hashValue="b7w2kW04ZHxaAo+8PFUyYnotAn7eZIwnRE3fYjdWRRZOFyn40M9tz3lYC+jc/euiObWxmQMDvxeeIRF5qrbmmA==" saltValue="G5M+G2gS1RWmlpXwM17ITA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63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t="s">
        <v>475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139</v>
      </c>
      <c r="H3" s="2"/>
    </row>
    <row r="4" spans="1:15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5" x14ac:dyDescent="0.2">
      <c r="B5" t="str">
        <f>Details2!B153</f>
        <v>Air Force</v>
      </c>
      <c r="C5" t="str">
        <f>Details2!C153</f>
        <v>0004</v>
      </c>
      <c r="D5" t="str">
        <f>Details2!D153</f>
        <v>Maxwell AFB (42nd Medical Group)</v>
      </c>
      <c r="E5" t="str">
        <f>Details2!E153</f>
        <v>C</v>
      </c>
      <c r="F5" s="1">
        <f>Details2!F153</f>
        <v>1675334.69</v>
      </c>
      <c r="G5" s="1">
        <f>Details2!G153</f>
        <v>1328542.8500000001</v>
      </c>
      <c r="H5" s="1">
        <f>Details2!H153</f>
        <v>2513886.9500000002</v>
      </c>
      <c r="I5" s="1">
        <f>Details2!I153</f>
        <v>2415186.81</v>
      </c>
      <c r="J5" s="1">
        <f>Details2!J153</f>
        <v>2222994.71</v>
      </c>
      <c r="K5" s="1">
        <f>Details2!K153</f>
        <v>1617735.27</v>
      </c>
      <c r="M5" s="33"/>
    </row>
    <row r="6" spans="1:15" x14ac:dyDescent="0.2">
      <c r="B6" t="str">
        <f>Details2!B154</f>
        <v>Air Force</v>
      </c>
      <c r="C6" t="str">
        <f>Details2!C154</f>
        <v>0006</v>
      </c>
      <c r="D6" t="str">
        <f>Details2!D154</f>
        <v>Elmendorf AFB (3rd Medical group)</v>
      </c>
      <c r="E6" t="str">
        <f>Details2!E154</f>
        <v>H</v>
      </c>
      <c r="F6" s="1">
        <f>Details2!F154</f>
        <v>5726719.5700000003</v>
      </c>
      <c r="G6" s="1">
        <f>Details2!G154</f>
        <v>5440482.9400000004</v>
      </c>
      <c r="H6" s="1">
        <f>Details2!H154</f>
        <v>3930839.28</v>
      </c>
      <c r="I6" s="1">
        <f>Details2!I154</f>
        <v>5664906.9400000004</v>
      </c>
      <c r="J6" s="1">
        <f>Details2!J154</f>
        <v>4152367.86</v>
      </c>
      <c r="K6" s="1">
        <f>Details2!K154</f>
        <v>4217790.6100000003</v>
      </c>
      <c r="M6" s="33"/>
    </row>
    <row r="7" spans="1:15" x14ac:dyDescent="0.2">
      <c r="B7" t="str">
        <f>Details2!B155</f>
        <v>Air Force</v>
      </c>
      <c r="C7" t="str">
        <f>Details2!C155</f>
        <v>0009</v>
      </c>
      <c r="D7" t="str">
        <f>Details2!D155</f>
        <v>Luke AFB (56th Medical Group)</v>
      </c>
      <c r="E7" t="str">
        <f>Details2!E155</f>
        <v>C</v>
      </c>
      <c r="F7" s="1">
        <f>Details2!F155</f>
        <v>1523699.89</v>
      </c>
      <c r="G7" s="1">
        <f>Details2!G155</f>
        <v>1279321.6599999999</v>
      </c>
      <c r="H7" s="1">
        <f>Details2!H155</f>
        <v>1023634.54</v>
      </c>
      <c r="I7" s="1">
        <f>Details2!I155</f>
        <v>973891.45</v>
      </c>
      <c r="J7" s="1">
        <f>Details2!J155</f>
        <v>848944.56</v>
      </c>
      <c r="K7" s="1">
        <f>Details2!K155</f>
        <v>621771.77</v>
      </c>
      <c r="M7" s="33"/>
    </row>
    <row r="8" spans="1:15" x14ac:dyDescent="0.2">
      <c r="B8" t="str">
        <f>Details2!B156</f>
        <v>Air Force</v>
      </c>
      <c r="C8" t="str">
        <f>Details2!C156</f>
        <v>0010</v>
      </c>
      <c r="D8" t="str">
        <f>Details2!D156</f>
        <v>Davis Monthan AFB (355th Medical Group)</v>
      </c>
      <c r="E8" t="str">
        <f>Details2!E156</f>
        <v>C</v>
      </c>
      <c r="F8" s="1">
        <f>Details2!F156</f>
        <v>557816.76</v>
      </c>
      <c r="G8" s="1">
        <f>Details2!G156</f>
        <v>538027.68999999994</v>
      </c>
      <c r="H8" s="1">
        <f>Details2!H156</f>
        <v>563434.68999999994</v>
      </c>
      <c r="I8" s="1">
        <f>Details2!I156</f>
        <v>426861.78</v>
      </c>
      <c r="J8" s="1">
        <f>Details2!J156</f>
        <v>353894.5</v>
      </c>
      <c r="K8" s="1">
        <f>Details2!K156</f>
        <v>310677.55</v>
      </c>
      <c r="M8" s="33"/>
    </row>
    <row r="9" spans="1:15" x14ac:dyDescent="0.2">
      <c r="B9" t="str">
        <f>Details2!B157</f>
        <v>Air Force</v>
      </c>
      <c r="C9" t="str">
        <f>Details2!C157</f>
        <v>0013</v>
      </c>
      <c r="D9" t="str">
        <f>Details2!D157</f>
        <v>Little Rock AFB (314th Medical Group)</v>
      </c>
      <c r="E9" t="str">
        <f>Details2!E157</f>
        <v>C</v>
      </c>
      <c r="F9" s="1">
        <f>Details2!F157</f>
        <v>763103.96</v>
      </c>
      <c r="G9" s="1">
        <f>Details2!G157</f>
        <v>1191044.54</v>
      </c>
      <c r="H9" s="1">
        <f>Details2!H157</f>
        <v>745469.09</v>
      </c>
      <c r="I9" s="1">
        <f>Details2!I157</f>
        <v>647915.84</v>
      </c>
      <c r="J9" s="1">
        <f>Details2!J157</f>
        <v>571352.07999999996</v>
      </c>
      <c r="K9" s="1">
        <f>Details2!K157</f>
        <v>453563.78</v>
      </c>
      <c r="M9" s="33"/>
    </row>
    <row r="10" spans="1:15" x14ac:dyDescent="0.2">
      <c r="B10" t="str">
        <f>Details2!B158</f>
        <v>Air Force</v>
      </c>
      <c r="C10" t="str">
        <f>Details2!C158</f>
        <v>0014</v>
      </c>
      <c r="D10" t="str">
        <f>Details2!D158</f>
        <v>Travis AFB (60th Medical Group)</v>
      </c>
      <c r="E10" t="str">
        <f>Details2!E158</f>
        <v>H</v>
      </c>
      <c r="F10" s="1">
        <f>Details2!F158</f>
        <v>1914512.48</v>
      </c>
      <c r="G10" s="1">
        <f>Details2!G158</f>
        <v>1638485.65</v>
      </c>
      <c r="H10" s="1">
        <f>Details2!H158</f>
        <v>1855684.04</v>
      </c>
      <c r="I10" s="1">
        <f>Details2!I158</f>
        <v>1356317.27</v>
      </c>
      <c r="J10" s="1">
        <f>Details2!J158</f>
        <v>1127961.6499999999</v>
      </c>
      <c r="K10" s="1">
        <f>Details2!K158</f>
        <v>1100368.8600000001</v>
      </c>
      <c r="M10" s="33"/>
    </row>
    <row r="11" spans="1:15" x14ac:dyDescent="0.2">
      <c r="B11" t="str">
        <f>Details2!B159</f>
        <v>Air Force</v>
      </c>
      <c r="C11" t="str">
        <f>Details2!C159</f>
        <v>0015</v>
      </c>
      <c r="D11" t="str">
        <f>Details2!D159</f>
        <v>Beale AFB (9th Medical Group)</v>
      </c>
      <c r="E11" t="str">
        <f>Details2!E159</f>
        <v>C</v>
      </c>
      <c r="F11" s="1">
        <f>Details2!F159</f>
        <v>348305.99</v>
      </c>
      <c r="G11" s="1">
        <f>Details2!G159</f>
        <v>215463.94</v>
      </c>
      <c r="H11" s="1">
        <f>Details2!H159</f>
        <v>204172.12</v>
      </c>
      <c r="I11" s="1">
        <f>Details2!I159</f>
        <v>121806.24</v>
      </c>
      <c r="J11" s="1">
        <f>Details2!J159</f>
        <v>98592.19</v>
      </c>
      <c r="K11" s="1">
        <f>Details2!K159</f>
        <v>132382.96</v>
      </c>
      <c r="M11" s="33"/>
      <c r="N11" s="1"/>
      <c r="O11" s="1"/>
    </row>
    <row r="12" spans="1:15" x14ac:dyDescent="0.2">
      <c r="B12" t="str">
        <f>Details2!B160</f>
        <v>Air Force</v>
      </c>
      <c r="C12" t="str">
        <f>Details2!C160</f>
        <v>0018</v>
      </c>
      <c r="D12" t="str">
        <f>Details2!D160</f>
        <v>Vandenberg AFB (30th Medical Group)</v>
      </c>
      <c r="E12" t="str">
        <f>Details2!E160</f>
        <v>C</v>
      </c>
      <c r="F12" s="1">
        <f>Details2!F160</f>
        <v>198651.59</v>
      </c>
      <c r="G12" s="1">
        <f>Details2!G160</f>
        <v>199311.95</v>
      </c>
      <c r="H12" s="1">
        <f>Details2!H160</f>
        <v>168461.3</v>
      </c>
      <c r="I12" s="1">
        <f>Details2!I160</f>
        <v>139969.41</v>
      </c>
      <c r="J12" s="1">
        <f>Details2!J160</f>
        <v>84697.96</v>
      </c>
      <c r="K12" s="1">
        <f>Details2!K160</f>
        <v>86755.06</v>
      </c>
      <c r="M12" s="33"/>
    </row>
    <row r="13" spans="1:15" x14ac:dyDescent="0.2">
      <c r="B13" t="str">
        <f>Details2!B161</f>
        <v>Air Force</v>
      </c>
      <c r="C13" t="str">
        <f>Details2!C161</f>
        <v>0019</v>
      </c>
      <c r="D13" t="str">
        <f>Details2!D161</f>
        <v>Edwards AFB (95th Medical Group)</v>
      </c>
      <c r="E13" t="str">
        <f>Details2!E161</f>
        <v>C</v>
      </c>
      <c r="F13" s="1">
        <f>Details2!F161</f>
        <v>322075.19</v>
      </c>
      <c r="G13" s="1">
        <f>Details2!G161</f>
        <v>253376.34</v>
      </c>
      <c r="H13" s="1">
        <f>Details2!H161</f>
        <v>237208.39</v>
      </c>
      <c r="I13" s="1">
        <f>Details2!I161</f>
        <v>218237.75</v>
      </c>
      <c r="J13" s="1">
        <f>Details2!J161</f>
        <v>139646.63</v>
      </c>
      <c r="K13" s="1">
        <f>Details2!K161</f>
        <v>184821.18</v>
      </c>
      <c r="M13" s="33"/>
    </row>
    <row r="14" spans="1:15" x14ac:dyDescent="0.2">
      <c r="B14" t="str">
        <f>Details2!B162</f>
        <v>Air Force</v>
      </c>
      <c r="C14" t="str">
        <f>Details2!C162</f>
        <v>0033</v>
      </c>
      <c r="D14" t="str">
        <f>Details2!D162</f>
        <v>USAF Academy (10th Medical Group)</v>
      </c>
      <c r="E14" t="str">
        <f>Details2!E162</f>
        <v>H</v>
      </c>
      <c r="F14" s="1">
        <f>Details2!F162</f>
        <v>1027031.52</v>
      </c>
      <c r="G14" s="1">
        <f>Details2!G162</f>
        <v>868684.81</v>
      </c>
      <c r="H14" s="1">
        <f>Details2!H162</f>
        <v>854566.48</v>
      </c>
      <c r="I14" s="1">
        <f>Details2!I162</f>
        <v>702049.15</v>
      </c>
      <c r="J14" s="1">
        <f>Details2!J162</f>
        <v>618780.62</v>
      </c>
      <c r="K14" s="1">
        <f>Details2!K162</f>
        <v>504663.18</v>
      </c>
      <c r="M14" s="33"/>
    </row>
    <row r="15" spans="1:15" x14ac:dyDescent="0.2">
      <c r="B15" t="str">
        <f>Details2!B163</f>
        <v>Air Force</v>
      </c>
      <c r="C15" t="str">
        <f>Details2!C163</f>
        <v>0036</v>
      </c>
      <c r="D15" t="str">
        <f>Details2!D163</f>
        <v>Dover AFB (436th Medical Group)</v>
      </c>
      <c r="E15" t="str">
        <f>Details2!E163</f>
        <v>C</v>
      </c>
      <c r="F15" s="1">
        <f>Details2!F163</f>
        <v>2424705.34</v>
      </c>
      <c r="G15" s="1">
        <f>Details2!G163</f>
        <v>2091283.75</v>
      </c>
      <c r="H15" s="1">
        <f>Details2!H163</f>
        <v>2091283.75</v>
      </c>
      <c r="I15" s="1">
        <f>Details2!I163</f>
        <v>1162219.79</v>
      </c>
      <c r="J15" s="1">
        <f>Details2!J163</f>
        <v>781341.76</v>
      </c>
      <c r="K15" s="1">
        <f>Details2!K163</f>
        <v>618286.94999999995</v>
      </c>
      <c r="M15" s="33"/>
    </row>
    <row r="16" spans="1:15" x14ac:dyDescent="0.2">
      <c r="B16" t="str">
        <f>Details2!B164</f>
        <v>Air Force</v>
      </c>
      <c r="C16" t="str">
        <f>Details2!C164</f>
        <v>0042</v>
      </c>
      <c r="D16" t="str">
        <f>Details2!D164</f>
        <v>Eglin AFB (96th Medical Group)</v>
      </c>
      <c r="E16" t="str">
        <f>Details2!E164</f>
        <v>H</v>
      </c>
      <c r="F16" s="1">
        <f>Details2!F164</f>
        <v>2860793.35</v>
      </c>
      <c r="G16" s="1">
        <f>Details2!G164</f>
        <v>1965044.43</v>
      </c>
      <c r="H16" s="1">
        <f>Details2!H164</f>
        <v>1526259.59</v>
      </c>
      <c r="I16" s="1">
        <f>Details2!I164</f>
        <v>1427839.98</v>
      </c>
      <c r="J16" s="1">
        <f>Details2!J164</f>
        <v>1268079.32</v>
      </c>
      <c r="K16" s="1">
        <f>Details2!K164</f>
        <v>986208.12</v>
      </c>
      <c r="M16" s="33"/>
    </row>
    <row r="17" spans="2:13" x14ac:dyDescent="0.2">
      <c r="B17" t="str">
        <f>Details2!B165</f>
        <v>Air Force</v>
      </c>
      <c r="C17" t="str">
        <f>Details2!C165</f>
        <v>0043</v>
      </c>
      <c r="D17" t="str">
        <f>Details2!D165</f>
        <v>Tyndall AFB (325th Medical Group)</v>
      </c>
      <c r="E17" t="str">
        <f>Details2!E165</f>
        <v>C</v>
      </c>
      <c r="F17" s="1">
        <f>Details2!F165</f>
        <v>1045586.6</v>
      </c>
      <c r="G17" s="1">
        <f>Details2!G165</f>
        <v>931156.72</v>
      </c>
      <c r="H17" s="1">
        <f>Details2!H165</f>
        <v>712438.96</v>
      </c>
      <c r="I17" s="1">
        <f>Details2!I165</f>
        <v>540477.82999999996</v>
      </c>
      <c r="J17" s="1">
        <f>Details2!J165</f>
        <v>445502.87</v>
      </c>
      <c r="K17" s="1">
        <f>Details2!K165</f>
        <v>360215.7</v>
      </c>
      <c r="M17" s="33"/>
    </row>
    <row r="18" spans="2:13" x14ac:dyDescent="0.2">
      <c r="B18" t="str">
        <f>Details2!B166</f>
        <v>Air Force</v>
      </c>
      <c r="C18" t="str">
        <f>Details2!C166</f>
        <v>0045</v>
      </c>
      <c r="D18" t="str">
        <f>Details2!D166</f>
        <v>MacDill AFB (6th Medical Group)</v>
      </c>
      <c r="E18" t="str">
        <f>Details2!E166</f>
        <v>C</v>
      </c>
      <c r="F18" s="1">
        <f>Details2!F166</f>
        <v>3057035.71</v>
      </c>
      <c r="G18" s="1">
        <f>Details2!G166</f>
        <v>2396138.04</v>
      </c>
      <c r="H18" s="1">
        <f>Details2!H166</f>
        <v>1697816.28</v>
      </c>
      <c r="I18" s="1">
        <f>Details2!I166</f>
        <v>1391864.24</v>
      </c>
      <c r="J18" s="1">
        <f>Details2!J166</f>
        <v>1093555.6399999999</v>
      </c>
      <c r="K18" s="1">
        <f>Details2!K166</f>
        <v>726387.76</v>
      </c>
      <c r="M18" s="33"/>
    </row>
    <row r="19" spans="2:13" x14ac:dyDescent="0.2">
      <c r="B19" t="str">
        <f>Details2!B167</f>
        <v>Air Force</v>
      </c>
      <c r="C19" t="str">
        <f>Details2!C167</f>
        <v>0046</v>
      </c>
      <c r="D19" t="str">
        <f>Details2!D167</f>
        <v>Patrick AFB (45th Medical Group)</v>
      </c>
      <c r="E19" t="str">
        <f>Details2!E167</f>
        <v>C</v>
      </c>
      <c r="F19" s="1">
        <f>Details2!F167</f>
        <v>2813013.78</v>
      </c>
      <c r="G19" s="1">
        <f>Details2!G167</f>
        <v>2324007.9</v>
      </c>
      <c r="H19" s="1">
        <f>Details2!H167</f>
        <v>1670884.63</v>
      </c>
      <c r="I19" s="1">
        <f>Details2!I167</f>
        <v>1302497.8</v>
      </c>
      <c r="J19" s="1">
        <f>Details2!J167</f>
        <v>1008599.41</v>
      </c>
      <c r="K19" s="1">
        <f>Details2!K167</f>
        <v>696425.93</v>
      </c>
      <c r="M19" s="33"/>
    </row>
    <row r="20" spans="2:13" x14ac:dyDescent="0.2">
      <c r="B20" t="str">
        <f>Details2!B168</f>
        <v>Air Force</v>
      </c>
      <c r="C20" t="str">
        <f>Details2!C168</f>
        <v>0050</v>
      </c>
      <c r="D20" t="str">
        <f>Details2!D168</f>
        <v>Moody AFB (347th Medical Group)</v>
      </c>
      <c r="E20" t="str">
        <f>Details2!E168</f>
        <v>C</v>
      </c>
      <c r="F20" s="1">
        <f>Details2!F168</f>
        <v>486805.86</v>
      </c>
      <c r="G20" s="1">
        <f>Details2!G168</f>
        <v>325856.77</v>
      </c>
      <c r="H20" s="1">
        <f>Details2!H168</f>
        <v>241451.27</v>
      </c>
      <c r="I20" s="1">
        <f>Details2!I168</f>
        <v>228171.15</v>
      </c>
      <c r="J20" s="1">
        <f>Details2!J168</f>
        <v>188454.36</v>
      </c>
      <c r="K20" s="1">
        <f>Details2!K168</f>
        <v>140663.21</v>
      </c>
      <c r="M20" s="33"/>
    </row>
    <row r="21" spans="2:13" x14ac:dyDescent="0.2">
      <c r="B21" t="str">
        <f>Details2!B169</f>
        <v>Air Force</v>
      </c>
      <c r="C21" t="str">
        <f>Details2!C169</f>
        <v>0051</v>
      </c>
      <c r="D21" t="str">
        <f>Details2!D169</f>
        <v>Robins AFB (78th Medical Group)</v>
      </c>
      <c r="E21" t="str">
        <f>Details2!E169</f>
        <v>C</v>
      </c>
      <c r="F21" s="1">
        <f>Details2!F169</f>
        <v>1625913.15</v>
      </c>
      <c r="G21" s="1">
        <f>Details2!G169</f>
        <v>1332529.6399999999</v>
      </c>
      <c r="H21" s="1">
        <f>Details2!H169</f>
        <v>1122963.32</v>
      </c>
      <c r="I21" s="1">
        <f>Details2!I169</f>
        <v>965356.76</v>
      </c>
      <c r="J21" s="1">
        <f>Details2!J169</f>
        <v>803598.39</v>
      </c>
      <c r="K21" s="1">
        <f>Details2!K169</f>
        <v>629583.38</v>
      </c>
      <c r="M21" s="33"/>
    </row>
    <row r="22" spans="2:13" x14ac:dyDescent="0.2">
      <c r="B22" t="str">
        <f>Details2!B170</f>
        <v>Air Force</v>
      </c>
      <c r="C22" t="str">
        <f>Details2!C170</f>
        <v>0053</v>
      </c>
      <c r="D22" t="str">
        <f>Details2!D170</f>
        <v>Mountain Home AFB (366th Medical Group)</v>
      </c>
      <c r="E22" t="str">
        <f>Details2!E170</f>
        <v>H</v>
      </c>
      <c r="F22" s="1">
        <f>Details2!F170</f>
        <v>681880.3</v>
      </c>
      <c r="G22" s="1">
        <f>Details2!G170</f>
        <v>539678.6</v>
      </c>
      <c r="H22" s="1">
        <f>Details2!H170</f>
        <v>503571.64</v>
      </c>
      <c r="I22" s="1">
        <f>Details2!I170</f>
        <v>401412.9</v>
      </c>
      <c r="J22" s="1">
        <f>Details2!J170</f>
        <v>362025.39</v>
      </c>
      <c r="K22" s="1">
        <f>Details2!K170</f>
        <v>251794.02</v>
      </c>
      <c r="M22" s="33"/>
    </row>
    <row r="23" spans="2:13" x14ac:dyDescent="0.2">
      <c r="B23" t="str">
        <f>Details2!B171</f>
        <v>Air Force</v>
      </c>
      <c r="C23" t="str">
        <f>Details2!C171</f>
        <v>0055</v>
      </c>
      <c r="D23" t="str">
        <f>Details2!D171</f>
        <v>Scott AFB (375th Medical Group)</v>
      </c>
      <c r="E23" t="str">
        <f>Details2!E171</f>
        <v>C</v>
      </c>
      <c r="F23" s="1">
        <f>Details2!F171</f>
        <v>2335554.1800000002</v>
      </c>
      <c r="G23" s="1">
        <f>Details2!G171</f>
        <v>1681516.12</v>
      </c>
      <c r="H23" s="1">
        <f>Details2!H171</f>
        <v>1651755.5</v>
      </c>
      <c r="I23" s="1">
        <f>Details2!I171</f>
        <v>1482066.65</v>
      </c>
      <c r="J23" s="1">
        <f>Details2!J171</f>
        <v>1205467.01</v>
      </c>
      <c r="K23" s="1">
        <f>Details2!K171</f>
        <v>839148.1</v>
      </c>
      <c r="M23" s="33"/>
    </row>
    <row r="24" spans="2:13" x14ac:dyDescent="0.2">
      <c r="B24" t="str">
        <f>Details2!B172</f>
        <v>Air Force</v>
      </c>
      <c r="C24" t="str">
        <f>Details2!C172</f>
        <v>0059</v>
      </c>
      <c r="D24" t="str">
        <f>Details2!D172</f>
        <v>McConnell AFB (22nd Medical Group)</v>
      </c>
      <c r="E24" t="str">
        <f>Details2!E172</f>
        <v>C</v>
      </c>
      <c r="F24" s="1">
        <f>Details2!F172</f>
        <v>977139.13</v>
      </c>
      <c r="G24" s="1">
        <f>Details2!G172</f>
        <v>997434.69</v>
      </c>
      <c r="H24" s="1">
        <f>Details2!H172</f>
        <v>594116.86</v>
      </c>
      <c r="I24" s="1">
        <f>Details2!I172</f>
        <v>441901.16</v>
      </c>
      <c r="J24" s="1">
        <f>Details2!J172</f>
        <v>521259.4</v>
      </c>
      <c r="K24" s="1">
        <f>Details2!K172</f>
        <v>401379.29</v>
      </c>
      <c r="M24" s="33"/>
    </row>
    <row r="25" spans="2:13" x14ac:dyDescent="0.2">
      <c r="B25" t="str">
        <f>Details2!B173</f>
        <v>Air Force</v>
      </c>
      <c r="C25" t="str">
        <f>Details2!C173</f>
        <v>0062</v>
      </c>
      <c r="D25" t="str">
        <f>Details2!D173</f>
        <v>Barksdale AFB (2nd Medical Group)</v>
      </c>
      <c r="E25" t="str">
        <f>Details2!E173</f>
        <v>C</v>
      </c>
      <c r="F25" s="1">
        <f>Details2!F173</f>
        <v>1599386.12</v>
      </c>
      <c r="G25" s="1">
        <f>Details2!G173</f>
        <v>1023104.94</v>
      </c>
      <c r="H25" s="1">
        <f>Details2!H173</f>
        <v>920292.56</v>
      </c>
      <c r="I25" s="1">
        <f>Details2!I173</f>
        <v>1009553.5</v>
      </c>
      <c r="J25" s="1">
        <f>Details2!J173</f>
        <v>735259.99</v>
      </c>
      <c r="K25" s="1">
        <f>Details2!K173</f>
        <v>642476.17000000004</v>
      </c>
      <c r="M25" s="33"/>
    </row>
    <row r="26" spans="2:13" x14ac:dyDescent="0.2">
      <c r="B26" t="str">
        <f>Details2!B174</f>
        <v>Air Force</v>
      </c>
      <c r="C26" t="str">
        <f>Details2!C174</f>
        <v>0066</v>
      </c>
      <c r="D26" t="str">
        <f>Details2!D174</f>
        <v>Andrews AFB (79th Medical Group)</v>
      </c>
      <c r="E26" t="str">
        <f>Details2!E174</f>
        <v>H</v>
      </c>
      <c r="F26" s="1">
        <f>Details2!F174</f>
        <v>2684873.1</v>
      </c>
      <c r="G26" s="1">
        <f>Details2!G174</f>
        <v>2550835.37</v>
      </c>
      <c r="H26" s="1">
        <f>Details2!H174</f>
        <v>2001332.27</v>
      </c>
      <c r="I26" s="1">
        <f>Details2!I174</f>
        <v>1933623.87</v>
      </c>
      <c r="J26" s="1">
        <f>Details2!J174</f>
        <v>1909149.25</v>
      </c>
      <c r="K26" s="1">
        <f>Details2!K174</f>
        <v>1443210.19</v>
      </c>
      <c r="M26" s="33"/>
    </row>
    <row r="27" spans="2:13" x14ac:dyDescent="0.2">
      <c r="B27" t="str">
        <f>Details2!B175</f>
        <v>Air Force</v>
      </c>
      <c r="C27" t="str">
        <f>Details2!C175</f>
        <v>0073</v>
      </c>
      <c r="D27" t="str">
        <f>Details2!D175</f>
        <v>Keesler AFB (81st Medical Group)</v>
      </c>
      <c r="E27" t="str">
        <f>Details2!E175</f>
        <v>H</v>
      </c>
      <c r="F27" s="1">
        <f>Details2!F175</f>
        <v>3313526.43</v>
      </c>
      <c r="G27" s="1">
        <f>Details2!G175</f>
        <v>2462112.4900000002</v>
      </c>
      <c r="H27" s="1">
        <f>Details2!H175</f>
        <v>2229560.85</v>
      </c>
      <c r="I27" s="1">
        <f>Details2!I175</f>
        <v>2167160.9900000002</v>
      </c>
      <c r="J27" s="1">
        <f>Details2!J175</f>
        <v>2041659.68</v>
      </c>
      <c r="K27" s="1">
        <f>Details2!K175</f>
        <v>1713960.68</v>
      </c>
      <c r="M27" s="33"/>
    </row>
    <row r="28" spans="2:13" x14ac:dyDescent="0.2">
      <c r="B28" t="str">
        <f>Details2!B176</f>
        <v>Air Force</v>
      </c>
      <c r="C28" t="str">
        <f>Details2!C176</f>
        <v>0074</v>
      </c>
      <c r="D28" t="str">
        <f>Details2!D176</f>
        <v>Columbus AFB (14th Medical Group)</v>
      </c>
      <c r="E28" t="str">
        <f>Details2!E176</f>
        <v>C</v>
      </c>
      <c r="F28" s="1">
        <f>Details2!F176</f>
        <v>485929.04</v>
      </c>
      <c r="G28" s="1">
        <f>Details2!G176</f>
        <v>358130.61</v>
      </c>
      <c r="H28" s="1">
        <f>Details2!H176</f>
        <v>326174.95</v>
      </c>
      <c r="I28" s="1">
        <f>Details2!I176</f>
        <v>312860.32</v>
      </c>
      <c r="J28" s="1">
        <f>Details2!J176</f>
        <v>193632.85</v>
      </c>
      <c r="K28" s="1">
        <f>Details2!K176</f>
        <v>153018.63</v>
      </c>
      <c r="M28" s="33"/>
    </row>
    <row r="29" spans="2:13" x14ac:dyDescent="0.2">
      <c r="B29" t="str">
        <f>Details2!B177</f>
        <v>Air Force</v>
      </c>
      <c r="C29" t="str">
        <f>Details2!C177</f>
        <v>0076</v>
      </c>
      <c r="D29" t="str">
        <f>Details2!D177</f>
        <v>Whiteman AFB (509th Medical Group)</v>
      </c>
      <c r="E29" t="str">
        <f>Details2!E177</f>
        <v>C</v>
      </c>
      <c r="F29" s="1">
        <f>Details2!F177</f>
        <v>325931.75</v>
      </c>
      <c r="G29" s="1">
        <f>Details2!G177</f>
        <v>322596.07</v>
      </c>
      <c r="H29" s="1">
        <f>Details2!H177</f>
        <v>272043.15000000002</v>
      </c>
      <c r="I29" s="1">
        <f>Details2!I177</f>
        <v>213695.88</v>
      </c>
      <c r="J29" s="1">
        <f>Details2!J177</f>
        <v>138771.65</v>
      </c>
      <c r="K29" s="1">
        <f>Details2!K177</f>
        <v>137324.76</v>
      </c>
      <c r="M29" s="33"/>
    </row>
    <row r="30" spans="2:13" x14ac:dyDescent="0.2">
      <c r="B30" t="str">
        <f>Details2!B178</f>
        <v>Air Force</v>
      </c>
      <c r="C30" t="str">
        <f>Details2!C178</f>
        <v>0077</v>
      </c>
      <c r="D30" t="str">
        <f>Details2!D178</f>
        <v>Malmstrom AFB (341st Medical Group)</v>
      </c>
      <c r="E30" t="str">
        <f>Details2!E178</f>
        <v>C</v>
      </c>
      <c r="F30" s="1">
        <f>Details2!F178</f>
        <v>367765.74</v>
      </c>
      <c r="G30" s="1">
        <f>Details2!G178</f>
        <v>247044.79</v>
      </c>
      <c r="H30" s="1">
        <f>Details2!H178</f>
        <v>226515.26</v>
      </c>
      <c r="I30" s="1">
        <f>Details2!I178</f>
        <v>179425.79</v>
      </c>
      <c r="J30" s="1">
        <f>Details2!J178</f>
        <v>142628.69</v>
      </c>
      <c r="K30" s="1">
        <f>Details2!K178</f>
        <v>112811.46</v>
      </c>
      <c r="M30" s="33"/>
    </row>
    <row r="31" spans="2:13" x14ac:dyDescent="0.2">
      <c r="B31" t="str">
        <f>Details2!B179</f>
        <v>Air Force</v>
      </c>
      <c r="C31" t="str">
        <f>Details2!C179</f>
        <v>0078</v>
      </c>
      <c r="D31" t="str">
        <f>Details2!D179</f>
        <v>Offutt AFB (55th Medical Group)</v>
      </c>
      <c r="E31" t="str">
        <f>Details2!E179</f>
        <v>C</v>
      </c>
      <c r="F31" s="1">
        <f>Details2!F179</f>
        <v>2247252.73</v>
      </c>
      <c r="G31" s="1">
        <f>Details2!G179</f>
        <v>2234350.27</v>
      </c>
      <c r="H31" s="1">
        <f>Details2!H179</f>
        <v>1679502.88</v>
      </c>
      <c r="I31" s="1">
        <f>Details2!I179</f>
        <v>1325527.22</v>
      </c>
      <c r="J31" s="1">
        <f>Details2!J179</f>
        <v>1103881.6499999999</v>
      </c>
      <c r="K31" s="1">
        <f>Details2!K179</f>
        <v>924512.85</v>
      </c>
      <c r="M31" s="33"/>
    </row>
    <row r="32" spans="2:13" x14ac:dyDescent="0.2">
      <c r="B32" t="str">
        <f>Details2!B180</f>
        <v>Air Force</v>
      </c>
      <c r="C32" t="str">
        <f>Details2!C180</f>
        <v>0079</v>
      </c>
      <c r="D32" t="str">
        <f>Details2!D180</f>
        <v>Nellis AFB (99th Medical Group)</v>
      </c>
      <c r="E32" t="str">
        <f>Details2!E180</f>
        <v>H</v>
      </c>
      <c r="F32" s="1">
        <f>Details2!F180</f>
        <v>1523889.19</v>
      </c>
      <c r="G32" s="1">
        <f>Details2!G180</f>
        <v>1761297.83</v>
      </c>
      <c r="H32" s="1">
        <f>Details2!H180</f>
        <v>1735174.59</v>
      </c>
      <c r="I32" s="1">
        <f>Details2!I180</f>
        <v>1774098.77</v>
      </c>
      <c r="J32" s="1">
        <f>Details2!J180</f>
        <v>1824232.66</v>
      </c>
      <c r="K32" s="1">
        <f>Details2!K180</f>
        <v>1108384.79</v>
      </c>
      <c r="M32" s="33"/>
    </row>
    <row r="33" spans="2:13" x14ac:dyDescent="0.2">
      <c r="B33" t="str">
        <f>Details2!B181</f>
        <v>Air Force</v>
      </c>
      <c r="C33" t="str">
        <f>Details2!C181</f>
        <v>0083</v>
      </c>
      <c r="D33" t="str">
        <f>Details2!D181</f>
        <v>Kirtland AFB (377th Medical Group)</v>
      </c>
      <c r="E33" t="str">
        <f>Details2!E181</f>
        <v>C</v>
      </c>
      <c r="F33" s="1">
        <f>Details2!F181</f>
        <v>564084.28</v>
      </c>
      <c r="G33" s="1">
        <f>Details2!G181</f>
        <v>415987.09</v>
      </c>
      <c r="H33" s="1">
        <f>Details2!H181</f>
        <v>297164.59000000003</v>
      </c>
      <c r="I33" s="1">
        <f>Details2!I181</f>
        <v>293478.81</v>
      </c>
      <c r="J33" s="1">
        <f>Details2!J181</f>
        <v>263866.40000000002</v>
      </c>
      <c r="K33" s="1">
        <f>Details2!K181</f>
        <v>211653.55</v>
      </c>
      <c r="M33" s="33"/>
    </row>
    <row r="34" spans="2:13" x14ac:dyDescent="0.2">
      <c r="B34" t="str">
        <f>Details2!B182</f>
        <v>Air Force</v>
      </c>
      <c r="C34" t="str">
        <f>Details2!C182</f>
        <v>0084</v>
      </c>
      <c r="D34" t="str">
        <f>Details2!D182</f>
        <v>Holloman AFB (49th Medical Group)</v>
      </c>
      <c r="E34" t="str">
        <f>Details2!E182</f>
        <v>C</v>
      </c>
      <c r="F34" s="1">
        <f>Details2!F182</f>
        <v>332895.53000000003</v>
      </c>
      <c r="G34" s="1">
        <f>Details2!G182</f>
        <v>195949.36</v>
      </c>
      <c r="H34" s="1">
        <f>Details2!H182</f>
        <v>182096.52</v>
      </c>
      <c r="I34" s="1">
        <f>Details2!I182</f>
        <v>127581.17</v>
      </c>
      <c r="J34" s="1">
        <f>Details2!J182</f>
        <v>155762.65</v>
      </c>
      <c r="K34" s="1">
        <f>Details2!K182</f>
        <v>104283.51</v>
      </c>
      <c r="M34" s="33"/>
    </row>
    <row r="35" spans="2:13" x14ac:dyDescent="0.2">
      <c r="B35" t="str">
        <f>Details2!B183</f>
        <v>Air Force</v>
      </c>
      <c r="C35" t="str">
        <f>Details2!C183</f>
        <v>0085</v>
      </c>
      <c r="D35" t="str">
        <f>Details2!D183</f>
        <v>Cannon AFB (27th Medical Group)</v>
      </c>
      <c r="E35" t="str">
        <f>Details2!E183</f>
        <v>C</v>
      </c>
      <c r="F35" s="1">
        <f>Details2!F183</f>
        <v>239306.28</v>
      </c>
      <c r="G35" s="1">
        <f>Details2!G183</f>
        <v>167562.18</v>
      </c>
      <c r="H35" s="1">
        <f>Details2!H183</f>
        <v>173846.37</v>
      </c>
      <c r="I35" s="1">
        <f>Details2!I183</f>
        <v>146084.72</v>
      </c>
      <c r="J35" s="1">
        <f>Details2!J183</f>
        <v>142230.88</v>
      </c>
      <c r="K35" s="1">
        <f>Details2!K183</f>
        <v>123157.57</v>
      </c>
      <c r="M35" s="33"/>
    </row>
    <row r="36" spans="2:13" x14ac:dyDescent="0.2">
      <c r="B36" t="str">
        <f>Details2!B184</f>
        <v>Air Force</v>
      </c>
      <c r="C36" t="str">
        <f>Details2!C184</f>
        <v>0090</v>
      </c>
      <c r="D36" t="str">
        <f>Details2!D184</f>
        <v>Seymour Johnson AFB (4th Medical Group)</v>
      </c>
      <c r="E36" t="str">
        <f>Details2!E184</f>
        <v>C</v>
      </c>
      <c r="F36" s="1">
        <f>Details2!F184</f>
        <v>1123534.03</v>
      </c>
      <c r="G36" s="1">
        <f>Details2!G184</f>
        <v>884832.17</v>
      </c>
      <c r="H36" s="1">
        <f>Details2!H184</f>
        <v>646375.36</v>
      </c>
      <c r="I36" s="1">
        <f>Details2!I184</f>
        <v>577879.42000000004</v>
      </c>
      <c r="J36" s="1">
        <f>Details2!J184</f>
        <v>362939.8</v>
      </c>
      <c r="K36" s="1">
        <f>Details2!K184</f>
        <v>399827.52</v>
      </c>
      <c r="M36" s="33"/>
    </row>
    <row r="37" spans="2:13" x14ac:dyDescent="0.2">
      <c r="B37" t="str">
        <f>Details2!B185</f>
        <v>Air Force</v>
      </c>
      <c r="C37" t="str">
        <f>Details2!C185</f>
        <v>0093</v>
      </c>
      <c r="D37" t="str">
        <f>Details2!D185</f>
        <v>Grand Forks AFB (319th Medical Group)</v>
      </c>
      <c r="E37" t="str">
        <f>Details2!E185</f>
        <v>C</v>
      </c>
      <c r="F37" s="1">
        <f>Details2!F185</f>
        <v>303648.53999999998</v>
      </c>
      <c r="G37" s="1">
        <f>Details2!G185</f>
        <v>222082.97</v>
      </c>
      <c r="H37" s="1">
        <f>Details2!H185</f>
        <v>196314.01</v>
      </c>
      <c r="I37" s="1">
        <f>Details2!I185</f>
        <v>172272.84</v>
      </c>
      <c r="J37" s="1">
        <f>Details2!J185</f>
        <v>120545.65</v>
      </c>
      <c r="K37" s="1">
        <f>Details2!K185</f>
        <v>115063.07</v>
      </c>
      <c r="M37" s="33"/>
    </row>
    <row r="38" spans="2:13" x14ac:dyDescent="0.2">
      <c r="B38" t="str">
        <f>Details2!B186</f>
        <v>Air Force</v>
      </c>
      <c r="C38" t="str">
        <f>Details2!C186</f>
        <v>0094</v>
      </c>
      <c r="D38" t="str">
        <f>Details2!D186</f>
        <v>Minot AFB (5th Medical Group)</v>
      </c>
      <c r="E38" t="str">
        <f>Details2!E186</f>
        <v>C</v>
      </c>
      <c r="F38" s="1">
        <f>Details2!F186</f>
        <v>275245.32</v>
      </c>
      <c r="G38" s="1">
        <f>Details2!G186</f>
        <v>229252.31</v>
      </c>
      <c r="H38" s="1">
        <f>Details2!H186</f>
        <v>193652.23</v>
      </c>
      <c r="I38" s="1">
        <f>Details2!I186</f>
        <v>214685.22</v>
      </c>
      <c r="J38" s="1">
        <f>Details2!J186</f>
        <v>149823.57999999999</v>
      </c>
      <c r="K38" s="1">
        <f>Details2!K186</f>
        <v>57899.07</v>
      </c>
    </row>
    <row r="39" spans="2:13" x14ac:dyDescent="0.2">
      <c r="B39" t="str">
        <f>Details2!B187</f>
        <v>Air Force</v>
      </c>
      <c r="C39" t="str">
        <f>Details2!C187</f>
        <v>0095</v>
      </c>
      <c r="D39" t="str">
        <f>Details2!D187</f>
        <v>Wright Patterson AFB (88th Medical Group)</v>
      </c>
      <c r="E39" t="str">
        <f>Details2!E187</f>
        <v>H</v>
      </c>
      <c r="F39" s="1">
        <f>Details2!F187</f>
        <v>6568483.8200000003</v>
      </c>
      <c r="G39" s="1">
        <f>Details2!G187</f>
        <v>7727526.6500000004</v>
      </c>
      <c r="H39" s="1">
        <f>Details2!H187</f>
        <v>4980739.47</v>
      </c>
      <c r="I39" s="1">
        <f>Details2!I187</f>
        <v>3767111.53</v>
      </c>
      <c r="J39" s="1">
        <f>Details2!J187</f>
        <v>3676959.14</v>
      </c>
      <c r="K39" s="1">
        <f>Details2!K187</f>
        <v>2705879.95</v>
      </c>
    </row>
    <row r="40" spans="2:13" x14ac:dyDescent="0.2">
      <c r="B40" t="str">
        <f>Details2!B188</f>
        <v>Air Force</v>
      </c>
      <c r="C40" t="str">
        <f>Details2!C188</f>
        <v>0096</v>
      </c>
      <c r="D40" t="str">
        <f>Details2!D188</f>
        <v>Tinker AFB (72th Medical Group)</v>
      </c>
      <c r="E40" t="str">
        <f>Details2!E188</f>
        <v>C</v>
      </c>
      <c r="F40" s="1">
        <f>Details2!F188</f>
        <v>2790016.62</v>
      </c>
      <c r="G40" s="1">
        <f>Details2!G188</f>
        <v>2009883.78</v>
      </c>
      <c r="H40" s="1">
        <f>Details2!H188</f>
        <v>1492117.82</v>
      </c>
      <c r="I40" s="1">
        <f>Details2!I188</f>
        <v>1327303.3700000001</v>
      </c>
      <c r="J40" s="1">
        <f>Details2!J188</f>
        <v>1179974.8899999999</v>
      </c>
      <c r="K40" s="1">
        <f>Details2!K188</f>
        <v>1200826.24</v>
      </c>
    </row>
    <row r="41" spans="2:13" x14ac:dyDescent="0.2">
      <c r="B41" t="str">
        <f>Details2!B189</f>
        <v>Air Force</v>
      </c>
      <c r="C41" t="str">
        <f>Details2!C189</f>
        <v>0097</v>
      </c>
      <c r="D41" t="str">
        <f>Details2!D189</f>
        <v>Altus AFB (97th Medical Group)</v>
      </c>
      <c r="E41" t="str">
        <f>Details2!E189</f>
        <v>C</v>
      </c>
      <c r="F41" s="1">
        <f>Details2!F189</f>
        <v>251912.09</v>
      </c>
      <c r="G41" s="1">
        <f>Details2!G189</f>
        <v>253098.6</v>
      </c>
      <c r="H41" s="1">
        <f>Details2!H189</f>
        <v>181935.59</v>
      </c>
      <c r="I41" s="1">
        <f>Details2!I189</f>
        <v>181619.39</v>
      </c>
      <c r="J41" s="1">
        <f>Details2!J189</f>
        <v>169362.15</v>
      </c>
      <c r="K41" s="1">
        <f>Details2!K189</f>
        <v>152268.89000000001</v>
      </c>
    </row>
    <row r="42" spans="2:13" x14ac:dyDescent="0.2">
      <c r="B42" t="str">
        <f>Details2!B190</f>
        <v>Air Force</v>
      </c>
      <c r="C42" t="str">
        <f>Details2!C190</f>
        <v>0101</v>
      </c>
      <c r="D42" t="str">
        <f>Details2!D190</f>
        <v>Shaw AFB (20th Medical Group)</v>
      </c>
      <c r="E42" t="str">
        <f>Details2!E190</f>
        <v>C</v>
      </c>
      <c r="F42" s="1">
        <f>Details2!F190</f>
        <v>1204460.79</v>
      </c>
      <c r="G42" s="1">
        <f>Details2!G190</f>
        <v>1004827.33</v>
      </c>
      <c r="H42" s="1">
        <f>Details2!H190</f>
        <v>839863.08</v>
      </c>
      <c r="I42" s="1">
        <f>Details2!I190</f>
        <v>816619.56</v>
      </c>
      <c r="J42" s="1">
        <f>Details2!J190</f>
        <v>534611.30000000005</v>
      </c>
      <c r="K42" s="1">
        <f>Details2!K190</f>
        <v>454345.6</v>
      </c>
    </row>
    <row r="43" spans="2:13" x14ac:dyDescent="0.2">
      <c r="B43" t="str">
        <f>Details2!B191</f>
        <v>Air Force</v>
      </c>
      <c r="C43" t="str">
        <f>Details2!C191</f>
        <v>0106</v>
      </c>
      <c r="D43" t="str">
        <f>Details2!D191</f>
        <v>Ellsworth AFB (28th Medical Group)</v>
      </c>
      <c r="E43" t="str">
        <f>Details2!E191</f>
        <v>C</v>
      </c>
      <c r="F43" s="1">
        <f>Details2!F191</f>
        <v>507799.94</v>
      </c>
      <c r="G43" s="1">
        <f>Details2!G191</f>
        <v>436861.91</v>
      </c>
      <c r="H43" s="1">
        <f>Details2!H191</f>
        <v>376331.29</v>
      </c>
      <c r="I43" s="1">
        <f>Details2!I191</f>
        <v>281408.93</v>
      </c>
      <c r="J43" s="1">
        <f>Details2!J191</f>
        <v>229017.93</v>
      </c>
      <c r="K43" s="1">
        <f>Details2!K191</f>
        <v>219712.67</v>
      </c>
    </row>
    <row r="44" spans="2:13" x14ac:dyDescent="0.2">
      <c r="B44" t="str">
        <f>Details2!B192</f>
        <v>Air Force</v>
      </c>
      <c r="C44" t="str">
        <f>Details2!C192</f>
        <v>0112</v>
      </c>
      <c r="D44" t="str">
        <f>Details2!D192</f>
        <v>Dyess AFB (7th Medical Group)</v>
      </c>
      <c r="E44" t="str">
        <f>Details2!E192</f>
        <v>C</v>
      </c>
      <c r="F44" s="1">
        <f>Details2!F192</f>
        <v>618892.86</v>
      </c>
      <c r="G44" s="1">
        <f>Details2!G192</f>
        <v>429546.38</v>
      </c>
      <c r="H44" s="1">
        <f>Details2!H192</f>
        <v>367942.26</v>
      </c>
      <c r="I44" s="1">
        <f>Details2!I192</f>
        <v>297005.94</v>
      </c>
      <c r="J44" s="1">
        <f>Details2!J192</f>
        <v>230533.24</v>
      </c>
      <c r="K44" s="1">
        <f>Details2!K192</f>
        <v>267550.75</v>
      </c>
    </row>
    <row r="45" spans="2:13" x14ac:dyDescent="0.2">
      <c r="B45" t="str">
        <f>Details2!B193</f>
        <v>Air Force</v>
      </c>
      <c r="C45" t="str">
        <f>Details2!C193</f>
        <v>0113</v>
      </c>
      <c r="D45" t="str">
        <f>Details2!D193</f>
        <v>Sheppard AFB (82nd Medical Group)</v>
      </c>
      <c r="E45" t="str">
        <f>Details2!E193</f>
        <v>C</v>
      </c>
      <c r="F45" s="1">
        <f>Details2!F193</f>
        <v>1083547.69</v>
      </c>
      <c r="G45" s="1">
        <f>Details2!G193</f>
        <v>864260.31</v>
      </c>
      <c r="H45" s="1">
        <f>Details2!H193</f>
        <v>801634.67</v>
      </c>
      <c r="I45" s="1">
        <f>Details2!I193</f>
        <v>651933.14</v>
      </c>
      <c r="J45" s="1">
        <f>Details2!J193</f>
        <v>557001.42000000004</v>
      </c>
      <c r="K45" s="1">
        <f>Details2!K193</f>
        <v>403155.67</v>
      </c>
    </row>
    <row r="46" spans="2:13" x14ac:dyDescent="0.2">
      <c r="B46" t="str">
        <f>Details2!B194</f>
        <v>Air Force</v>
      </c>
      <c r="C46" t="str">
        <f>Details2!C194</f>
        <v>0114</v>
      </c>
      <c r="D46" t="str">
        <f>Details2!D194</f>
        <v>Laughlin AFB (47th Medical Group)</v>
      </c>
      <c r="E46" t="str">
        <f>Details2!E194</f>
        <v>C</v>
      </c>
      <c r="F46" s="1">
        <f>Details2!F194</f>
        <v>190133.45</v>
      </c>
      <c r="G46" s="1">
        <f>Details2!G194</f>
        <v>119806.96</v>
      </c>
      <c r="H46" s="1">
        <f>Details2!H194</f>
        <v>194689.64</v>
      </c>
      <c r="I46" s="1">
        <f>Details2!I194</f>
        <v>82075.55</v>
      </c>
      <c r="J46" s="1">
        <f>Details2!J194</f>
        <v>67608.75</v>
      </c>
      <c r="K46" s="1">
        <f>Details2!K194</f>
        <v>47023.53</v>
      </c>
    </row>
    <row r="47" spans="2:13" x14ac:dyDescent="0.2">
      <c r="B47" t="str">
        <f>Details2!B195</f>
        <v>Air Force</v>
      </c>
      <c r="C47" t="str">
        <f>Details2!C195</f>
        <v>0117</v>
      </c>
      <c r="D47" t="str">
        <f>Details2!D195</f>
        <v>Lackland AFB (59th Medical Wing)</v>
      </c>
      <c r="E47" t="str">
        <f>Details2!E195</f>
        <v>H</v>
      </c>
      <c r="F47" s="1">
        <f>Details2!F195</f>
        <v>4766894.18</v>
      </c>
      <c r="G47" s="1">
        <f>Details2!G195</f>
        <v>6048825.21</v>
      </c>
      <c r="H47" s="1">
        <f>Details2!H195</f>
        <v>4464052.62</v>
      </c>
      <c r="I47" s="1">
        <f>Details2!I195</f>
        <v>3679895.96</v>
      </c>
      <c r="J47" s="1">
        <f>Details2!J195</f>
        <v>3601754.72</v>
      </c>
      <c r="K47" s="1">
        <f>Details2!K195</f>
        <v>2767371.03</v>
      </c>
    </row>
    <row r="48" spans="2:13" x14ac:dyDescent="0.2">
      <c r="B48" t="str">
        <f>Details2!B196</f>
        <v>Air Force</v>
      </c>
      <c r="C48" t="str">
        <f>Details2!C196</f>
        <v>0119</v>
      </c>
      <c r="D48" t="str">
        <f>Details2!D196</f>
        <v>Hill AFB (75th Medical Group)</v>
      </c>
      <c r="E48" t="str">
        <f>Details2!E196</f>
        <v>C</v>
      </c>
      <c r="F48" s="1">
        <f>Details2!F196</f>
        <v>2738237.96</v>
      </c>
      <c r="G48" s="1">
        <f>Details2!G196</f>
        <v>1993936.67</v>
      </c>
      <c r="H48" s="1">
        <f>Details2!H196</f>
        <v>1815455.54</v>
      </c>
      <c r="I48" s="1">
        <f>Details2!I196</f>
        <v>1289523.6399999999</v>
      </c>
      <c r="J48" s="1">
        <f>Details2!J196</f>
        <v>1299898.8799999999</v>
      </c>
      <c r="K48" s="1">
        <f>Details2!K196</f>
        <v>1243965.1599999999</v>
      </c>
    </row>
    <row r="49" spans="2:11" x14ac:dyDescent="0.2">
      <c r="B49" t="str">
        <f>Details2!B197</f>
        <v>Air Force</v>
      </c>
      <c r="C49" t="str">
        <f>Details2!C197</f>
        <v>0120</v>
      </c>
      <c r="D49" t="str">
        <f>Details2!D197</f>
        <v>Langley AFB (1st Medical Group)</v>
      </c>
      <c r="E49" t="str">
        <f>Details2!E197</f>
        <v>H</v>
      </c>
      <c r="F49" s="1">
        <f>Details2!F197</f>
        <v>1953471.68</v>
      </c>
      <c r="G49" s="1">
        <f>Details2!G197</f>
        <v>1466581.34</v>
      </c>
      <c r="H49" s="1">
        <f>Details2!H197</f>
        <v>1222102.83</v>
      </c>
      <c r="I49" s="1">
        <f>Details2!I197</f>
        <v>1272182.3400000001</v>
      </c>
      <c r="J49" s="1">
        <f>Details2!J197</f>
        <v>903693.16</v>
      </c>
      <c r="K49" s="1">
        <f>Details2!K197</f>
        <v>875175.08</v>
      </c>
    </row>
    <row r="50" spans="2:11" x14ac:dyDescent="0.2">
      <c r="B50" t="str">
        <f>Details2!B198</f>
        <v>Air Force</v>
      </c>
      <c r="C50" t="str">
        <f>Details2!C198</f>
        <v>0128</v>
      </c>
      <c r="D50" t="str">
        <f>Details2!D198</f>
        <v>Fairchild AFB (92nd Medical Group)</v>
      </c>
      <c r="E50" t="str">
        <f>Details2!E198</f>
        <v>C</v>
      </c>
      <c r="F50" s="1">
        <f>Details2!F198</f>
        <v>800589.38</v>
      </c>
      <c r="G50" s="1">
        <f>Details2!G198</f>
        <v>685614.73</v>
      </c>
      <c r="H50" s="1">
        <f>Details2!H198</f>
        <v>518245.25</v>
      </c>
      <c r="I50" s="1">
        <f>Details2!I198</f>
        <v>458505.63</v>
      </c>
      <c r="J50" s="1">
        <f>Details2!J198</f>
        <v>383099.54</v>
      </c>
      <c r="K50" s="1">
        <f>Details2!K198</f>
        <v>282094.8</v>
      </c>
    </row>
    <row r="51" spans="2:11" x14ac:dyDescent="0.2">
      <c r="B51" t="str">
        <f>Details2!B199</f>
        <v>Air Force</v>
      </c>
      <c r="C51" t="str">
        <f>Details2!C199</f>
        <v>0129</v>
      </c>
      <c r="D51" t="str">
        <f>Details2!D199</f>
        <v>F.E. Warren AFB (90th Medical Group)</v>
      </c>
      <c r="E51" t="str">
        <f>Details2!E199</f>
        <v>C</v>
      </c>
      <c r="F51" s="1">
        <f>Details2!F199</f>
        <v>679428.16</v>
      </c>
      <c r="G51" s="1">
        <f>Details2!G199</f>
        <v>511186.73</v>
      </c>
      <c r="H51" s="1">
        <f>Details2!H199</f>
        <v>431618.75</v>
      </c>
      <c r="I51" s="1">
        <f>Details2!I199</f>
        <v>394231.15</v>
      </c>
      <c r="J51" s="1">
        <f>Details2!J199</f>
        <v>319420.31</v>
      </c>
      <c r="K51" s="1">
        <f>Details2!K199</f>
        <v>338961.41</v>
      </c>
    </row>
    <row r="52" spans="2:11" x14ac:dyDescent="0.2">
      <c r="B52" t="str">
        <f>Details2!B200</f>
        <v>Air Force</v>
      </c>
      <c r="C52" t="str">
        <f>Details2!C200</f>
        <v>0203</v>
      </c>
      <c r="D52" t="str">
        <f>Details2!D200</f>
        <v>Eielson AFB (354th Medical Group)</v>
      </c>
      <c r="E52" t="str">
        <f>Details2!E200</f>
        <v>C</v>
      </c>
      <c r="F52" s="1">
        <f>Details2!F200</f>
        <v>89866.59</v>
      </c>
      <c r="G52" s="1">
        <f>Details2!G200</f>
        <v>103113.51</v>
      </c>
      <c r="H52" s="1">
        <f>Details2!H200</f>
        <v>78946.97</v>
      </c>
      <c r="I52" s="1">
        <f>Details2!I200</f>
        <v>53290.75</v>
      </c>
      <c r="J52" s="1">
        <f>Details2!J200</f>
        <v>56618.69</v>
      </c>
      <c r="K52" s="1">
        <f>Details2!K200</f>
        <v>76738.36</v>
      </c>
    </row>
    <row r="53" spans="2:11" x14ac:dyDescent="0.2">
      <c r="B53" t="str">
        <f>Details2!B201</f>
        <v>Air Force</v>
      </c>
      <c r="C53" t="str">
        <f>Details2!C201</f>
        <v>0248</v>
      </c>
      <c r="D53" t="str">
        <f>Details2!D201</f>
        <v>Los Angeles AFB (61st Medical Squad)</v>
      </c>
      <c r="E53" t="str">
        <f>Details2!E201</f>
        <v>C</v>
      </c>
      <c r="F53" s="1">
        <f>Details2!F201</f>
        <v>485950.22</v>
      </c>
      <c r="G53" s="1">
        <f>Details2!G201</f>
        <v>386052.77</v>
      </c>
      <c r="H53" s="1">
        <f>Details2!H201</f>
        <v>342286.37</v>
      </c>
      <c r="I53" s="1">
        <f>Details2!I201</f>
        <v>261740.71</v>
      </c>
      <c r="J53" s="1">
        <f>Details2!J201</f>
        <v>178914.52</v>
      </c>
      <c r="K53" s="1">
        <f>Details2!K201</f>
        <v>145449.17000000001</v>
      </c>
    </row>
    <row r="54" spans="2:11" x14ac:dyDescent="0.2">
      <c r="B54" t="str">
        <f>Details2!B202</f>
        <v>Air Force</v>
      </c>
      <c r="C54" t="str">
        <f>Details2!C202</f>
        <v>0250</v>
      </c>
      <c r="D54" t="str">
        <f>Details2!D202</f>
        <v>McClellan AFB (77th Medical Group)</v>
      </c>
      <c r="E54" t="str">
        <f>Details2!E202</f>
        <v>I</v>
      </c>
      <c r="F54" s="1" t="str">
        <f>Details2!F202</f>
        <v>NULL</v>
      </c>
      <c r="G54" s="1" t="str">
        <f>Details2!G202</f>
        <v>NULL</v>
      </c>
      <c r="H54" s="1" t="str">
        <f>Details2!H202</f>
        <v>NULL</v>
      </c>
      <c r="I54" s="1" t="str">
        <f>Details2!I202</f>
        <v>NULL</v>
      </c>
      <c r="J54" s="1" t="str">
        <f>Details2!J202</f>
        <v>NULL</v>
      </c>
      <c r="K54" s="1" t="str">
        <f>Details2!K202</f>
        <v>NULL</v>
      </c>
    </row>
    <row r="55" spans="2:11" x14ac:dyDescent="0.2">
      <c r="B55" t="str">
        <f>Details2!B203</f>
        <v>Air Force</v>
      </c>
      <c r="C55" t="str">
        <f>Details2!C203</f>
        <v>0252</v>
      </c>
      <c r="D55" t="str">
        <f>Details2!D203</f>
        <v>Peterson AFB (21st Medical Group)</v>
      </c>
      <c r="E55" t="str">
        <f>Details2!E203</f>
        <v>C</v>
      </c>
      <c r="F55" s="1">
        <f>Details2!F203</f>
        <v>872241.48</v>
      </c>
      <c r="G55" s="1">
        <f>Details2!G203</f>
        <v>652917.47</v>
      </c>
      <c r="H55" s="1">
        <f>Details2!H203</f>
        <v>777681.77</v>
      </c>
      <c r="I55" s="1">
        <f>Details2!I203</f>
        <v>624874.59</v>
      </c>
      <c r="J55" s="1">
        <f>Details2!J203</f>
        <v>580489.92000000004</v>
      </c>
      <c r="K55" s="1">
        <f>Details2!K203</f>
        <v>376349.02</v>
      </c>
    </row>
    <row r="56" spans="2:11" x14ac:dyDescent="0.2">
      <c r="B56" t="str">
        <f>Details2!B204</f>
        <v>Air Force</v>
      </c>
      <c r="C56" t="str">
        <f>Details2!C204</f>
        <v>0287</v>
      </c>
      <c r="D56" t="str">
        <f>Details2!D204</f>
        <v>Hickam AFB (15th Medical Group)</v>
      </c>
      <c r="E56" t="str">
        <f>Details2!E204</f>
        <v>C</v>
      </c>
      <c r="F56" s="1">
        <f>Details2!F204</f>
        <v>15632.72</v>
      </c>
      <c r="G56" s="1">
        <f>Details2!G204</f>
        <v>277824.53999999998</v>
      </c>
      <c r="H56" s="1">
        <f>Details2!H204</f>
        <v>253608</v>
      </c>
      <c r="I56" s="1">
        <f>Details2!I204</f>
        <v>174560.36</v>
      </c>
      <c r="J56" s="1">
        <f>Details2!J204</f>
        <v>219107.28</v>
      </c>
      <c r="K56" s="1">
        <f>Details2!K204</f>
        <v>157348.57999999999</v>
      </c>
    </row>
    <row r="57" spans="2:11" x14ac:dyDescent="0.2">
      <c r="B57" t="str">
        <f>Details2!B205</f>
        <v>Air Force</v>
      </c>
      <c r="C57" t="str">
        <f>Details2!C205</f>
        <v>0310</v>
      </c>
      <c r="D57" t="str">
        <f>Details2!D205</f>
        <v>Hanscom AFB (66th Medical Group)</v>
      </c>
      <c r="E57" t="str">
        <f>Details2!E205</f>
        <v>C</v>
      </c>
      <c r="F57" s="1">
        <f>Details2!F205</f>
        <v>613661.30000000005</v>
      </c>
      <c r="G57" s="1">
        <f>Details2!G205</f>
        <v>445258.05</v>
      </c>
      <c r="H57" s="1">
        <f>Details2!H205</f>
        <v>263278.55</v>
      </c>
      <c r="I57" s="1">
        <f>Details2!I205</f>
        <v>231157.72</v>
      </c>
      <c r="J57" s="1">
        <f>Details2!J205</f>
        <v>195885.06</v>
      </c>
      <c r="K57" s="1">
        <f>Details2!K205</f>
        <v>169278.3</v>
      </c>
    </row>
    <row r="58" spans="2:11" x14ac:dyDescent="0.2">
      <c r="B58" t="str">
        <f>Details2!B206</f>
        <v>Air Force</v>
      </c>
      <c r="C58" t="str">
        <f>Details2!C206</f>
        <v>0326</v>
      </c>
      <c r="D58" t="str">
        <f>Details2!D206</f>
        <v>McGuire AFB (305th Medical Group)</v>
      </c>
      <c r="E58" t="str">
        <f>Details2!E206</f>
        <v>C</v>
      </c>
      <c r="F58" s="1">
        <f>Details2!F206</f>
        <v>1483941.66</v>
      </c>
      <c r="G58" s="1">
        <f>Details2!G206</f>
        <v>1346568.03</v>
      </c>
      <c r="H58" s="1">
        <f>Details2!H206</f>
        <v>997325.17</v>
      </c>
      <c r="I58" s="1">
        <f>Details2!I206</f>
        <v>596916.43999999994</v>
      </c>
      <c r="J58" s="1">
        <f>Details2!J206</f>
        <v>648428.71</v>
      </c>
      <c r="K58" s="1">
        <f>Details2!K206</f>
        <v>326327.15000000002</v>
      </c>
    </row>
    <row r="59" spans="2:11" x14ac:dyDescent="0.2">
      <c r="B59" t="str">
        <f>Details2!B207</f>
        <v>Air Force</v>
      </c>
      <c r="C59" t="str">
        <f>Details2!C207</f>
        <v>0335</v>
      </c>
      <c r="D59" t="str">
        <f>Details2!D207</f>
        <v>Pope AFB (43rd Medical Group)</v>
      </c>
      <c r="E59" t="str">
        <f>Details2!E207</f>
        <v>C</v>
      </c>
      <c r="F59" s="1">
        <f>Details2!F207</f>
        <v>92959</v>
      </c>
      <c r="G59" s="1">
        <f>Details2!G207</f>
        <v>3609.89</v>
      </c>
      <c r="H59" s="1">
        <f>Details2!H207</f>
        <v>330.49</v>
      </c>
      <c r="I59" s="1" t="str">
        <f>Details2!I207</f>
        <v>NULL</v>
      </c>
      <c r="J59" s="1" t="str">
        <f>Details2!J207</f>
        <v>NULL</v>
      </c>
      <c r="K59" s="1" t="str">
        <f>Details2!K207</f>
        <v>NULL</v>
      </c>
    </row>
    <row r="60" spans="2:11" x14ac:dyDescent="0.2">
      <c r="B60" t="str">
        <f>Details2!B208</f>
        <v>Air Force</v>
      </c>
      <c r="C60" t="str">
        <f>Details2!C208</f>
        <v>0338</v>
      </c>
      <c r="D60" t="str">
        <f>Details2!D208</f>
        <v>Vance AFB (71st Medical Group)</v>
      </c>
      <c r="E60" t="str">
        <f>Details2!E208</f>
        <v>C</v>
      </c>
      <c r="F60" s="1">
        <f>Details2!F208</f>
        <v>329251.25</v>
      </c>
      <c r="G60" s="1">
        <f>Details2!G208</f>
        <v>260895.09</v>
      </c>
      <c r="H60" s="1">
        <f>Details2!H208</f>
        <v>189573.69</v>
      </c>
      <c r="I60" s="1">
        <f>Details2!I208</f>
        <v>139731.98000000001</v>
      </c>
      <c r="J60" s="1">
        <f>Details2!J208</f>
        <v>154579.22</v>
      </c>
      <c r="K60" s="1">
        <f>Details2!K208</f>
        <v>234611.39</v>
      </c>
    </row>
    <row r="61" spans="2:11" x14ac:dyDescent="0.2">
      <c r="B61" t="str">
        <f>Details2!B209</f>
        <v>Air Force</v>
      </c>
      <c r="C61" t="str">
        <f>Details2!C209</f>
        <v>0356</v>
      </c>
      <c r="D61" t="str">
        <f>Details2!D209</f>
        <v>Charleston AFB (437th Medical Group)</v>
      </c>
      <c r="E61" t="str">
        <f>Details2!E209</f>
        <v>C</v>
      </c>
      <c r="F61" s="1">
        <f>Details2!F209</f>
        <v>690198.77</v>
      </c>
      <c r="G61" s="1">
        <f>Details2!G209</f>
        <v>516161.21</v>
      </c>
      <c r="H61" s="1">
        <f>Details2!H209</f>
        <v>490613.61</v>
      </c>
      <c r="I61" s="1">
        <f>Details2!I209</f>
        <v>414356.15</v>
      </c>
      <c r="J61" s="1">
        <f>Details2!J209</f>
        <v>315626.42</v>
      </c>
      <c r="K61" s="1">
        <f>Details2!K209</f>
        <v>260132.35</v>
      </c>
    </row>
    <row r="62" spans="2:11" x14ac:dyDescent="0.2">
      <c r="B62" t="str">
        <f>Details2!B210</f>
        <v>Air Force</v>
      </c>
      <c r="C62" t="str">
        <f>Details2!C210</f>
        <v>0363</v>
      </c>
      <c r="D62" t="str">
        <f>Details2!D210</f>
        <v>Brooks AFB (311th Medical Squad)</v>
      </c>
      <c r="E62" t="str">
        <f>Details2!E210</f>
        <v>I</v>
      </c>
      <c r="F62" s="1" t="str">
        <f>Details2!F210</f>
        <v>NULL</v>
      </c>
      <c r="G62" s="1" t="str">
        <f>Details2!G210</f>
        <v>NULL</v>
      </c>
      <c r="H62" s="1" t="str">
        <f>Details2!H210</f>
        <v>NULL</v>
      </c>
      <c r="I62" s="1" t="str">
        <f>Details2!I210</f>
        <v>NULL</v>
      </c>
      <c r="J62" s="1" t="str">
        <f>Details2!J210</f>
        <v>NULL</v>
      </c>
      <c r="K62" s="1" t="str">
        <f>Details2!K210</f>
        <v>NULL</v>
      </c>
    </row>
    <row r="63" spans="2:11" x14ac:dyDescent="0.2">
      <c r="B63" t="str">
        <f>Details2!B211</f>
        <v>Air Force</v>
      </c>
      <c r="C63" t="str">
        <f>Details2!C211</f>
        <v>0364</v>
      </c>
      <c r="D63" t="str">
        <f>Details2!D211</f>
        <v>Goodfellow AFB (17th Medical Group)</v>
      </c>
      <c r="E63" t="str">
        <f>Details2!E211</f>
        <v>C</v>
      </c>
      <c r="F63" s="1">
        <f>Details2!F211</f>
        <v>336422.66</v>
      </c>
      <c r="G63" s="1">
        <f>Details2!G211</f>
        <v>383631.62</v>
      </c>
      <c r="H63" s="1">
        <f>Details2!H211</f>
        <v>355258.03</v>
      </c>
      <c r="I63" s="1">
        <f>Details2!I211</f>
        <v>260361.56</v>
      </c>
      <c r="J63" s="1">
        <f>Details2!J211</f>
        <v>203174.39</v>
      </c>
      <c r="K63" s="1">
        <f>Details2!K211</f>
        <v>154504.04999999999</v>
      </c>
    </row>
    <row r="64" spans="2:11" x14ac:dyDescent="0.2">
      <c r="B64" t="str">
        <f>Details2!B212</f>
        <v>Air Force</v>
      </c>
      <c r="C64" t="str">
        <f>Details2!C212</f>
        <v>0365</v>
      </c>
      <c r="D64" t="str">
        <f>Details2!D212</f>
        <v>Kelly AFB</v>
      </c>
      <c r="E64" t="str">
        <f>Details2!E212</f>
        <v>I</v>
      </c>
      <c r="F64" s="1" t="str">
        <f>Details2!F212</f>
        <v>NULL</v>
      </c>
      <c r="G64" s="1" t="str">
        <f>Details2!G212</f>
        <v>NULL</v>
      </c>
      <c r="H64" s="1" t="str">
        <f>Details2!H212</f>
        <v>NULL</v>
      </c>
      <c r="I64" s="1" t="str">
        <f>Details2!I212</f>
        <v>NULL</v>
      </c>
      <c r="J64" s="1" t="str">
        <f>Details2!J212</f>
        <v>NULL</v>
      </c>
      <c r="K64" s="1" t="str">
        <f>Details2!K212</f>
        <v>NULL</v>
      </c>
    </row>
    <row r="65" spans="2:16" x14ac:dyDescent="0.2">
      <c r="B65" t="str">
        <f>Details2!B213</f>
        <v>Air Force</v>
      </c>
      <c r="C65" t="str">
        <f>Details2!C213</f>
        <v>0366</v>
      </c>
      <c r="D65" t="str">
        <f>Details2!D213</f>
        <v>Randolph AFB (12 Medical Group)</v>
      </c>
      <c r="E65" t="str">
        <f>Details2!E213</f>
        <v>C</v>
      </c>
      <c r="F65" s="1">
        <f>Details2!F213</f>
        <v>901373.28</v>
      </c>
      <c r="G65" s="1">
        <f>Details2!G213</f>
        <v>970448.02</v>
      </c>
      <c r="H65" s="1">
        <f>Details2!H213</f>
        <v>839547.27</v>
      </c>
      <c r="I65" s="1">
        <f>Details2!I213</f>
        <v>485186.72</v>
      </c>
      <c r="J65" s="1">
        <f>Details2!J213</f>
        <v>453678.69</v>
      </c>
      <c r="K65" s="1">
        <f>Details2!K213</f>
        <v>159106.51999999999</v>
      </c>
    </row>
    <row r="66" spans="2:16" x14ac:dyDescent="0.2">
      <c r="B66" t="str">
        <f>Details2!B214</f>
        <v>Air Force</v>
      </c>
      <c r="C66" t="str">
        <f>Details2!C214</f>
        <v>0395</v>
      </c>
      <c r="D66" t="str">
        <f>Details2!D214</f>
        <v>McChord AFB (62nd Medical Group)</v>
      </c>
      <c r="E66" t="str">
        <f>Details2!E214</f>
        <v>C</v>
      </c>
      <c r="F66" s="1" t="str">
        <f>Details2!F214</f>
        <v>NULL</v>
      </c>
      <c r="G66" s="1" t="str">
        <f>Details2!G214</f>
        <v>NULL</v>
      </c>
      <c r="H66" s="1" t="str">
        <f>Details2!H214</f>
        <v>NULL</v>
      </c>
      <c r="I66" s="1" t="str">
        <f>Details2!I214</f>
        <v>NULL</v>
      </c>
      <c r="J66" s="1" t="str">
        <f>Details2!J214</f>
        <v>NULL</v>
      </c>
      <c r="K66" s="1" t="str">
        <f>Details2!K214</f>
        <v>NULL</v>
      </c>
    </row>
    <row r="67" spans="2:16" x14ac:dyDescent="0.2">
      <c r="B67" t="str">
        <f>Details2!B215</f>
        <v>Air Force</v>
      </c>
      <c r="C67" t="str">
        <f>Details2!C215</f>
        <v>0413</v>
      </c>
      <c r="D67" t="str">
        <f>Details2!D215</f>
        <v>Bolling AFB (579th Medical Group)</v>
      </c>
      <c r="E67" t="str">
        <f>Details2!E215</f>
        <v>C</v>
      </c>
      <c r="F67" s="1">
        <f>Details2!F215</f>
        <v>223793.39</v>
      </c>
      <c r="G67" s="1">
        <f>Details2!G215</f>
        <v>206708.63</v>
      </c>
      <c r="H67" s="1">
        <f>Details2!H215</f>
        <v>224243.73</v>
      </c>
      <c r="I67" s="1">
        <f>Details2!I215</f>
        <v>205663.48</v>
      </c>
      <c r="J67" s="1">
        <f>Details2!J215</f>
        <v>191023.77</v>
      </c>
      <c r="K67" s="1">
        <f>Details2!K215</f>
        <v>201826.69</v>
      </c>
    </row>
    <row r="68" spans="2:16" x14ac:dyDescent="0.2">
      <c r="B68" t="str">
        <f>Details2!B216</f>
        <v>Air Force</v>
      </c>
      <c r="C68" t="str">
        <f>Details2!C216</f>
        <v>7139</v>
      </c>
      <c r="D68" t="str">
        <f>Details2!D216</f>
        <v>Hurlburt FLD (1st Special Operations Medical Group)</v>
      </c>
      <c r="E68" t="str">
        <f>Details2!E216</f>
        <v>C</v>
      </c>
      <c r="F68" s="1">
        <f>Details2!F216</f>
        <v>266575.78000000003</v>
      </c>
      <c r="G68" s="1">
        <f>Details2!G216</f>
        <v>224341.03</v>
      </c>
      <c r="H68" s="1">
        <f>Details2!H216</f>
        <v>263713.90000000002</v>
      </c>
      <c r="I68" s="1">
        <f>Details2!I216</f>
        <v>281389.8</v>
      </c>
      <c r="J68" s="1">
        <f>Details2!J216</f>
        <v>245570.92</v>
      </c>
      <c r="K68" s="1">
        <f>Details2!K216</f>
        <v>189572.98</v>
      </c>
    </row>
    <row r="69" spans="2:16" x14ac:dyDescent="0.2">
      <c r="B69" t="str">
        <f>Details2!B217</f>
        <v>Air Force</v>
      </c>
      <c r="C69" t="str">
        <f>Details2!C217</f>
        <v>7200</v>
      </c>
      <c r="D69" t="str">
        <f>Details2!D217</f>
        <v>Buckley AFB (460th Medical Squadron)</v>
      </c>
      <c r="E69" t="str">
        <f>Details2!E217</f>
        <v>C</v>
      </c>
      <c r="F69" s="1">
        <f>Details2!F217</f>
        <v>1346641.54</v>
      </c>
      <c r="G69" s="1">
        <f>Details2!G217</f>
        <v>933909.28</v>
      </c>
      <c r="H69" s="1">
        <f>Details2!H217</f>
        <v>761239.16</v>
      </c>
      <c r="I69" s="1">
        <f>Details2!I217</f>
        <v>594412.94999999995</v>
      </c>
      <c r="J69" s="1">
        <f>Details2!J217</f>
        <v>644956.44999999995</v>
      </c>
      <c r="K69" s="1">
        <f>Details2!K217</f>
        <v>499859.15</v>
      </c>
    </row>
    <row r="70" spans="2:16" x14ac:dyDescent="0.2">
      <c r="B70" t="str">
        <f>Details2!B218</f>
        <v>ALL</v>
      </c>
      <c r="C70" t="str">
        <f>Details2!C218</f>
        <v>0000</v>
      </c>
      <c r="D70" t="str">
        <f>Details2!D218</f>
        <v>UBO Administrator</v>
      </c>
      <c r="E70" t="str">
        <f>Details2!E218</f>
        <v>NULL</v>
      </c>
      <c r="F70" s="1" t="str">
        <f>Details2!F218</f>
        <v>NULL</v>
      </c>
      <c r="G70" s="1" t="str">
        <f>Details2!G218</f>
        <v>NULL</v>
      </c>
      <c r="H70" s="1" t="str">
        <f>Details2!H218</f>
        <v>NULL</v>
      </c>
      <c r="I70" s="1" t="str">
        <f>Details2!I218</f>
        <v>NULL</v>
      </c>
      <c r="J70" s="1" t="str">
        <f>Details2!J218</f>
        <v>NULL</v>
      </c>
      <c r="K70" s="1" t="str">
        <f>Details2!K218</f>
        <v>NULL</v>
      </c>
    </row>
    <row r="71" spans="2:16" x14ac:dyDescent="0.2">
      <c r="B71" t="str">
        <f>Details2!B219</f>
        <v>Army</v>
      </c>
      <c r="C71" t="str">
        <f>Details2!C219</f>
        <v>0001</v>
      </c>
      <c r="D71" t="str">
        <f>Details2!D219</f>
        <v>Redstone Arsenal (Fox Army Health Clinic)</v>
      </c>
      <c r="E71" t="str">
        <f>Details2!E219</f>
        <v>C</v>
      </c>
      <c r="F71" s="1">
        <f>Details2!F219</f>
        <v>4762528.91</v>
      </c>
      <c r="G71" s="1">
        <f>Details2!G219</f>
        <v>4142376.36</v>
      </c>
      <c r="H71" s="1">
        <f>Details2!H219</f>
        <v>2514373.71</v>
      </c>
      <c r="I71" s="1">
        <f>Details2!I219</f>
        <v>2279447.42</v>
      </c>
      <c r="J71" s="1">
        <f>Details2!J219</f>
        <v>1204584.44</v>
      </c>
      <c r="K71" s="1">
        <f>Details2!K219</f>
        <v>1230012.98</v>
      </c>
      <c r="L71" s="2"/>
      <c r="P71" s="2"/>
    </row>
    <row r="72" spans="2:16" x14ac:dyDescent="0.2">
      <c r="B72" t="str">
        <f>Details2!B220</f>
        <v>Army</v>
      </c>
      <c r="C72" t="str">
        <f>Details2!C220</f>
        <v>0002</v>
      </c>
      <c r="D72" t="str">
        <f>Details2!D220</f>
        <v>Ft. McClellan (Patterson ACH)</v>
      </c>
      <c r="E72" t="str">
        <f>Details2!E220</f>
        <v>I</v>
      </c>
      <c r="F72" s="1" t="str">
        <f>Details2!F220</f>
        <v>NULL</v>
      </c>
      <c r="G72" s="1" t="str">
        <f>Details2!G220</f>
        <v>NULL</v>
      </c>
      <c r="H72" s="1" t="str">
        <f>Details2!H220</f>
        <v>NULL</v>
      </c>
      <c r="I72" s="1" t="str">
        <f>Details2!I220</f>
        <v>NULL</v>
      </c>
      <c r="J72" s="1" t="str">
        <f>Details2!J220</f>
        <v>NULL</v>
      </c>
      <c r="K72" s="1" t="str">
        <f>Details2!K220</f>
        <v>NULL</v>
      </c>
      <c r="L72" s="2"/>
      <c r="M72" s="4"/>
      <c r="O72" s="4"/>
    </row>
    <row r="73" spans="2:16" x14ac:dyDescent="0.2">
      <c r="B73" t="str">
        <f>Details2!B221</f>
        <v>Army</v>
      </c>
      <c r="C73" t="str">
        <f>Details2!C221</f>
        <v>0003</v>
      </c>
      <c r="D73" t="str">
        <f>Details2!D221</f>
        <v>Ft. Rucker (Lyster Army Health Clinic)</v>
      </c>
      <c r="E73" t="str">
        <f>Details2!E221</f>
        <v>C</v>
      </c>
      <c r="F73" s="1">
        <f>Details2!F221</f>
        <v>1685481.51</v>
      </c>
      <c r="G73" s="1">
        <f>Details2!G221</f>
        <v>1998326.52</v>
      </c>
      <c r="H73" s="1">
        <f>Details2!H221</f>
        <v>1816980.49</v>
      </c>
      <c r="I73" s="1">
        <f>Details2!I221</f>
        <v>1823006.72</v>
      </c>
      <c r="J73" s="1">
        <f>Details2!J221</f>
        <v>1700777.58</v>
      </c>
      <c r="K73" s="1">
        <f>Details2!K221</f>
        <v>1890510.51</v>
      </c>
      <c r="L73" s="21"/>
      <c r="M73" s="4"/>
      <c r="O73" s="4"/>
    </row>
    <row r="74" spans="2:16" x14ac:dyDescent="0.2">
      <c r="B74" t="str">
        <f>Details2!B222</f>
        <v>Army</v>
      </c>
      <c r="C74" t="str">
        <f>Details2!C222</f>
        <v>0005</v>
      </c>
      <c r="D74" t="str">
        <f>Details2!D222</f>
        <v>Ft. Wainwright (Bassett Army Community Hospital)</v>
      </c>
      <c r="E74" t="str">
        <f>Details2!E222</f>
        <v>H</v>
      </c>
      <c r="F74" s="1">
        <f>Details2!F222</f>
        <v>2387326.67</v>
      </c>
      <c r="G74" s="1">
        <f>Details2!G222</f>
        <v>1632774.52</v>
      </c>
      <c r="H74" s="1">
        <f>Details2!H222</f>
        <v>1587733.54</v>
      </c>
      <c r="I74" s="1">
        <f>Details2!I222</f>
        <v>1690110.26</v>
      </c>
      <c r="J74" s="1">
        <f>Details2!J222</f>
        <v>1257148.32</v>
      </c>
      <c r="K74" s="1">
        <f>Details2!K222</f>
        <v>1598681.39</v>
      </c>
      <c r="L74" s="2"/>
      <c r="M74" s="4"/>
      <c r="O74" s="4"/>
    </row>
    <row r="75" spans="2:16" x14ac:dyDescent="0.2">
      <c r="B75" t="str">
        <f>Details2!B223</f>
        <v>Army</v>
      </c>
      <c r="C75" t="str">
        <f>Details2!C223</f>
        <v>0008</v>
      </c>
      <c r="D75" t="str">
        <f>Details2!D223</f>
        <v>Ft. Huachuca (Bliss Army Health Clinic)</v>
      </c>
      <c r="E75" t="str">
        <f>Details2!E223</f>
        <v>C</v>
      </c>
      <c r="F75" s="1">
        <f>Details2!F223</f>
        <v>544127.93999999994</v>
      </c>
      <c r="G75" s="1">
        <f>Details2!G223</f>
        <v>435073.28000000003</v>
      </c>
      <c r="H75" s="1">
        <f>Details2!H223</f>
        <v>374874.94</v>
      </c>
      <c r="I75" s="1">
        <f>Details2!I223</f>
        <v>426494.96</v>
      </c>
      <c r="J75" s="1">
        <f>Details2!J223</f>
        <v>338702.37</v>
      </c>
      <c r="K75" s="1">
        <f>Details2!K223</f>
        <v>332372.34000000003</v>
      </c>
      <c r="L75" s="2"/>
      <c r="M75" s="4"/>
      <c r="O75" s="4"/>
    </row>
    <row r="76" spans="2:16" x14ac:dyDescent="0.2">
      <c r="B76" t="str">
        <f>Details2!B224</f>
        <v>Army</v>
      </c>
      <c r="C76" t="str">
        <f>Details2!C224</f>
        <v>0032</v>
      </c>
      <c r="D76" t="str">
        <f>Details2!D224</f>
        <v>Ft. Carson (Evans Army Community Hospital)</v>
      </c>
      <c r="E76" t="str">
        <f>Details2!E224</f>
        <v>H</v>
      </c>
      <c r="F76" s="1">
        <f>Details2!F224</f>
        <v>917722.55</v>
      </c>
      <c r="G76" s="1">
        <f>Details2!G224</f>
        <v>1037821.82</v>
      </c>
      <c r="H76" s="1">
        <f>Details2!H224</f>
        <v>975480.95</v>
      </c>
      <c r="I76" s="1">
        <f>Details2!I224</f>
        <v>950432.74</v>
      </c>
      <c r="J76" s="1">
        <f>Details2!J224</f>
        <v>593905.99</v>
      </c>
      <c r="K76" s="1">
        <f>Details2!K224</f>
        <v>778612.47</v>
      </c>
      <c r="L76" s="2"/>
      <c r="M76" s="4"/>
      <c r="O76" s="4"/>
    </row>
    <row r="77" spans="2:16" x14ac:dyDescent="0.2">
      <c r="B77" t="str">
        <f>Details2!B225</f>
        <v>Army</v>
      </c>
      <c r="C77" t="str">
        <f>Details2!C225</f>
        <v>0037</v>
      </c>
      <c r="D77" t="str">
        <f>Details2!D225</f>
        <v>Washington D.C. (Walter Reed Army Medical Center)</v>
      </c>
      <c r="E77" t="str">
        <f>Details2!E225</f>
        <v>H</v>
      </c>
      <c r="F77" s="1">
        <f>Details2!F225</f>
        <v>3913632.03</v>
      </c>
      <c r="G77" s="1">
        <f>Details2!G225</f>
        <v>5114286.72</v>
      </c>
      <c r="H77" s="1">
        <f>Details2!H225</f>
        <v>1125608.82</v>
      </c>
      <c r="I77" s="1">
        <f>Details2!I225</f>
        <v>44910.9</v>
      </c>
      <c r="J77" s="1" t="str">
        <f>Details2!J225</f>
        <v>NULL</v>
      </c>
      <c r="K77" s="1" t="str">
        <f>Details2!K225</f>
        <v>NULL</v>
      </c>
      <c r="L77" s="2"/>
    </row>
    <row r="78" spans="2:16" x14ac:dyDescent="0.2">
      <c r="B78" t="str">
        <f>Details2!B226</f>
        <v>Army</v>
      </c>
      <c r="C78" t="str">
        <f>Details2!C226</f>
        <v>0047</v>
      </c>
      <c r="D78" t="str">
        <f>Details2!D226</f>
        <v>Ft. Gordon (Eisenhower Army Medical Center)</v>
      </c>
      <c r="E78" t="str">
        <f>Details2!E226</f>
        <v>H</v>
      </c>
      <c r="F78" s="1">
        <f>Details2!F226</f>
        <v>3090374.58</v>
      </c>
      <c r="G78" s="1">
        <f>Details2!G226</f>
        <v>2279346.11</v>
      </c>
      <c r="H78" s="1">
        <f>Details2!H226</f>
        <v>1632052.25</v>
      </c>
      <c r="I78" s="1">
        <f>Details2!I226</f>
        <v>1586424.22</v>
      </c>
      <c r="J78" s="1">
        <f>Details2!J226</f>
        <v>1132571.94</v>
      </c>
      <c r="K78" s="1">
        <f>Details2!K226</f>
        <v>1034709.82</v>
      </c>
      <c r="L78" s="2"/>
    </row>
    <row r="79" spans="2:16" x14ac:dyDescent="0.2">
      <c r="B79" t="str">
        <f>Details2!B227</f>
        <v>Army</v>
      </c>
      <c r="C79" t="str">
        <f>Details2!C227</f>
        <v>0048</v>
      </c>
      <c r="D79" t="str">
        <f>Details2!D227</f>
        <v>Ft. Benning (Martin Army Community Hospital)</v>
      </c>
      <c r="E79" t="str">
        <f>Details2!E227</f>
        <v>H</v>
      </c>
      <c r="F79" s="1">
        <f>Details2!F227</f>
        <v>1417908.72</v>
      </c>
      <c r="G79" s="1">
        <f>Details2!G227</f>
        <v>1366944.51</v>
      </c>
      <c r="H79" s="1">
        <f>Details2!H227</f>
        <v>963107.58</v>
      </c>
      <c r="I79" s="1">
        <f>Details2!I227</f>
        <v>1036099.94</v>
      </c>
      <c r="J79" s="1">
        <f>Details2!J227</f>
        <v>749074.3</v>
      </c>
      <c r="K79" s="1">
        <f>Details2!K227</f>
        <v>627926.75</v>
      </c>
      <c r="L79" s="2"/>
      <c r="N79" s="6"/>
    </row>
    <row r="80" spans="2:16" x14ac:dyDescent="0.2">
      <c r="B80" t="str">
        <f>Details2!B228</f>
        <v>Army</v>
      </c>
      <c r="C80" t="str">
        <f>Details2!C228</f>
        <v>0049</v>
      </c>
      <c r="D80" t="str">
        <f>Details2!D228</f>
        <v>Ft. Stewart (Winn Army Community Hospital)</v>
      </c>
      <c r="E80" t="str">
        <f>Details2!E228</f>
        <v>H</v>
      </c>
      <c r="F80" s="1">
        <f>Details2!F228</f>
        <v>1954424.35</v>
      </c>
      <c r="G80" s="1">
        <f>Details2!G228</f>
        <v>1461298.53</v>
      </c>
      <c r="H80" s="1">
        <f>Details2!H228</f>
        <v>1386229.87</v>
      </c>
      <c r="I80" s="1">
        <f>Details2!I228</f>
        <v>942920.13</v>
      </c>
      <c r="J80" s="1">
        <f>Details2!J228</f>
        <v>673480.13</v>
      </c>
      <c r="K80" s="1">
        <f>Details2!K228</f>
        <v>628298.77</v>
      </c>
      <c r="N80" s="9"/>
    </row>
    <row r="81" spans="2:14" x14ac:dyDescent="0.2">
      <c r="B81" t="str">
        <f>Details2!B229</f>
        <v>Army</v>
      </c>
      <c r="C81" t="str">
        <f>Details2!C229</f>
        <v>0052</v>
      </c>
      <c r="D81" t="str">
        <f>Details2!D229</f>
        <v>Ft. Shafter (Tripler Army Medical Center)</v>
      </c>
      <c r="E81" t="str">
        <f>Details2!E229</f>
        <v>H</v>
      </c>
      <c r="F81" s="1">
        <f>Details2!F229</f>
        <v>3736753.93</v>
      </c>
      <c r="G81" s="1">
        <f>Details2!G229</f>
        <v>2532241.2400000002</v>
      </c>
      <c r="H81" s="1">
        <f>Details2!H229</f>
        <v>2029622.12</v>
      </c>
      <c r="I81" s="1">
        <f>Details2!I229</f>
        <v>1694540.28</v>
      </c>
      <c r="J81" s="1">
        <f>Details2!J229</f>
        <v>2212385.0499999998</v>
      </c>
      <c r="K81" s="1">
        <f>Details2!K229</f>
        <v>2741520.03</v>
      </c>
      <c r="N81" s="9"/>
    </row>
    <row r="82" spans="2:14" x14ac:dyDescent="0.2">
      <c r="B82" t="str">
        <f>Details2!B230</f>
        <v>Army</v>
      </c>
      <c r="C82" t="str">
        <f>Details2!C230</f>
        <v>0057</v>
      </c>
      <c r="D82" t="str">
        <f>Details2!D230</f>
        <v>Ft. Riley (Irwin Army Community Hospital)</v>
      </c>
      <c r="E82" t="str">
        <f>Details2!E230</f>
        <v>H</v>
      </c>
      <c r="F82" s="1">
        <f>Details2!F230</f>
        <v>872227.65</v>
      </c>
      <c r="G82" s="1">
        <f>Details2!G230</f>
        <v>744379.87</v>
      </c>
      <c r="H82" s="1">
        <f>Details2!H230</f>
        <v>695185.3</v>
      </c>
      <c r="I82" s="1">
        <f>Details2!I230</f>
        <v>615978.18000000005</v>
      </c>
      <c r="J82" s="1">
        <f>Details2!J230</f>
        <v>603054.84</v>
      </c>
      <c r="K82" s="1">
        <f>Details2!K230</f>
        <v>519079.2</v>
      </c>
      <c r="L82" s="9"/>
      <c r="N82" s="9"/>
    </row>
    <row r="83" spans="2:14" x14ac:dyDescent="0.2">
      <c r="B83" t="str">
        <f>Details2!B231</f>
        <v>Army</v>
      </c>
      <c r="C83" t="str">
        <f>Details2!C231</f>
        <v>0058</v>
      </c>
      <c r="D83" t="str">
        <f>Details2!D231</f>
        <v>Ft. Leavenworth (Munson Army Health Clinic)</v>
      </c>
      <c r="E83" t="str">
        <f>Details2!E231</f>
        <v>C</v>
      </c>
      <c r="F83" s="1">
        <f>Details2!F231</f>
        <v>560744.35</v>
      </c>
      <c r="G83" s="1">
        <f>Details2!G231</f>
        <v>329295.19</v>
      </c>
      <c r="H83" s="1">
        <f>Details2!H231</f>
        <v>238790</v>
      </c>
      <c r="I83" s="1">
        <f>Details2!I231</f>
        <v>181446.18</v>
      </c>
      <c r="J83" s="1">
        <f>Details2!J231</f>
        <v>141565.1</v>
      </c>
      <c r="K83" s="1">
        <f>Details2!K231</f>
        <v>46789.919999999998</v>
      </c>
      <c r="L83" s="9"/>
    </row>
    <row r="84" spans="2:14" x14ac:dyDescent="0.2">
      <c r="B84" t="str">
        <f>Details2!B232</f>
        <v>Army</v>
      </c>
      <c r="C84" t="str">
        <f>Details2!C232</f>
        <v>0060</v>
      </c>
      <c r="D84" t="str">
        <f>Details2!D232</f>
        <v>Ft. Campbell (Blanchfield Army Comm Hospital)</v>
      </c>
      <c r="E84" t="str">
        <f>Details2!E232</f>
        <v>H</v>
      </c>
      <c r="F84" s="1">
        <f>Details2!F232</f>
        <v>1920332.63</v>
      </c>
      <c r="G84" s="1">
        <f>Details2!G232</f>
        <v>1249465.07</v>
      </c>
      <c r="H84" s="1">
        <f>Details2!H232</f>
        <v>1168930.25</v>
      </c>
      <c r="I84" s="1">
        <f>Details2!I232</f>
        <v>965396.44</v>
      </c>
      <c r="J84" s="1">
        <f>Details2!J232</f>
        <v>644379.5</v>
      </c>
      <c r="K84" s="1">
        <f>Details2!K232</f>
        <v>666277.77</v>
      </c>
      <c r="L84" s="9"/>
      <c r="N84" s="6"/>
    </row>
    <row r="85" spans="2:14" x14ac:dyDescent="0.2">
      <c r="B85" t="str">
        <f>Details2!B233</f>
        <v>Army</v>
      </c>
      <c r="C85" t="str">
        <f>Details2!C233</f>
        <v>0061</v>
      </c>
      <c r="D85" t="str">
        <f>Details2!D233</f>
        <v>Ft. Knox (Ireland Army Community Hospital)</v>
      </c>
      <c r="E85" t="str">
        <f>Details2!E233</f>
        <v>H</v>
      </c>
      <c r="F85" s="1">
        <f>Details2!F233</f>
        <v>1772881.89</v>
      </c>
      <c r="G85" s="1">
        <f>Details2!G233</f>
        <v>1344802.34</v>
      </c>
      <c r="H85" s="1">
        <f>Details2!H233</f>
        <v>1016964.59</v>
      </c>
      <c r="I85" s="1">
        <f>Details2!I233</f>
        <v>1300784.58</v>
      </c>
      <c r="J85" s="1">
        <f>Details2!J233</f>
        <v>1042224.67</v>
      </c>
      <c r="K85" s="1">
        <f>Details2!K233</f>
        <v>1045475.37</v>
      </c>
      <c r="L85" s="9"/>
      <c r="N85" s="6"/>
    </row>
    <row r="86" spans="2:14" x14ac:dyDescent="0.2">
      <c r="B86" t="str">
        <f>Details2!B234</f>
        <v>Army</v>
      </c>
      <c r="C86" t="str">
        <f>Details2!C234</f>
        <v>0064</v>
      </c>
      <c r="D86" t="str">
        <f>Details2!D234</f>
        <v>Ft. Polk (Bayne-Jones Army Community Hospital)</v>
      </c>
      <c r="E86" t="str">
        <f>Details2!E234</f>
        <v>H</v>
      </c>
      <c r="F86" s="1">
        <f>Details2!F234</f>
        <v>762941.03</v>
      </c>
      <c r="G86" s="1">
        <f>Details2!G234</f>
        <v>547821.56999999995</v>
      </c>
      <c r="H86" s="1">
        <f>Details2!H234</f>
        <v>381274.8</v>
      </c>
      <c r="I86" s="1">
        <f>Details2!I234</f>
        <v>353064.53</v>
      </c>
      <c r="J86" s="1">
        <f>Details2!J234</f>
        <v>243915.62</v>
      </c>
      <c r="K86" s="1">
        <f>Details2!K234</f>
        <v>255068.6</v>
      </c>
      <c r="N86" s="3"/>
    </row>
    <row r="87" spans="2:14" x14ac:dyDescent="0.2">
      <c r="B87" t="str">
        <f>Details2!B235</f>
        <v>Army</v>
      </c>
      <c r="C87" t="str">
        <f>Details2!C235</f>
        <v>0069</v>
      </c>
      <c r="D87" t="str">
        <f>Details2!D235</f>
        <v>Ft. Meade (Kimbrough Ambulatory Care Center)</v>
      </c>
      <c r="E87" t="str">
        <f>Details2!E235</f>
        <v>C</v>
      </c>
      <c r="F87" s="1">
        <f>Details2!F235</f>
        <v>3324977.15</v>
      </c>
      <c r="G87" s="1">
        <f>Details2!G235</f>
        <v>3259537.67</v>
      </c>
      <c r="H87" s="1">
        <f>Details2!H235</f>
        <v>4706224.71</v>
      </c>
      <c r="I87" s="1">
        <f>Details2!I235</f>
        <v>4154381.64</v>
      </c>
      <c r="J87" s="1">
        <f>Details2!J235</f>
        <v>2677209.41</v>
      </c>
      <c r="K87" s="1">
        <f>Details2!K235</f>
        <v>3057409.46</v>
      </c>
      <c r="L87" s="3"/>
      <c r="N87" s="3"/>
    </row>
    <row r="88" spans="2:14" x14ac:dyDescent="0.2">
      <c r="B88" t="str">
        <f>Details2!B236</f>
        <v>Army</v>
      </c>
      <c r="C88" t="str">
        <f>Details2!C236</f>
        <v>0075</v>
      </c>
      <c r="D88" t="str">
        <f>Details2!D236</f>
        <v>Ft. Leonard Wood (Wood Army Community Hospital)</v>
      </c>
      <c r="E88" t="str">
        <f>Details2!E236</f>
        <v>H</v>
      </c>
      <c r="F88" s="1">
        <f>Details2!F236</f>
        <v>879094.34</v>
      </c>
      <c r="G88" s="1">
        <f>Details2!G236</f>
        <v>492347.27</v>
      </c>
      <c r="H88" s="1">
        <f>Details2!H236</f>
        <v>341338.76</v>
      </c>
      <c r="I88" s="1">
        <f>Details2!I236</f>
        <v>370629.92</v>
      </c>
      <c r="J88" s="1">
        <f>Details2!J236</f>
        <v>266877.39</v>
      </c>
      <c r="K88" s="1">
        <f>Details2!K236</f>
        <v>424465.33</v>
      </c>
      <c r="L88" s="3"/>
    </row>
    <row r="89" spans="2:14" x14ac:dyDescent="0.2">
      <c r="B89" t="str">
        <f>Details2!B237</f>
        <v>Army</v>
      </c>
      <c r="C89" t="str">
        <f>Details2!C237</f>
        <v>0081</v>
      </c>
      <c r="D89" t="str">
        <f>Details2!D237</f>
        <v>Ft. Monmouth (Patterson Army Health Clinic)</v>
      </c>
      <c r="E89" t="str">
        <f>Details2!E237</f>
        <v>C</v>
      </c>
      <c r="F89" s="1" t="str">
        <f>Details2!F237</f>
        <v>NULL</v>
      </c>
      <c r="G89" s="1" t="str">
        <f>Details2!G237</f>
        <v>NULL</v>
      </c>
      <c r="H89" s="1" t="str">
        <f>Details2!H237</f>
        <v>NULL</v>
      </c>
      <c r="I89" s="1" t="str">
        <f>Details2!I237</f>
        <v>NULL</v>
      </c>
      <c r="J89" s="1" t="str">
        <f>Details2!J237</f>
        <v>NULL</v>
      </c>
      <c r="K89" s="1" t="str">
        <f>Details2!K237</f>
        <v>NULL</v>
      </c>
      <c r="L89" s="24"/>
    </row>
    <row r="90" spans="2:14" x14ac:dyDescent="0.2">
      <c r="B90" t="str">
        <f>Details2!B238</f>
        <v>Army</v>
      </c>
      <c r="C90" t="str">
        <f>Details2!C238</f>
        <v>0086</v>
      </c>
      <c r="D90" t="str">
        <f>Details2!D238</f>
        <v>West Point (Keller Army Community Hospital)</v>
      </c>
      <c r="E90" t="str">
        <f>Details2!E238</f>
        <v>H</v>
      </c>
      <c r="F90" s="1">
        <f>Details2!F238</f>
        <v>1066248.75</v>
      </c>
      <c r="G90" s="1">
        <f>Details2!G238</f>
        <v>692862.99</v>
      </c>
      <c r="H90" s="1">
        <f>Details2!H238</f>
        <v>563290.39</v>
      </c>
      <c r="I90" s="1">
        <f>Details2!I238</f>
        <v>330729.45</v>
      </c>
      <c r="J90" s="1">
        <f>Details2!J238</f>
        <v>169415.94</v>
      </c>
      <c r="K90" s="1">
        <f>Details2!K238</f>
        <v>164271</v>
      </c>
      <c r="L90" s="3"/>
    </row>
    <row r="91" spans="2:14" x14ac:dyDescent="0.2">
      <c r="B91" t="str">
        <f>Details2!B239</f>
        <v>Army</v>
      </c>
      <c r="C91" t="str">
        <f>Details2!C239</f>
        <v>0089</v>
      </c>
      <c r="D91" t="str">
        <f>Details2!D239</f>
        <v>Ft. Bragg (Womack Army Medical Center)</v>
      </c>
      <c r="E91" t="str">
        <f>Details2!E239</f>
        <v>H</v>
      </c>
      <c r="F91" s="1">
        <f>Details2!F239</f>
        <v>4213924.2</v>
      </c>
      <c r="G91" s="1">
        <f>Details2!G239</f>
        <v>4466076.42</v>
      </c>
      <c r="H91" s="1">
        <f>Details2!H239</f>
        <v>2243145.56</v>
      </c>
      <c r="I91" s="1">
        <f>Details2!I239</f>
        <v>1935102</v>
      </c>
      <c r="J91" s="1">
        <f>Details2!J239</f>
        <v>1267397.8700000001</v>
      </c>
      <c r="K91" s="1">
        <f>Details2!K239</f>
        <v>1667401.54</v>
      </c>
    </row>
    <row r="92" spans="2:14" x14ac:dyDescent="0.2">
      <c r="B92" t="str">
        <f>Details2!B240</f>
        <v>Army</v>
      </c>
      <c r="C92" t="str">
        <f>Details2!C240</f>
        <v>0098</v>
      </c>
      <c r="D92" t="str">
        <f>Details2!D240</f>
        <v>Ft. Sill (Reynolds Army Community Hospital)</v>
      </c>
      <c r="E92" t="str">
        <f>Details2!E240</f>
        <v>H</v>
      </c>
      <c r="F92" s="1">
        <f>Details2!F240</f>
        <v>900544.74</v>
      </c>
      <c r="G92" s="1">
        <f>Details2!G240</f>
        <v>692523.69</v>
      </c>
      <c r="H92" s="1">
        <f>Details2!H240</f>
        <v>722540.39</v>
      </c>
      <c r="I92" s="1">
        <f>Details2!I240</f>
        <v>935875.32</v>
      </c>
      <c r="J92" s="1">
        <f>Details2!J240</f>
        <v>837898.4</v>
      </c>
      <c r="K92" s="1">
        <f>Details2!K240</f>
        <v>757066.85</v>
      </c>
    </row>
    <row r="93" spans="2:14" x14ac:dyDescent="0.2">
      <c r="B93" t="str">
        <f>Details2!B241</f>
        <v>Army</v>
      </c>
      <c r="C93" t="str">
        <f>Details2!C241</f>
        <v>0105</v>
      </c>
      <c r="D93" t="str">
        <f>Details2!D241</f>
        <v>Ft. Jackson (Moncrief Army Community Hospital)</v>
      </c>
      <c r="E93" t="str">
        <f>Details2!E241</f>
        <v>H</v>
      </c>
      <c r="F93" s="1">
        <f>Details2!F241</f>
        <v>1521366.15</v>
      </c>
      <c r="G93" s="1">
        <f>Details2!G241</f>
        <v>2009263.74</v>
      </c>
      <c r="H93" s="1">
        <f>Details2!H241</f>
        <v>1170544.79</v>
      </c>
      <c r="I93" s="1">
        <f>Details2!I241</f>
        <v>1255719.49</v>
      </c>
      <c r="J93" s="1">
        <f>Details2!J241</f>
        <v>818487.99</v>
      </c>
      <c r="K93" s="1">
        <f>Details2!K241</f>
        <v>812031.73</v>
      </c>
    </row>
    <row r="94" spans="2:14" x14ac:dyDescent="0.2">
      <c r="B94" t="str">
        <f>Details2!B242</f>
        <v>Army</v>
      </c>
      <c r="C94" t="str">
        <f>Details2!C242</f>
        <v>0108</v>
      </c>
      <c r="D94" t="str">
        <f>Details2!D242</f>
        <v>Ft. Bliss (William Beaumont Army Medical Center)</v>
      </c>
      <c r="E94" t="str">
        <f>Details2!E242</f>
        <v>H</v>
      </c>
      <c r="F94" s="1">
        <f>Details2!F242</f>
        <v>2096775.28</v>
      </c>
      <c r="G94" s="1">
        <f>Details2!G242</f>
        <v>1495994.42</v>
      </c>
      <c r="H94" s="1">
        <f>Details2!H242</f>
        <v>1956589.2</v>
      </c>
      <c r="I94" s="1">
        <f>Details2!I242</f>
        <v>2051880.5</v>
      </c>
      <c r="J94" s="1">
        <f>Details2!J242</f>
        <v>1330618.67</v>
      </c>
      <c r="K94" s="1">
        <f>Details2!K242</f>
        <v>1409427.89</v>
      </c>
    </row>
    <row r="95" spans="2:14" x14ac:dyDescent="0.2">
      <c r="B95" t="str">
        <f>Details2!B243</f>
        <v>Army</v>
      </c>
      <c r="C95" t="str">
        <f>Details2!C243</f>
        <v>0109</v>
      </c>
      <c r="D95" t="str">
        <f>Details2!D243</f>
        <v>BAMC-SAMMC JBSA FSH</v>
      </c>
      <c r="E95" t="str">
        <f>Details2!E243</f>
        <v>H</v>
      </c>
      <c r="F95" s="1">
        <f>Details2!F243</f>
        <v>4868935.8899999997</v>
      </c>
      <c r="G95" s="1">
        <f>Details2!G243</f>
        <v>3549885.3</v>
      </c>
      <c r="H95" s="1">
        <f>Details2!H243</f>
        <v>3400311.88</v>
      </c>
      <c r="I95" s="1">
        <f>Details2!I243</f>
        <v>3269914.16</v>
      </c>
      <c r="J95" s="1">
        <f>Details2!J243</f>
        <v>4002422.19</v>
      </c>
      <c r="K95" s="1">
        <f>Details2!K243</f>
        <v>3893304.95</v>
      </c>
    </row>
    <row r="96" spans="2:14" x14ac:dyDescent="0.2">
      <c r="B96" t="str">
        <f>Details2!B244</f>
        <v>Army</v>
      </c>
      <c r="C96" t="str">
        <f>Details2!C244</f>
        <v>0110</v>
      </c>
      <c r="D96" t="str">
        <f>Details2!D244</f>
        <v>Ft. Hood (C.R. Darnall Army Medical Center)</v>
      </c>
      <c r="E96" t="str">
        <f>Details2!E244</f>
        <v>H</v>
      </c>
      <c r="F96" s="1">
        <f>Details2!F244</f>
        <v>839461.86</v>
      </c>
      <c r="G96" s="1">
        <f>Details2!G244</f>
        <v>1092622.3899999999</v>
      </c>
      <c r="H96" s="1">
        <f>Details2!H244</f>
        <v>805363.51</v>
      </c>
      <c r="I96" s="1">
        <f>Details2!I244</f>
        <v>871099.42</v>
      </c>
      <c r="J96" s="1">
        <f>Details2!J244</f>
        <v>737738.21</v>
      </c>
      <c r="K96" s="1">
        <f>Details2!K244</f>
        <v>597134.82999999996</v>
      </c>
    </row>
    <row r="97" spans="2:12" x14ac:dyDescent="0.2">
      <c r="B97" t="str">
        <f>Details2!B245</f>
        <v>Army</v>
      </c>
      <c r="C97" t="str">
        <f>Details2!C245</f>
        <v>0121</v>
      </c>
      <c r="D97" t="str">
        <f>Details2!D245</f>
        <v>Ft. Eustis (McDonald Army Health Center)</v>
      </c>
      <c r="E97" t="str">
        <f>Details2!E245</f>
        <v>H</v>
      </c>
      <c r="F97" s="1">
        <f>Details2!F245</f>
        <v>1392480.9</v>
      </c>
      <c r="G97" s="1">
        <f>Details2!G245</f>
        <v>932365.75</v>
      </c>
      <c r="H97" s="1">
        <f>Details2!H245</f>
        <v>824429.1</v>
      </c>
      <c r="I97" s="1">
        <f>Details2!I245</f>
        <v>930267.68</v>
      </c>
      <c r="J97" s="1">
        <f>Details2!J245</f>
        <v>579929.19999999995</v>
      </c>
      <c r="K97" s="1">
        <f>Details2!K245</f>
        <v>504052.94</v>
      </c>
    </row>
    <row r="98" spans="2:12" x14ac:dyDescent="0.2">
      <c r="B98" t="str">
        <f>Details2!B246</f>
        <v>Army</v>
      </c>
      <c r="C98" t="str">
        <f>Details2!C246</f>
        <v>0122</v>
      </c>
      <c r="D98" t="str">
        <f>Details2!D246</f>
        <v>Ft. Lee (Kenner Army Health Clinic)</v>
      </c>
      <c r="E98" t="str">
        <f>Details2!E246</f>
        <v>C</v>
      </c>
      <c r="F98" s="1">
        <f>Details2!F246</f>
        <v>493136.02</v>
      </c>
      <c r="G98" s="1">
        <f>Details2!G246</f>
        <v>1027471.74</v>
      </c>
      <c r="H98" s="1">
        <f>Details2!H246</f>
        <v>1046966.67</v>
      </c>
      <c r="I98" s="1">
        <f>Details2!I246</f>
        <v>1063670.92</v>
      </c>
      <c r="J98" s="30">
        <f>Details2!J246</f>
        <v>786051.15</v>
      </c>
      <c r="K98" s="1">
        <f>Details2!K246</f>
        <v>523838.36</v>
      </c>
    </row>
    <row r="99" spans="2:12" x14ac:dyDescent="0.2">
      <c r="B99" t="str">
        <f>Details2!B247</f>
        <v>Army</v>
      </c>
      <c r="C99" t="str">
        <f>Details2!C247</f>
        <v>0125</v>
      </c>
      <c r="D99" t="str">
        <f>Details2!D247</f>
        <v>Ft. Lewis (Madigan Army Medical Center)</v>
      </c>
      <c r="E99" t="str">
        <f>Details2!E247</f>
        <v>H</v>
      </c>
      <c r="F99" s="1">
        <f>Details2!F247</f>
        <v>3689094.82</v>
      </c>
      <c r="G99" s="1">
        <f>Details2!G247</f>
        <v>3281202.84</v>
      </c>
      <c r="H99" s="1">
        <f>Details2!H247</f>
        <v>2900746.22</v>
      </c>
      <c r="I99" s="1">
        <f>Details2!I247</f>
        <v>3115254.03</v>
      </c>
      <c r="J99" s="1">
        <f>Details2!J247</f>
        <v>2574056.52</v>
      </c>
      <c r="K99" s="1">
        <f>Details2!K247</f>
        <v>2491878.09</v>
      </c>
    </row>
    <row r="100" spans="2:12" x14ac:dyDescent="0.2">
      <c r="B100" t="str">
        <f>Details2!B248</f>
        <v>Army</v>
      </c>
      <c r="C100" t="str">
        <f>Details2!C248</f>
        <v>0131</v>
      </c>
      <c r="D100" t="str">
        <f>Details2!D248</f>
        <v>Ft. Irwin (Weed Army Community Hospital)</v>
      </c>
      <c r="E100" t="str">
        <f>Details2!E248</f>
        <v>H</v>
      </c>
      <c r="F100" s="1">
        <f>Details2!F248</f>
        <v>47555.58</v>
      </c>
      <c r="G100" s="1">
        <f>Details2!G248</f>
        <v>26217.85</v>
      </c>
      <c r="H100" s="1">
        <f>Details2!H248</f>
        <v>29479.99</v>
      </c>
      <c r="I100" s="1">
        <f>Details2!I248</f>
        <v>13219.22</v>
      </c>
      <c r="J100" s="1">
        <f>Details2!J248</f>
        <v>5629.3</v>
      </c>
      <c r="K100" s="1">
        <f>Details2!K248</f>
        <v>8763.68</v>
      </c>
    </row>
    <row r="101" spans="2:12" x14ac:dyDescent="0.2">
      <c r="B101" t="str">
        <f>Details2!B249</f>
        <v>Army</v>
      </c>
      <c r="C101" t="str">
        <f>Details2!C249</f>
        <v>0206</v>
      </c>
      <c r="D101" t="str">
        <f>Details2!D249</f>
        <v>Yuma Proving Grounds</v>
      </c>
      <c r="E101" t="str">
        <f>Details2!E249</f>
        <v>I</v>
      </c>
      <c r="F101" s="1" t="str">
        <f>Details2!F249</f>
        <v>NULL</v>
      </c>
      <c r="G101" s="1" t="str">
        <f>Details2!G249</f>
        <v>NULL</v>
      </c>
      <c r="H101" s="1" t="str">
        <f>Details2!H249</f>
        <v>NULL</v>
      </c>
      <c r="I101" s="1" t="str">
        <f>Details2!I249</f>
        <v>NULL</v>
      </c>
      <c r="J101" s="1" t="str">
        <f>Details2!J249</f>
        <v>NULL</v>
      </c>
      <c r="K101" s="1" t="str">
        <f>Details2!K249</f>
        <v>NULL</v>
      </c>
    </row>
    <row r="102" spans="2:12" x14ac:dyDescent="0.2">
      <c r="B102" t="str">
        <f>Details2!B250</f>
        <v>Army</v>
      </c>
      <c r="C102" t="str">
        <f>Details2!C250</f>
        <v>0256</v>
      </c>
      <c r="D102" t="str">
        <f>Details2!D250</f>
        <v>Pentagon Army Health Clinic</v>
      </c>
      <c r="E102" t="str">
        <f>Details2!E250</f>
        <v>I</v>
      </c>
      <c r="F102" s="1" t="str">
        <f>Details2!F250</f>
        <v>NULL</v>
      </c>
      <c r="G102" s="1" t="str">
        <f>Details2!G250</f>
        <v>NULL</v>
      </c>
      <c r="H102" s="1" t="str">
        <f>Details2!H250</f>
        <v>NULL</v>
      </c>
      <c r="I102" s="1" t="str">
        <f>Details2!I250</f>
        <v>NULL</v>
      </c>
      <c r="J102" s="1" t="str">
        <f>Details2!J250</f>
        <v>NULL</v>
      </c>
      <c r="K102" s="1" t="str">
        <f>Details2!K250</f>
        <v>NULL</v>
      </c>
      <c r="L102" s="24"/>
    </row>
    <row r="103" spans="2:12" x14ac:dyDescent="0.2">
      <c r="B103" t="str">
        <f>Details2!B251</f>
        <v>Army</v>
      </c>
      <c r="C103" t="str">
        <f>Details2!C251</f>
        <v>0273</v>
      </c>
      <c r="D103" t="str">
        <f>Details2!D251</f>
        <v>Ft. McPherson (Lawrence Joel Army Health Clinic)</v>
      </c>
      <c r="E103" t="str">
        <f>Details2!E251</f>
        <v>I</v>
      </c>
      <c r="F103" s="1" t="str">
        <f>Details2!F251</f>
        <v>NULL</v>
      </c>
      <c r="G103" s="1" t="str">
        <f>Details2!G251</f>
        <v>NULL</v>
      </c>
      <c r="H103" s="1" t="str">
        <f>Details2!H251</f>
        <v>NULL</v>
      </c>
      <c r="I103" s="1" t="str">
        <f>Details2!I251</f>
        <v>NULL</v>
      </c>
      <c r="J103" s="1" t="str">
        <f>Details2!J251</f>
        <v>NULL</v>
      </c>
      <c r="K103" s="1" t="str">
        <f>Details2!K251</f>
        <v>NULL</v>
      </c>
      <c r="L103" s="24"/>
    </row>
    <row r="104" spans="2:12" x14ac:dyDescent="0.2">
      <c r="B104" t="str">
        <f>Details2!B252</f>
        <v>Army</v>
      </c>
      <c r="C104" t="str">
        <f>Details2!C252</f>
        <v>0308</v>
      </c>
      <c r="D104" t="str">
        <f>Details2!D252</f>
        <v>Aberdeen Proving Grounds (Kirk Army Health Clinic)</v>
      </c>
      <c r="E104" t="str">
        <f>Details2!E252</f>
        <v>I</v>
      </c>
      <c r="F104" s="1" t="str">
        <f>Details2!F252</f>
        <v>NULL</v>
      </c>
      <c r="G104" s="1" t="str">
        <f>Details2!G252</f>
        <v>NULL</v>
      </c>
      <c r="H104" s="1" t="str">
        <f>Details2!H252</f>
        <v>NULL</v>
      </c>
      <c r="I104" s="1" t="str">
        <f>Details2!I252</f>
        <v>NULL</v>
      </c>
      <c r="J104" s="1" t="str">
        <f>Details2!J252</f>
        <v>NULL</v>
      </c>
      <c r="K104" s="1" t="str">
        <f>Details2!K252</f>
        <v>NULL</v>
      </c>
    </row>
    <row r="105" spans="2:12" x14ac:dyDescent="0.2">
      <c r="B105" t="str">
        <f>Details2!B253</f>
        <v>Army</v>
      </c>
      <c r="C105" t="str">
        <f>Details2!C253</f>
        <v>0309</v>
      </c>
      <c r="D105" t="str">
        <f>Details2!D253</f>
        <v>Ft. Detrick US Army Health Clinic</v>
      </c>
      <c r="E105" t="str">
        <f>Details2!E253</f>
        <v>I</v>
      </c>
      <c r="F105" s="1" t="str">
        <f>Details2!F253</f>
        <v>NULL</v>
      </c>
      <c r="G105" s="1" t="str">
        <f>Details2!G253</f>
        <v>NULL</v>
      </c>
      <c r="H105" s="1" t="str">
        <f>Details2!H253</f>
        <v>NULL</v>
      </c>
      <c r="I105" s="1" t="str">
        <f>Details2!I253</f>
        <v>NULL</v>
      </c>
      <c r="J105" s="1" t="str">
        <f>Details2!J253</f>
        <v>NULL</v>
      </c>
      <c r="K105" s="1" t="str">
        <f>Details2!K253</f>
        <v>NULL</v>
      </c>
    </row>
    <row r="106" spans="2:12" x14ac:dyDescent="0.2">
      <c r="B106" t="str">
        <f>Details2!B254</f>
        <v>Army</v>
      </c>
      <c r="C106" t="str">
        <f>Details2!C254</f>
        <v>0330</v>
      </c>
      <c r="D106" t="str">
        <f>Details2!D254</f>
        <v>Ft. Drum (Guthrie Army Health Clinic)</v>
      </c>
      <c r="E106" t="str">
        <f>Details2!E254</f>
        <v>C</v>
      </c>
      <c r="F106" s="1">
        <f>Details2!F254</f>
        <v>250817.62</v>
      </c>
      <c r="G106" s="1">
        <f>Details2!G254</f>
        <v>218178.91</v>
      </c>
      <c r="H106" s="1">
        <f>Details2!H254</f>
        <v>178231.14</v>
      </c>
      <c r="I106" s="1">
        <f>Details2!I254</f>
        <v>142410</v>
      </c>
      <c r="J106" s="1">
        <f>Details2!J254</f>
        <v>143197.74</v>
      </c>
      <c r="K106" s="1">
        <f>Details2!K254</f>
        <v>117126.15</v>
      </c>
    </row>
    <row r="107" spans="2:12" x14ac:dyDescent="0.2">
      <c r="B107" t="str">
        <f>Details2!B255</f>
        <v>Army</v>
      </c>
      <c r="C107" t="str">
        <f>Details2!C255</f>
        <v>0350</v>
      </c>
      <c r="D107" t="str">
        <f>Details2!D255</f>
        <v>Ft. Indiantown Gap US Army Health Clinic</v>
      </c>
      <c r="E107" t="str">
        <f>Details2!E255</f>
        <v>I</v>
      </c>
      <c r="F107" s="1" t="str">
        <f>Details2!F255</f>
        <v>NULL</v>
      </c>
      <c r="G107" s="1" t="str">
        <f>Details2!G255</f>
        <v>NULL</v>
      </c>
      <c r="H107" s="1" t="str">
        <f>Details2!H255</f>
        <v>NULL</v>
      </c>
      <c r="I107" s="1" t="str">
        <f>Details2!I255</f>
        <v>NULL</v>
      </c>
      <c r="J107" s="1" t="str">
        <f>Details2!J255</f>
        <v>NULL</v>
      </c>
      <c r="K107" s="1" t="str">
        <f>Details2!K255</f>
        <v>NULL</v>
      </c>
    </row>
    <row r="108" spans="2:12" x14ac:dyDescent="0.2">
      <c r="B108" t="str">
        <f>Details2!B256</f>
        <v>Army</v>
      </c>
      <c r="C108" t="str">
        <f>Details2!C256</f>
        <v>0351</v>
      </c>
      <c r="D108" t="str">
        <f>Details2!D256</f>
        <v>Letterkenny US Army Health Clinic</v>
      </c>
      <c r="E108" t="str">
        <f>Details2!E256</f>
        <v>I</v>
      </c>
      <c r="F108" s="1" t="str">
        <f>Details2!F256</f>
        <v>NULL</v>
      </c>
      <c r="G108" s="1" t="str">
        <f>Details2!G256</f>
        <v>NULL</v>
      </c>
      <c r="H108" s="1" t="str">
        <f>Details2!H256</f>
        <v>NULL</v>
      </c>
      <c r="I108" s="1" t="str">
        <f>Details2!I256</f>
        <v>NULL</v>
      </c>
      <c r="J108" s="1" t="str">
        <f>Details2!J256</f>
        <v>NULL</v>
      </c>
      <c r="K108" s="1" t="str">
        <f>Details2!K256</f>
        <v>NULL</v>
      </c>
    </row>
    <row r="109" spans="2:12" x14ac:dyDescent="0.2">
      <c r="B109" t="str">
        <f>Details2!B257</f>
        <v>Army</v>
      </c>
      <c r="C109" t="str">
        <f>Details2!C257</f>
        <v>0352</v>
      </c>
      <c r="D109" t="str">
        <f>Details2!D257</f>
        <v>Carlisle (Dunham Army Health Clinic)</v>
      </c>
      <c r="E109" t="str">
        <f>Details2!E257</f>
        <v>C</v>
      </c>
      <c r="F109" s="1" t="str">
        <f>Details2!F257</f>
        <v>NULL</v>
      </c>
      <c r="G109" s="1" t="str">
        <f>Details2!G257</f>
        <v>NULL</v>
      </c>
      <c r="H109" s="1" t="str">
        <f>Details2!H257</f>
        <v>NULL</v>
      </c>
      <c r="I109" s="1" t="str">
        <f>Details2!I257</f>
        <v>NULL</v>
      </c>
      <c r="J109" s="1" t="str">
        <f>Details2!J257</f>
        <v>NULL</v>
      </c>
      <c r="K109" s="1" t="str">
        <f>Details2!K257</f>
        <v>NULL</v>
      </c>
    </row>
    <row r="110" spans="2:12" x14ac:dyDescent="0.2">
      <c r="B110" t="str">
        <f>Details2!B258</f>
        <v>Army</v>
      </c>
      <c r="C110" t="str">
        <f>Details2!C258</f>
        <v>0353</v>
      </c>
      <c r="D110" t="str">
        <f>Details2!D258</f>
        <v>Tobyhanna US Army Health Clinic</v>
      </c>
      <c r="E110" t="str">
        <f>Details2!E258</f>
        <v>I</v>
      </c>
      <c r="F110" s="1" t="str">
        <f>Details2!F258</f>
        <v>NULL</v>
      </c>
      <c r="G110" s="1" t="str">
        <f>Details2!G258</f>
        <v>NULL</v>
      </c>
      <c r="H110" s="1" t="str">
        <f>Details2!H258</f>
        <v>NULL</v>
      </c>
      <c r="I110" s="1" t="str">
        <f>Details2!I258</f>
        <v>NULL</v>
      </c>
      <c r="J110" s="1" t="str">
        <f>Details2!J258</f>
        <v>NULL</v>
      </c>
      <c r="K110" s="1" t="str">
        <f>Details2!K258</f>
        <v>NULL</v>
      </c>
    </row>
    <row r="111" spans="2:12" x14ac:dyDescent="0.2">
      <c r="B111" t="str">
        <f>Details2!B259</f>
        <v>Army</v>
      </c>
      <c r="C111" t="str">
        <f>Details2!C259</f>
        <v>0371</v>
      </c>
      <c r="D111" t="str">
        <f>Details2!D259</f>
        <v>Dugway Proving Ground</v>
      </c>
      <c r="E111" t="str">
        <f>Details2!E259</f>
        <v>I</v>
      </c>
      <c r="F111" s="1" t="str">
        <f>Details2!F259</f>
        <v>NULL</v>
      </c>
      <c r="G111" s="1" t="str">
        <f>Details2!G259</f>
        <v>NULL</v>
      </c>
      <c r="H111" s="1" t="str">
        <f>Details2!H259</f>
        <v>NULL</v>
      </c>
      <c r="I111" s="1" t="str">
        <f>Details2!I259</f>
        <v>NULL</v>
      </c>
      <c r="J111" s="1" t="str">
        <f>Details2!J259</f>
        <v>NULL</v>
      </c>
      <c r="K111" s="1" t="str">
        <f>Details2!K259</f>
        <v>NULL</v>
      </c>
      <c r="L111" s="24"/>
    </row>
    <row r="112" spans="2:12" x14ac:dyDescent="0.2">
      <c r="B112" t="str">
        <f>Details2!B260</f>
        <v>Army</v>
      </c>
      <c r="C112" t="str">
        <f>Details2!C260</f>
        <v>0441</v>
      </c>
      <c r="D112" t="str">
        <f>Details2!D260</f>
        <v>New Cumberland US Army Health Clinic</v>
      </c>
      <c r="E112" t="str">
        <f>Details2!E260</f>
        <v>I</v>
      </c>
      <c r="F112" s="1" t="str">
        <f>Details2!F260</f>
        <v>NULL</v>
      </c>
      <c r="G112" s="1" t="str">
        <f>Details2!G260</f>
        <v>NULL</v>
      </c>
      <c r="H112" s="1" t="str">
        <f>Details2!H260</f>
        <v>NULL</v>
      </c>
      <c r="I112" s="1" t="str">
        <f>Details2!I260</f>
        <v>NULL</v>
      </c>
      <c r="J112" s="1" t="str">
        <f>Details2!J260</f>
        <v>NULL</v>
      </c>
      <c r="K112" s="1" t="str">
        <f>Details2!K260</f>
        <v>NULL</v>
      </c>
    </row>
    <row r="113" spans="2:12" x14ac:dyDescent="0.2">
      <c r="B113" t="str">
        <f>Details2!B261</f>
        <v>Army</v>
      </c>
      <c r="C113" t="str">
        <f>Details2!C261</f>
        <v>0606</v>
      </c>
      <c r="D113" t="str">
        <f>Details2!D261</f>
        <v>Heidelberg MEDDAC</v>
      </c>
      <c r="E113" t="str">
        <f>Details2!E261</f>
        <v>C</v>
      </c>
      <c r="F113" s="1">
        <f>Details2!F261</f>
        <v>521060.38</v>
      </c>
      <c r="G113" s="1">
        <f>Details2!G261</f>
        <v>344218.65</v>
      </c>
      <c r="H113" s="1">
        <f>Details2!H261</f>
        <v>555051.37</v>
      </c>
      <c r="I113" s="1" t="str">
        <f>Details2!I261</f>
        <v>NULL</v>
      </c>
      <c r="J113" s="1" t="str">
        <f>Details2!J261</f>
        <v>NULL</v>
      </c>
      <c r="K113" s="1" t="str">
        <f>Details2!K261</f>
        <v>NULL</v>
      </c>
    </row>
    <row r="114" spans="2:12" x14ac:dyDescent="0.2">
      <c r="B114" t="str">
        <f>Details2!B262</f>
        <v>Army</v>
      </c>
      <c r="C114" t="str">
        <f>Details2!C262</f>
        <v>0607</v>
      </c>
      <c r="D114" t="str">
        <f>Details2!D262</f>
        <v>Landstuhl Regional Medical Center</v>
      </c>
      <c r="E114" t="str">
        <f>Details2!E262</f>
        <v>H</v>
      </c>
      <c r="F114" s="1">
        <f>Details2!F262</f>
        <v>1026509.96</v>
      </c>
      <c r="G114" s="1">
        <f>Details2!G262</f>
        <v>1134417.3700000001</v>
      </c>
      <c r="H114" s="1">
        <f>Details2!H262</f>
        <v>2243329.69</v>
      </c>
      <c r="I114" s="1">
        <f>Details2!I262</f>
        <v>2107291.5499999998</v>
      </c>
      <c r="J114" s="1">
        <f>Details2!J262</f>
        <v>3044510.86</v>
      </c>
      <c r="K114" s="1">
        <f>Details2!K262</f>
        <v>1767545.34</v>
      </c>
    </row>
    <row r="115" spans="2:12" x14ac:dyDescent="0.2">
      <c r="B115" t="str">
        <f>Details2!B263</f>
        <v>Army</v>
      </c>
      <c r="C115" t="str">
        <f>Details2!C263</f>
        <v>0609</v>
      </c>
      <c r="D115" t="str">
        <f>Details2!D263</f>
        <v>Bavaria MEDDAC</v>
      </c>
      <c r="E115" t="str">
        <f>Details2!E263</f>
        <v>C</v>
      </c>
      <c r="F115" s="1">
        <f>Details2!F263</f>
        <v>186227.57</v>
      </c>
      <c r="G115" s="1">
        <f>Details2!G263</f>
        <v>153689.29999999999</v>
      </c>
      <c r="H115" s="1">
        <f>Details2!H263</f>
        <v>202738.15</v>
      </c>
      <c r="I115" s="1">
        <f>Details2!I263</f>
        <v>197038.43</v>
      </c>
      <c r="J115" s="1">
        <f>Details2!J263</f>
        <v>329024.15000000002</v>
      </c>
      <c r="K115" s="1">
        <f>Details2!K263</f>
        <v>171151.03</v>
      </c>
    </row>
    <row r="116" spans="2:12" x14ac:dyDescent="0.2">
      <c r="B116" t="str">
        <f>Details2!B264</f>
        <v>Army</v>
      </c>
      <c r="C116" t="str">
        <f>Details2!C264</f>
        <v>0610</v>
      </c>
      <c r="D116" t="str">
        <f>Details2!D264</f>
        <v>BG CRAWFORD SAMS AHC-CAMP ZAMA</v>
      </c>
      <c r="E116" t="str">
        <f>Details2!E264</f>
        <v>C</v>
      </c>
      <c r="F116" s="1" t="str">
        <f>Details2!F264</f>
        <v>NULL</v>
      </c>
      <c r="G116" s="1" t="str">
        <f>Details2!G264</f>
        <v>NULL</v>
      </c>
      <c r="H116" s="1">
        <f>Details2!H264</f>
        <v>38048.78</v>
      </c>
      <c r="I116" s="1">
        <f>Details2!I264</f>
        <v>40082.04</v>
      </c>
      <c r="J116" s="1">
        <f>Details2!J264</f>
        <v>28603.81</v>
      </c>
      <c r="K116" s="1">
        <f>Details2!K264</f>
        <v>6883.2</v>
      </c>
    </row>
    <row r="117" spans="2:12" x14ac:dyDescent="0.2">
      <c r="B117" t="str">
        <f>Details2!B265</f>
        <v>Army</v>
      </c>
      <c r="C117" t="str">
        <f>Details2!C265</f>
        <v>0612</v>
      </c>
      <c r="D117" t="str">
        <f>Details2!D265</f>
        <v>Brian Allgood ACH - Seoul</v>
      </c>
      <c r="E117" t="str">
        <f>Details2!E265</f>
        <v>H</v>
      </c>
      <c r="F117" s="1">
        <f>Details2!F265</f>
        <v>370107.11</v>
      </c>
      <c r="G117" s="1">
        <f>Details2!G265</f>
        <v>382897.5</v>
      </c>
      <c r="H117" s="1">
        <f>Details2!H265</f>
        <v>395322.46</v>
      </c>
      <c r="I117" s="1">
        <f>Details2!I265</f>
        <v>493002.35</v>
      </c>
      <c r="J117" s="1">
        <f>Details2!J265</f>
        <v>330078.98</v>
      </c>
      <c r="K117" s="1">
        <f>Details2!K265</f>
        <v>488479.13</v>
      </c>
    </row>
    <row r="118" spans="2:12" x14ac:dyDescent="0.2">
      <c r="B118" t="str">
        <f>Details2!B266</f>
        <v>Navy</v>
      </c>
      <c r="C118" t="str">
        <f>Details2!C266</f>
        <v>0024</v>
      </c>
      <c r="D118" t="str">
        <f>Details2!D266</f>
        <v>NH Camp Pendelton</v>
      </c>
      <c r="E118" t="str">
        <f>Details2!E266</f>
        <v>H</v>
      </c>
      <c r="F118" s="1">
        <f>Details2!F266</f>
        <v>308398.39</v>
      </c>
      <c r="G118" s="1">
        <f>Details2!G266</f>
        <v>321081.73</v>
      </c>
      <c r="H118" s="1">
        <f>Details2!H266</f>
        <v>254375.22</v>
      </c>
      <c r="I118" s="1">
        <f>Details2!I266</f>
        <v>358635.41</v>
      </c>
      <c r="J118" s="1">
        <f>Details2!J266</f>
        <v>234462.26</v>
      </c>
      <c r="K118" s="1">
        <f>Details2!K266</f>
        <v>259073.41</v>
      </c>
      <c r="L118" s="24"/>
    </row>
    <row r="119" spans="2:12" x14ac:dyDescent="0.2">
      <c r="B119" t="str">
        <f>Details2!B267</f>
        <v>Navy</v>
      </c>
      <c r="C119" t="str">
        <f>Details2!C267</f>
        <v>0028</v>
      </c>
      <c r="D119" t="str">
        <f>Details2!D267</f>
        <v>NH Lemoore</v>
      </c>
      <c r="E119" t="str">
        <f>Details2!E267</f>
        <v>H</v>
      </c>
      <c r="F119" s="1">
        <f>Details2!F267</f>
        <v>977655.39</v>
      </c>
      <c r="G119" s="1">
        <f>Details2!G267</f>
        <v>604724.01</v>
      </c>
      <c r="H119" s="1">
        <f>Details2!H267</f>
        <v>638257.53</v>
      </c>
      <c r="I119" s="1">
        <f>Details2!I267</f>
        <v>421913.1</v>
      </c>
      <c r="J119" s="1">
        <f>Details2!J267</f>
        <v>268974.52</v>
      </c>
      <c r="K119" s="1">
        <f>Details2!K267</f>
        <v>288971.84999999998</v>
      </c>
    </row>
    <row r="120" spans="2:12" x14ac:dyDescent="0.2">
      <c r="B120" t="str">
        <f>Details2!B268</f>
        <v>Navy</v>
      </c>
      <c r="C120" t="str">
        <f>Details2!C268</f>
        <v>0029</v>
      </c>
      <c r="D120" t="str">
        <f>Details2!D268</f>
        <v>NMC San Diego</v>
      </c>
      <c r="E120" t="str">
        <f>Details2!E268</f>
        <v>H</v>
      </c>
      <c r="F120" s="1">
        <f>Details2!F268</f>
        <v>2144509.2400000002</v>
      </c>
      <c r="G120" s="1">
        <f>Details2!G268</f>
        <v>1375746.78</v>
      </c>
      <c r="H120" s="1">
        <f>Details2!H268</f>
        <v>1142267.29</v>
      </c>
      <c r="I120" s="1">
        <f>Details2!I268</f>
        <v>1363710.11</v>
      </c>
      <c r="J120" s="1">
        <f>Details2!J268</f>
        <v>937976.26</v>
      </c>
      <c r="K120" s="1">
        <f>Details2!K268</f>
        <v>757513.31</v>
      </c>
    </row>
    <row r="121" spans="2:12" x14ac:dyDescent="0.2">
      <c r="B121" t="str">
        <f>Details2!B269</f>
        <v>Navy</v>
      </c>
      <c r="C121" t="str">
        <f>Details2!C269</f>
        <v>0030</v>
      </c>
      <c r="D121" t="str">
        <f>Details2!D269</f>
        <v>NH 29 Palms</v>
      </c>
      <c r="E121" t="str">
        <f>Details2!E269</f>
        <v>H</v>
      </c>
      <c r="F121" s="1">
        <f>Details2!F269</f>
        <v>239552</v>
      </c>
      <c r="G121" s="1">
        <f>Details2!G269</f>
        <v>373945.71</v>
      </c>
      <c r="H121" s="1">
        <f>Details2!H269</f>
        <v>309446.87</v>
      </c>
      <c r="I121" s="1">
        <f>Details2!I269</f>
        <v>295311.84999999998</v>
      </c>
      <c r="J121" s="1">
        <f>Details2!J269</f>
        <v>197459.52</v>
      </c>
      <c r="K121" s="1">
        <f>Details2!K269</f>
        <v>173676.1</v>
      </c>
    </row>
    <row r="122" spans="2:12" x14ac:dyDescent="0.2">
      <c r="B122" t="str">
        <f>Details2!B270</f>
        <v>Navy</v>
      </c>
      <c r="C122" t="str">
        <f>Details2!C270</f>
        <v>0035</v>
      </c>
      <c r="D122" t="str">
        <f>Details2!D270</f>
        <v>NBHC Groton</v>
      </c>
      <c r="E122" t="str">
        <f>Details2!E270</f>
        <v>C</v>
      </c>
      <c r="F122" s="1">
        <f>Details2!F270</f>
        <v>331057.21000000002</v>
      </c>
      <c r="G122" s="1">
        <f>Details2!G270</f>
        <v>278050.2</v>
      </c>
      <c r="H122" s="1">
        <f>Details2!H270</f>
        <v>327890.03999999998</v>
      </c>
      <c r="I122" s="1" t="str">
        <f>Details2!I270</f>
        <v>NULL</v>
      </c>
      <c r="J122" s="1" t="str">
        <f>Details2!J270</f>
        <v>NULL</v>
      </c>
      <c r="K122" s="1" t="str">
        <f>Details2!K270</f>
        <v>NULL</v>
      </c>
    </row>
    <row r="123" spans="2:12" x14ac:dyDescent="0.2">
      <c r="B123" t="str">
        <f>Details2!B271</f>
        <v>Navy</v>
      </c>
      <c r="C123" t="str">
        <f>Details2!C271</f>
        <v>0038</v>
      </c>
      <c r="D123" t="str">
        <f>Details2!D271</f>
        <v>NH Pensacola</v>
      </c>
      <c r="E123" t="str">
        <f>Details2!E271</f>
        <v>H</v>
      </c>
      <c r="F123" s="1">
        <f>Details2!F271</f>
        <v>1389430.31</v>
      </c>
      <c r="G123" s="1">
        <f>Details2!G271</f>
        <v>1845871.91</v>
      </c>
      <c r="H123" s="1">
        <f>Details2!H271</f>
        <v>1698847.45</v>
      </c>
      <c r="I123" s="1">
        <f>Details2!I271</f>
        <v>1522700.51</v>
      </c>
      <c r="J123" s="1">
        <f>Details2!J271</f>
        <v>1696343.98</v>
      </c>
      <c r="K123" s="1">
        <f>Details2!K271</f>
        <v>1809500.84</v>
      </c>
    </row>
    <row r="124" spans="2:12" x14ac:dyDescent="0.2">
      <c r="B124" t="str">
        <f>Details2!B272</f>
        <v>Navy</v>
      </c>
      <c r="C124" t="str">
        <f>Details2!C272</f>
        <v>0039</v>
      </c>
      <c r="D124" t="str">
        <f>Details2!D272</f>
        <v>NH Jacksonville</v>
      </c>
      <c r="E124" t="str">
        <f>Details2!E272</f>
        <v>H</v>
      </c>
      <c r="F124" s="1">
        <f>Details2!F272</f>
        <v>5186234.62</v>
      </c>
      <c r="G124" s="1">
        <f>Details2!G272</f>
        <v>3709337.4</v>
      </c>
      <c r="H124" s="1">
        <f>Details2!H272</f>
        <v>3270391.28</v>
      </c>
      <c r="I124" s="1">
        <f>Details2!I272</f>
        <v>2868030.63</v>
      </c>
      <c r="J124" s="1">
        <f>Details2!J272</f>
        <v>2344704.9700000002</v>
      </c>
      <c r="K124" s="1">
        <f>Details2!K272</f>
        <v>2160396.7400000002</v>
      </c>
    </row>
    <row r="125" spans="2:12" x14ac:dyDescent="0.2">
      <c r="B125" t="str">
        <f>Details2!B273</f>
        <v>Navy</v>
      </c>
      <c r="C125" t="str">
        <f>Details2!C273</f>
        <v>0056</v>
      </c>
      <c r="D125" t="str">
        <f>Details2!D273</f>
        <v>NHC Great Lakes</v>
      </c>
      <c r="E125" t="str">
        <f>Details2!E273</f>
        <v>C</v>
      </c>
      <c r="F125" s="1">
        <f>Details2!F273</f>
        <v>1864631.04</v>
      </c>
      <c r="G125" s="1">
        <f>Details2!G273</f>
        <v>1190789.74</v>
      </c>
      <c r="H125" s="1" t="str">
        <f>Details2!H273</f>
        <v>NULL</v>
      </c>
      <c r="I125" s="1" t="str">
        <f>Details2!I273</f>
        <v>NULL</v>
      </c>
      <c r="J125" s="1" t="str">
        <f>Details2!J273</f>
        <v>NULL</v>
      </c>
      <c r="K125" s="1" t="str">
        <f>Details2!K273</f>
        <v>NULL</v>
      </c>
    </row>
    <row r="126" spans="2:12" x14ac:dyDescent="0.2">
      <c r="B126" t="str">
        <f>Details2!B274</f>
        <v>Navy</v>
      </c>
      <c r="C126" t="str">
        <f>Details2!C274</f>
        <v>0068</v>
      </c>
      <c r="D126" t="str">
        <f>Details2!D274</f>
        <v>NHC Patuxent River</v>
      </c>
      <c r="E126" t="str">
        <f>Details2!E274</f>
        <v>C</v>
      </c>
      <c r="F126" s="1">
        <f>Details2!F274</f>
        <v>531051.73</v>
      </c>
      <c r="G126" s="1">
        <f>Details2!G274</f>
        <v>464068.62</v>
      </c>
      <c r="H126" s="1">
        <f>Details2!H274</f>
        <v>337169.21</v>
      </c>
      <c r="I126" s="1">
        <f>Details2!I274</f>
        <v>225756.34</v>
      </c>
      <c r="J126" s="1">
        <f>Details2!J274</f>
        <v>209851.7</v>
      </c>
      <c r="K126" s="1">
        <f>Details2!K274</f>
        <v>98111.65</v>
      </c>
    </row>
    <row r="127" spans="2:12" x14ac:dyDescent="0.2">
      <c r="B127" t="str">
        <f>Details2!B275</f>
        <v>Navy</v>
      </c>
      <c r="C127" t="str">
        <f>Details2!C275</f>
        <v>0091</v>
      </c>
      <c r="D127" t="str">
        <f>Details2!D275</f>
        <v>NH Camp Lejeune</v>
      </c>
      <c r="E127" t="str">
        <f>Details2!E275</f>
        <v>H</v>
      </c>
      <c r="F127" s="1">
        <f>Details2!F275</f>
        <v>1365493.43</v>
      </c>
      <c r="G127" s="1">
        <f>Details2!G275</f>
        <v>1318356.81</v>
      </c>
      <c r="H127" s="1">
        <f>Details2!H275</f>
        <v>1353210.92</v>
      </c>
      <c r="I127" s="1">
        <f>Details2!I275</f>
        <v>677487.72</v>
      </c>
      <c r="J127" s="1">
        <f>Details2!J275</f>
        <v>938270.67</v>
      </c>
      <c r="K127" s="1">
        <f>Details2!K275</f>
        <v>1039281.4</v>
      </c>
    </row>
    <row r="128" spans="2:12" x14ac:dyDescent="0.2">
      <c r="B128" t="str">
        <f>Details2!B276</f>
        <v>Navy</v>
      </c>
      <c r="C128" t="str">
        <f>Details2!C276</f>
        <v>0092</v>
      </c>
      <c r="D128" t="str">
        <f>Details2!D276</f>
        <v>NHC Cherry Point</v>
      </c>
      <c r="E128" t="str">
        <f>Details2!E276</f>
        <v>H</v>
      </c>
      <c r="F128" s="1">
        <f>Details2!F276</f>
        <v>792262.12</v>
      </c>
      <c r="G128" s="1">
        <f>Details2!G276</f>
        <v>791756.54</v>
      </c>
      <c r="H128" s="1">
        <f>Details2!H276</f>
        <v>511583.96</v>
      </c>
      <c r="I128" s="1">
        <f>Details2!I276</f>
        <v>459423.17</v>
      </c>
      <c r="J128" s="1">
        <f>Details2!J276</f>
        <v>339675.39</v>
      </c>
      <c r="K128" s="1">
        <f>Details2!K276</f>
        <v>234505.37</v>
      </c>
    </row>
    <row r="129" spans="2:12" x14ac:dyDescent="0.2">
      <c r="B129" t="str">
        <f>Details2!B277</f>
        <v>Navy</v>
      </c>
      <c r="C129" t="str">
        <f>Details2!C277</f>
        <v>0100</v>
      </c>
      <c r="D129" t="str">
        <f>Details2!D277</f>
        <v>NHC New England</v>
      </c>
      <c r="E129" t="str">
        <f>Details2!E277</f>
        <v>C</v>
      </c>
      <c r="F129" s="1">
        <f>Details2!F277</f>
        <v>399629.15</v>
      </c>
      <c r="G129" s="1">
        <f>Details2!G277</f>
        <v>223199.76</v>
      </c>
      <c r="H129" s="1">
        <f>Details2!H277</f>
        <v>253939.84</v>
      </c>
      <c r="I129" s="1">
        <f>Details2!I277</f>
        <v>478475.81</v>
      </c>
      <c r="J129" s="1">
        <f>Details2!J277</f>
        <v>400814.08000000002</v>
      </c>
      <c r="K129" s="1">
        <f>Details2!K277</f>
        <v>944770.96</v>
      </c>
    </row>
    <row r="130" spans="2:12" x14ac:dyDescent="0.2">
      <c r="B130" t="str">
        <f>Details2!B278</f>
        <v>Navy</v>
      </c>
      <c r="C130" t="str">
        <f>Details2!C278</f>
        <v>0103</v>
      </c>
      <c r="D130" t="str">
        <f>Details2!D278</f>
        <v>NHC Charleston</v>
      </c>
      <c r="E130" t="str">
        <f>Details2!E278</f>
        <v>H</v>
      </c>
      <c r="F130" s="1">
        <f>Details2!F278</f>
        <v>1285597.3400000001</v>
      </c>
      <c r="G130" s="1">
        <f>Details2!G278</f>
        <v>678688.75</v>
      </c>
      <c r="H130" s="1">
        <f>Details2!H278</f>
        <v>549736.88</v>
      </c>
      <c r="I130" s="1">
        <f>Details2!I278</f>
        <v>859831.28</v>
      </c>
      <c r="J130" s="1">
        <f>Details2!J278</f>
        <v>529675.87</v>
      </c>
      <c r="K130" s="1">
        <f>Details2!K278</f>
        <v>435017.64</v>
      </c>
    </row>
    <row r="131" spans="2:12" x14ac:dyDescent="0.2">
      <c r="B131" t="str">
        <f>Details2!B279</f>
        <v>Navy</v>
      </c>
      <c r="C131" t="str">
        <f>Details2!C279</f>
        <v>0104</v>
      </c>
      <c r="D131" t="str">
        <f>Details2!D279</f>
        <v>NH Beaufort</v>
      </c>
      <c r="E131" t="str">
        <f>Details2!E279</f>
        <v>H</v>
      </c>
      <c r="F131" s="1">
        <f>Details2!F279</f>
        <v>710152.87</v>
      </c>
      <c r="G131" s="1">
        <f>Details2!G279</f>
        <v>465225.42</v>
      </c>
      <c r="H131" s="1">
        <f>Details2!H279</f>
        <v>356198.15</v>
      </c>
      <c r="I131" s="1">
        <f>Details2!I279</f>
        <v>390485.74</v>
      </c>
      <c r="J131" s="1">
        <f>Details2!J279</f>
        <v>276637.36</v>
      </c>
      <c r="K131" s="1">
        <f>Details2!K279</f>
        <v>252126.61</v>
      </c>
      <c r="L131" s="26"/>
    </row>
    <row r="132" spans="2:12" x14ac:dyDescent="0.2">
      <c r="B132" t="str">
        <f>Details2!B280</f>
        <v>Navy</v>
      </c>
      <c r="C132" t="str">
        <f>Details2!C280</f>
        <v>0107</v>
      </c>
      <c r="D132" t="str">
        <f>Details2!D280</f>
        <v>NBHC NSA Mid-South</v>
      </c>
      <c r="E132" t="str">
        <f>Details2!E280</f>
        <v>C</v>
      </c>
      <c r="F132" s="1">
        <f>Details2!F280</f>
        <v>1012196.23</v>
      </c>
      <c r="G132" s="1">
        <f>Details2!G280</f>
        <v>113645.58</v>
      </c>
      <c r="H132" s="1" t="str">
        <f>Details2!H280</f>
        <v>NULL</v>
      </c>
      <c r="I132" s="1" t="str">
        <f>Details2!I280</f>
        <v>NULL</v>
      </c>
      <c r="J132" s="1" t="str">
        <f>Details2!J280</f>
        <v>NULL</v>
      </c>
      <c r="K132" s="1" t="str">
        <f>Details2!K280</f>
        <v>NULL</v>
      </c>
      <c r="L132" s="26"/>
    </row>
    <row r="133" spans="2:12" x14ac:dyDescent="0.2">
      <c r="B133" t="str">
        <f>Details2!B281</f>
        <v>Navy</v>
      </c>
      <c r="C133" t="str">
        <f>Details2!C281</f>
        <v>0118</v>
      </c>
      <c r="D133" t="str">
        <f>Details2!D281</f>
        <v>NHC Corpus Christi</v>
      </c>
      <c r="E133" t="str">
        <f>Details2!E281</f>
        <v>C</v>
      </c>
      <c r="F133" s="1">
        <f>Details2!F281</f>
        <v>828464.3</v>
      </c>
      <c r="G133" s="1">
        <f>Details2!G281</f>
        <v>622381.5</v>
      </c>
      <c r="H133" s="1">
        <f>Details2!H281</f>
        <v>625954.97</v>
      </c>
      <c r="I133" s="1">
        <f>Details2!I281</f>
        <v>413623.21</v>
      </c>
      <c r="J133" s="1">
        <f>Details2!J281</f>
        <v>257730.7</v>
      </c>
      <c r="K133" s="1">
        <f>Details2!K281</f>
        <v>597468.71</v>
      </c>
    </row>
    <row r="134" spans="2:12" x14ac:dyDescent="0.2">
      <c r="B134" t="str">
        <f>Details2!B282</f>
        <v>Navy</v>
      </c>
      <c r="C134" t="str">
        <f>Details2!C282</f>
        <v>0124</v>
      </c>
      <c r="D134" t="str">
        <f>Details2!D282</f>
        <v>NMC Portsmouth</v>
      </c>
      <c r="E134" t="str">
        <f>Details2!E282</f>
        <v>H</v>
      </c>
      <c r="F134" s="1">
        <f>Details2!F282</f>
        <v>4034155.97</v>
      </c>
      <c r="G134" s="1">
        <f>Details2!G282</f>
        <v>3603987.15</v>
      </c>
      <c r="H134" s="1">
        <f>Details2!H282</f>
        <v>3151416.9</v>
      </c>
      <c r="I134" s="1">
        <f>Details2!I282</f>
        <v>2572990.92</v>
      </c>
      <c r="J134" s="1">
        <f>Details2!J282</f>
        <v>2581436.8199999998</v>
      </c>
      <c r="K134" s="1">
        <f>Details2!K282</f>
        <v>2561510.38</v>
      </c>
    </row>
    <row r="135" spans="2:12" x14ac:dyDescent="0.2">
      <c r="B135" t="str">
        <f>Details2!B283</f>
        <v>Navy</v>
      </c>
      <c r="C135" t="str">
        <f>Details2!C283</f>
        <v>0126</v>
      </c>
      <c r="D135" t="str">
        <f>Details2!D283</f>
        <v>NH Bremerton</v>
      </c>
      <c r="E135" t="str">
        <f>Details2!E283</f>
        <v>H</v>
      </c>
      <c r="F135" s="1">
        <f>Details2!F283</f>
        <v>2338564.56</v>
      </c>
      <c r="G135" s="1">
        <f>Details2!G283</f>
        <v>1902229.69</v>
      </c>
      <c r="H135" s="1">
        <f>Details2!H283</f>
        <v>1883424.22</v>
      </c>
      <c r="I135" s="1">
        <f>Details2!I283</f>
        <v>1795995.45</v>
      </c>
      <c r="J135" s="1">
        <f>Details2!J283</f>
        <v>1427619.66</v>
      </c>
      <c r="K135" s="1">
        <f>Details2!K283</f>
        <v>1323535.68</v>
      </c>
      <c r="L135" s="26"/>
    </row>
    <row r="136" spans="2:12" x14ac:dyDescent="0.2">
      <c r="B136" t="str">
        <f>Details2!B284</f>
        <v>Navy</v>
      </c>
      <c r="C136" t="str">
        <f>Details2!C284</f>
        <v>0127</v>
      </c>
      <c r="D136" t="str">
        <f>Details2!D284</f>
        <v>NH Oak Harbor</v>
      </c>
      <c r="E136" t="str">
        <f>Details2!E284</f>
        <v>H</v>
      </c>
      <c r="F136" s="1">
        <f>Details2!F284</f>
        <v>517508.71</v>
      </c>
      <c r="G136" s="1">
        <f>Details2!G284</f>
        <v>329285.19</v>
      </c>
      <c r="H136" s="1">
        <f>Details2!H284</f>
        <v>316004.88</v>
      </c>
      <c r="I136" s="1">
        <f>Details2!I284</f>
        <v>338424.99</v>
      </c>
      <c r="J136" s="1">
        <f>Details2!J284</f>
        <v>367960.59</v>
      </c>
      <c r="K136" s="1">
        <f>Details2!K284</f>
        <v>194868.54</v>
      </c>
    </row>
    <row r="137" spans="2:12" x14ac:dyDescent="0.2">
      <c r="B137" t="str">
        <f>Details2!B285</f>
        <v>Navy</v>
      </c>
      <c r="C137" t="str">
        <f>Details2!C285</f>
        <v>0280</v>
      </c>
      <c r="D137" t="str">
        <f>Details2!D285</f>
        <v>NHC Hawaii</v>
      </c>
      <c r="E137" t="str">
        <f>Details2!E285</f>
        <v>C</v>
      </c>
      <c r="F137" s="1">
        <f>Details2!F285</f>
        <v>513053.38</v>
      </c>
      <c r="G137" s="1">
        <f>Details2!G285</f>
        <v>322500.86</v>
      </c>
      <c r="H137" s="1">
        <f>Details2!H285</f>
        <v>323471.46999999997</v>
      </c>
      <c r="I137" s="1">
        <f>Details2!I285</f>
        <v>324154.3</v>
      </c>
      <c r="J137" s="1">
        <f>Details2!J285</f>
        <v>474591.53</v>
      </c>
      <c r="K137" s="1">
        <f>Details2!K285</f>
        <v>292387.17</v>
      </c>
    </row>
    <row r="138" spans="2:12" x14ac:dyDescent="0.2">
      <c r="B138" t="str">
        <f>Details2!B286</f>
        <v>Navy</v>
      </c>
      <c r="C138" t="str">
        <f>Details2!C286</f>
        <v>0297</v>
      </c>
      <c r="D138" t="str">
        <f>Details2!D286</f>
        <v>NACC New Orleans</v>
      </c>
      <c r="E138" t="str">
        <f>Details2!E286</f>
        <v>C</v>
      </c>
      <c r="F138" s="1">
        <f>Details2!F286</f>
        <v>67982.92</v>
      </c>
      <c r="G138" s="1">
        <f>Details2!G286</f>
        <v>4422.4799999999996</v>
      </c>
      <c r="H138" s="1" t="str">
        <f>Details2!H286</f>
        <v>NULL</v>
      </c>
      <c r="I138" s="1" t="str">
        <f>Details2!I286</f>
        <v>NULL</v>
      </c>
      <c r="J138" s="1" t="str">
        <f>Details2!J286</f>
        <v>NULL</v>
      </c>
      <c r="K138" s="1" t="str">
        <f>Details2!K286</f>
        <v>NULL</v>
      </c>
    </row>
    <row r="139" spans="2:12" x14ac:dyDescent="0.2">
      <c r="B139" t="str">
        <f>Details2!B287</f>
        <v>Navy</v>
      </c>
      <c r="C139" t="str">
        <f>Details2!C287</f>
        <v>0306</v>
      </c>
      <c r="D139" t="str">
        <f>Details2!D287</f>
        <v>NHC Annapolis</v>
      </c>
      <c r="E139" t="str">
        <f>Details2!E287</f>
        <v>C</v>
      </c>
      <c r="F139" s="1">
        <f>Details2!F287</f>
        <v>332604.53999999998</v>
      </c>
      <c r="G139" s="1">
        <f>Details2!G287</f>
        <v>260463.89</v>
      </c>
      <c r="H139" s="1">
        <f>Details2!H287</f>
        <v>257512.79</v>
      </c>
      <c r="I139" s="1">
        <f>Details2!I287</f>
        <v>227888.61</v>
      </c>
      <c r="J139" s="1">
        <f>Details2!J287</f>
        <v>199617.9</v>
      </c>
      <c r="K139" s="1">
        <f>Details2!K287</f>
        <v>180991.82</v>
      </c>
    </row>
    <row r="140" spans="2:12" x14ac:dyDescent="0.2">
      <c r="B140" t="str">
        <f>Details2!B288</f>
        <v>Navy</v>
      </c>
      <c r="C140" t="str">
        <f>Details2!C288</f>
        <v>0321</v>
      </c>
      <c r="D140" t="str">
        <f>Details2!D288</f>
        <v>NBHC Portsmouth (NH)</v>
      </c>
      <c r="E140" t="str">
        <f>Details2!E288</f>
        <v>C</v>
      </c>
      <c r="F140" s="1">
        <f>Details2!F288</f>
        <v>84957.84</v>
      </c>
      <c r="G140" s="1">
        <f>Details2!G288</f>
        <v>52163.9</v>
      </c>
      <c r="H140" s="1">
        <f>Details2!H288</f>
        <v>43612.79</v>
      </c>
      <c r="I140" s="1" t="str">
        <f>Details2!I288</f>
        <v>NULL</v>
      </c>
      <c r="J140" s="1" t="str">
        <f>Details2!J288</f>
        <v>NULL</v>
      </c>
      <c r="K140" s="1" t="str">
        <f>Details2!K288</f>
        <v>NULL</v>
      </c>
      <c r="L140" s="26"/>
    </row>
    <row r="141" spans="2:12" x14ac:dyDescent="0.2">
      <c r="B141" t="str">
        <f>Details2!B289</f>
        <v>Navy</v>
      </c>
      <c r="C141" t="str">
        <f>Details2!C289</f>
        <v>0385</v>
      </c>
      <c r="D141" t="str">
        <f>Details2!D289</f>
        <v>NHC Quantico</v>
      </c>
      <c r="E141" t="str">
        <f>Details2!E289</f>
        <v>C</v>
      </c>
      <c r="F141" s="1">
        <f>Details2!F289</f>
        <v>242687.31</v>
      </c>
      <c r="G141" s="1">
        <f>Details2!G289</f>
        <v>194387.23</v>
      </c>
      <c r="H141" s="1">
        <f>Details2!H289</f>
        <v>185902.97</v>
      </c>
      <c r="I141" s="1">
        <f>Details2!I289</f>
        <v>160076.76</v>
      </c>
      <c r="J141" s="1">
        <f>Details2!J289</f>
        <v>172245</v>
      </c>
      <c r="K141" s="1">
        <f>Details2!K289</f>
        <v>113146.91</v>
      </c>
    </row>
    <row r="142" spans="2:12" x14ac:dyDescent="0.2">
      <c r="B142" t="str">
        <f>Details2!B290</f>
        <v>Navy</v>
      </c>
      <c r="C142" t="str">
        <f>Details2!C290</f>
        <v>0616</v>
      </c>
      <c r="D142" t="str">
        <f>Details2!D290</f>
        <v>NH Roosevelt Roads</v>
      </c>
      <c r="E142" t="str">
        <f>Details2!E290</f>
        <v>I</v>
      </c>
      <c r="F142" s="1" t="str">
        <f>Details2!F290</f>
        <v>NULL</v>
      </c>
      <c r="G142" s="1" t="str">
        <f>Details2!G290</f>
        <v>NULL</v>
      </c>
      <c r="H142" s="1" t="str">
        <f>Details2!H290</f>
        <v>NULL</v>
      </c>
      <c r="I142" s="1" t="str">
        <f>Details2!I290</f>
        <v>NULL</v>
      </c>
      <c r="J142" s="1" t="str">
        <f>Details2!J290</f>
        <v>NULL</v>
      </c>
      <c r="K142" s="1" t="str">
        <f>Details2!K290</f>
        <v>NULL</v>
      </c>
    </row>
    <row r="143" spans="2:12" x14ac:dyDescent="0.2">
      <c r="B143" t="str">
        <f>Details2!B291</f>
        <v>Navy</v>
      </c>
      <c r="C143" t="str">
        <f>Details2!C291</f>
        <v>0620</v>
      </c>
      <c r="D143" t="str">
        <f>Details2!D291</f>
        <v>NH Guam</v>
      </c>
      <c r="E143" t="str">
        <f>Details2!E291</f>
        <v>H</v>
      </c>
      <c r="F143" s="1">
        <f>Details2!F291</f>
        <v>205776.84</v>
      </c>
      <c r="G143" s="1">
        <f>Details2!G291</f>
        <v>192620.78</v>
      </c>
      <c r="H143" s="1">
        <f>Details2!H291</f>
        <v>181025.59</v>
      </c>
      <c r="I143" s="1">
        <f>Details2!I291</f>
        <v>202758.1</v>
      </c>
      <c r="J143" s="1">
        <f>Details2!J291</f>
        <v>133103.89000000001</v>
      </c>
      <c r="K143" s="1">
        <f>Details2!K291</f>
        <v>120166.1</v>
      </c>
    </row>
    <row r="144" spans="2:12" x14ac:dyDescent="0.2">
      <c r="B144" t="str">
        <f>Details2!B292</f>
        <v>Navy</v>
      </c>
      <c r="C144" t="str">
        <f>Details2!C292</f>
        <v>0621</v>
      </c>
      <c r="D144" t="str">
        <f>Details2!D292</f>
        <v>NH Okinawa</v>
      </c>
      <c r="E144" t="str">
        <f>Details2!E292</f>
        <v>I</v>
      </c>
      <c r="F144" s="1" t="str">
        <f>Details2!F292</f>
        <v>NULL</v>
      </c>
      <c r="G144" s="1" t="str">
        <f>Details2!G292</f>
        <v>NULL</v>
      </c>
      <c r="H144" s="1" t="str">
        <f>Details2!H292</f>
        <v>NULL</v>
      </c>
      <c r="I144" s="1" t="str">
        <f>Details2!I292</f>
        <v>NULL</v>
      </c>
      <c r="J144" s="1" t="str">
        <f>Details2!J292</f>
        <v>NULL</v>
      </c>
      <c r="K144" s="1" t="str">
        <f>Details2!K292</f>
        <v>NULL</v>
      </c>
      <c r="L144" s="26"/>
    </row>
    <row r="145" spans="2:13" x14ac:dyDescent="0.2">
      <c r="B145" t="str">
        <f>Details2!B293</f>
        <v>Navy</v>
      </c>
      <c r="C145" t="str">
        <f>Details2!C293</f>
        <v>0622</v>
      </c>
      <c r="D145" t="str">
        <f>Details2!D293</f>
        <v>NH Yokosuka</v>
      </c>
      <c r="E145" t="str">
        <f>Details2!E293</f>
        <v>I</v>
      </c>
      <c r="F145" s="1" t="str">
        <f>Details2!F293</f>
        <v>NULL</v>
      </c>
      <c r="G145" s="1" t="str">
        <f>Details2!G293</f>
        <v>NULL</v>
      </c>
      <c r="H145" s="1" t="str">
        <f>Details2!H293</f>
        <v>NULL</v>
      </c>
      <c r="I145" s="1" t="str">
        <f>Details2!I293</f>
        <v>NULL</v>
      </c>
      <c r="J145" s="1" t="str">
        <f>Details2!J293</f>
        <v>NULL</v>
      </c>
      <c r="K145" s="1" t="str">
        <f>Details2!K293</f>
        <v>NULL</v>
      </c>
    </row>
    <row r="146" spans="2:13" x14ac:dyDescent="0.2">
      <c r="B146" t="str">
        <f>Details2!B294</f>
        <v>NCR MD</v>
      </c>
      <c r="C146" t="str">
        <f>Details2!C294</f>
        <v>0067</v>
      </c>
      <c r="D146" t="str">
        <f>Details2!D294</f>
        <v>Walter Reed National Military Medical Center</v>
      </c>
      <c r="E146" t="str">
        <f>Details2!E294</f>
        <v>H</v>
      </c>
      <c r="F146" s="1">
        <f>Details2!F294</f>
        <v>3840128.78</v>
      </c>
      <c r="G146" s="1">
        <f>Details2!G294</f>
        <v>4100061.64</v>
      </c>
      <c r="H146" s="1">
        <f>Details2!H294</f>
        <v>5687607.96</v>
      </c>
      <c r="I146" s="1">
        <f>Details2!I294</f>
        <v>5609236.3899999997</v>
      </c>
      <c r="J146" s="1">
        <f>Details2!J294</f>
        <v>5011098.1100000003</v>
      </c>
      <c r="K146" s="1">
        <f>Details2!K294</f>
        <v>4592010.58</v>
      </c>
      <c r="L146" s="26"/>
    </row>
    <row r="147" spans="2:13" x14ac:dyDescent="0.2">
      <c r="B147" t="str">
        <f>Details2!B295</f>
        <v>NCR MD</v>
      </c>
      <c r="C147" t="str">
        <f>Details2!C295</f>
        <v>0123</v>
      </c>
      <c r="D147" t="str">
        <f>Details2!D295</f>
        <v>Ft. Belvoir (FT. Belvoir Community Hospital)</v>
      </c>
      <c r="E147" t="str">
        <f>Details2!E295</f>
        <v>H</v>
      </c>
      <c r="F147" s="1">
        <f>Details2!F295</f>
        <v>5321738.5</v>
      </c>
      <c r="G147" s="1">
        <f>Details2!G295</f>
        <v>4936184.01</v>
      </c>
      <c r="H147" s="1">
        <f>Details2!H295</f>
        <v>6324395.9800000004</v>
      </c>
      <c r="I147" s="1">
        <f>Details2!I295</f>
        <v>6390572.9299999997</v>
      </c>
      <c r="J147" s="1">
        <f>Details2!J295</f>
        <v>5813251.3499999996</v>
      </c>
      <c r="K147" s="1">
        <f>Details2!K295</f>
        <v>4286512.72</v>
      </c>
      <c r="L147" s="26"/>
    </row>
    <row r="149" spans="2:13" x14ac:dyDescent="0.2">
      <c r="M149" s="33"/>
    </row>
    <row r="150" spans="2:13" x14ac:dyDescent="0.2">
      <c r="M150" s="33"/>
    </row>
    <row r="151" spans="2:13" x14ac:dyDescent="0.2">
      <c r="B151" s="14" t="s">
        <v>132</v>
      </c>
      <c r="C151" s="9"/>
      <c r="F151" s="11">
        <f t="shared" ref="F151:I151" si="0">SUM(F5:F69)</f>
        <v>79655325.379999995</v>
      </c>
      <c r="G151" s="11">
        <f t="shared" si="0"/>
        <v>70875923.219999999</v>
      </c>
      <c r="H151" s="11">
        <f>SUM(H5:H69)</f>
        <v>58514319.789999984</v>
      </c>
      <c r="I151" s="11">
        <f t="shared" si="0"/>
        <v>51281938.75999999</v>
      </c>
      <c r="J151" s="11">
        <f>ROUND(SUM(J5:J69),2)</f>
        <v>44422491.159999996</v>
      </c>
      <c r="K151" s="11">
        <f>SUM(K5:K69)</f>
        <v>36037640.990000002</v>
      </c>
      <c r="L151" s="2"/>
      <c r="M151" s="33"/>
    </row>
    <row r="152" spans="2:13" x14ac:dyDescent="0.2">
      <c r="B152" s="14" t="s">
        <v>133</v>
      </c>
      <c r="C152" s="9"/>
      <c r="F152" s="11">
        <f>SUM(F71:F117)</f>
        <v>57987727.06000001</v>
      </c>
      <c r="G152" s="11">
        <f t="shared" ref="G152:J152" si="1">SUM(G71:G117)</f>
        <v>51468027.449999996</v>
      </c>
      <c r="H152" s="11">
        <f t="shared" si="1"/>
        <v>42230901.970000006</v>
      </c>
      <c r="I152" s="11">
        <f t="shared" si="1"/>
        <v>39168625.599999994</v>
      </c>
      <c r="J152" s="11">
        <f t="shared" si="1"/>
        <v>32466917.629999992</v>
      </c>
      <c r="K152" s="11">
        <f>SUM(K71:K117)</f>
        <v>32257567.419999991</v>
      </c>
      <c r="L152" s="21"/>
      <c r="M152" s="33"/>
    </row>
    <row r="153" spans="2:13" x14ac:dyDescent="0.2">
      <c r="B153" s="14" t="s">
        <v>422</v>
      </c>
      <c r="C153" s="9"/>
      <c r="F153" s="11">
        <f>SUM(F146:F147)</f>
        <v>9161867.2799999993</v>
      </c>
      <c r="G153" s="11">
        <f t="shared" ref="G153:K153" si="2">SUM(G146:G147)</f>
        <v>9036245.6500000004</v>
      </c>
      <c r="H153" s="11">
        <f t="shared" si="2"/>
        <v>12012003.940000001</v>
      </c>
      <c r="I153" s="11">
        <f t="shared" si="2"/>
        <v>11999809.32</v>
      </c>
      <c r="J153" s="11">
        <f t="shared" si="2"/>
        <v>10824349.460000001</v>
      </c>
      <c r="K153" s="11">
        <f t="shared" si="2"/>
        <v>8878523.3000000007</v>
      </c>
      <c r="L153" s="27"/>
      <c r="M153" s="33"/>
    </row>
    <row r="154" spans="2:13" x14ac:dyDescent="0.2">
      <c r="B154" s="14" t="s">
        <v>310</v>
      </c>
      <c r="C154" s="9"/>
      <c r="F154" s="11">
        <f>SUM(F118:F145)</f>
        <v>27703607.439999998</v>
      </c>
      <c r="G154" s="11">
        <f t="shared" ref="G154:K154" si="3">SUM(G118:G145)</f>
        <v>21238931.630000003</v>
      </c>
      <c r="H154" s="11">
        <f t="shared" si="3"/>
        <v>17971641.219999999</v>
      </c>
      <c r="I154" s="11">
        <f t="shared" si="3"/>
        <v>15957674.01</v>
      </c>
      <c r="J154" s="11">
        <f t="shared" si="3"/>
        <v>13989152.67</v>
      </c>
      <c r="K154" s="11">
        <f t="shared" si="3"/>
        <v>13837021.189999998</v>
      </c>
      <c r="L154" s="27"/>
      <c r="M154" s="33"/>
    </row>
    <row r="155" spans="2:13" x14ac:dyDescent="0.2">
      <c r="B155" s="14" t="s">
        <v>137</v>
      </c>
      <c r="C155" s="9"/>
      <c r="F155" s="11">
        <f t="shared" ref="F155:K155" si="4">SUM(F5:F147)</f>
        <v>174508527.16000003</v>
      </c>
      <c r="G155" s="11">
        <f t="shared" si="4"/>
        <v>152619127.94999993</v>
      </c>
      <c r="H155" s="11">
        <f t="shared" si="4"/>
        <v>130728866.92000002</v>
      </c>
      <c r="I155" s="11">
        <f t="shared" si="4"/>
        <v>118408047.68999997</v>
      </c>
      <c r="J155" s="11">
        <f t="shared" si="4"/>
        <v>101702910.92000002</v>
      </c>
      <c r="K155" s="11">
        <f t="shared" si="4"/>
        <v>91010752.899999991</v>
      </c>
      <c r="L155" s="2"/>
      <c r="M155" s="33"/>
    </row>
    <row r="156" spans="2:13" x14ac:dyDescent="0.2">
      <c r="L156" s="2"/>
    </row>
    <row r="157" spans="2:13" x14ac:dyDescent="0.2">
      <c r="B157" s="15" t="s">
        <v>134</v>
      </c>
      <c r="C157" s="3"/>
      <c r="D157" s="3"/>
      <c r="E157" s="3"/>
      <c r="F157" s="3" t="str">
        <f>IF(F151='Total Collections'!C15,"yes","no")</f>
        <v>yes</v>
      </c>
      <c r="G157" s="3" t="str">
        <f>IF(G151='Total Collections'!D15,"yes","no")</f>
        <v>yes</v>
      </c>
      <c r="H157" s="3" t="str">
        <f>IF(H151='Total Collections'!E15,"yes","no")</f>
        <v>yes</v>
      </c>
      <c r="I157" s="3" t="str">
        <f>IF(I151='Total Collections'!F15,"yes","no")</f>
        <v>yes</v>
      </c>
      <c r="J157" s="47" t="str">
        <f>IF(J151='Total Collections'!G15,"yes","no")</f>
        <v>yes</v>
      </c>
      <c r="K157" s="3" t="str">
        <f>IF(K151='Total Collections'!H15,"yes","no")</f>
        <v>yes</v>
      </c>
      <c r="L157" s="2"/>
    </row>
    <row r="158" spans="2:13" x14ac:dyDescent="0.2">
      <c r="B158" s="15" t="s">
        <v>135</v>
      </c>
      <c r="C158" s="3"/>
      <c r="D158" s="3"/>
      <c r="E158" s="3"/>
      <c r="F158" s="3" t="str">
        <f>IF(F152='Total Collections'!C16,"yes","no")</f>
        <v>yes</v>
      </c>
      <c r="G158" s="3" t="str">
        <f>IF(G152='Total Collections'!D16,"yes","no")</f>
        <v>yes</v>
      </c>
      <c r="H158" s="3" t="str">
        <f>IF(H152='Total Collections'!E16,"yes","no")</f>
        <v>yes</v>
      </c>
      <c r="I158" s="3" t="str">
        <f>IF(I152='Total Collections'!F16,"yes","no")</f>
        <v>yes</v>
      </c>
      <c r="J158" s="47" t="str">
        <f>IF(J152='Total Collections'!G16,"yes","no")</f>
        <v>yes</v>
      </c>
      <c r="K158" s="3" t="str">
        <f>IF(K152='Total Collections'!H16,"yes","no")</f>
        <v>yes</v>
      </c>
      <c r="L158" s="2"/>
    </row>
    <row r="159" spans="2:13" x14ac:dyDescent="0.2">
      <c r="B159" s="15" t="s">
        <v>136</v>
      </c>
      <c r="C159" s="3"/>
      <c r="D159" s="3"/>
      <c r="E159" s="3"/>
      <c r="F159" s="3" t="str">
        <f>IF(F154='Total Collections'!C17,"yes","no")</f>
        <v>yes</v>
      </c>
      <c r="G159" s="3" t="str">
        <f>IF(G154='Total Collections'!D17,"yes","no")</f>
        <v>yes</v>
      </c>
      <c r="H159" s="3" t="str">
        <f>IF(H154='Total Collections'!E17,"yes","no")</f>
        <v>yes</v>
      </c>
      <c r="I159" s="3" t="str">
        <f>IF(I154='Total Collections'!F17,"yes","no")</f>
        <v>yes</v>
      </c>
      <c r="J159" s="3" t="str">
        <f>IF(J154='Total Collections'!G17,"yes","no")</f>
        <v>yes</v>
      </c>
      <c r="K159" s="3" t="str">
        <f>IF(K154='Total Collections'!H17,"yes","no")</f>
        <v>yes</v>
      </c>
      <c r="L159" s="27"/>
    </row>
    <row r="160" spans="2:13" x14ac:dyDescent="0.2">
      <c r="B160" s="15" t="s">
        <v>423</v>
      </c>
      <c r="C160" s="3"/>
      <c r="D160" s="3"/>
      <c r="E160" s="3"/>
      <c r="F160" s="3" t="str">
        <f>IF(F153='Total Collections'!C18,"yes","no")</f>
        <v>yes</v>
      </c>
      <c r="G160" s="3" t="str">
        <f>IF(G153='Total Collections'!D18,"yes","no")</f>
        <v>yes</v>
      </c>
      <c r="H160" s="3" t="str">
        <f>IF(H153='Total Collections'!E18,"yes","no")</f>
        <v>yes</v>
      </c>
      <c r="I160" s="3" t="str">
        <f>IF(I153='Total Collections'!F18,"yes","no")</f>
        <v>yes</v>
      </c>
      <c r="J160" s="3" t="str">
        <f>IF(J153='Total Collections'!G18,"yes","no")</f>
        <v>yes</v>
      </c>
      <c r="K160" s="3" t="str">
        <f>IF(K153='Total Collections'!H18,"yes","no")</f>
        <v>yes</v>
      </c>
      <c r="L160" s="27"/>
    </row>
    <row r="161" spans="2:12" x14ac:dyDescent="0.2">
      <c r="B161" s="15" t="s">
        <v>138</v>
      </c>
      <c r="F161" s="3" t="str">
        <f>IF(F155='Total Collections'!C19,"yes","no")</f>
        <v>yes</v>
      </c>
      <c r="G161" s="3" t="str">
        <f>IF(G155='Total Collections'!D19,"yes","no")</f>
        <v>yes</v>
      </c>
      <c r="H161" s="3" t="str">
        <f>IF(H155='Total Collections'!E19,"yes","no")</f>
        <v>yes</v>
      </c>
      <c r="I161" s="3" t="str">
        <f>IF(I155='Total Collections'!F19,"yes","no")</f>
        <v>yes</v>
      </c>
      <c r="J161" s="47" t="str">
        <f>IF(J155='Total Collections'!G19,"yes","no")</f>
        <v>yes</v>
      </c>
      <c r="K161" s="3" t="str">
        <f>IF(K155='Total Collections'!H19,"yes","no")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E6nqqPJFK1S0M3wQINc/yGYuQRf8OkpAcV4ZPkGumxN/gYpyoR6CMIzKrR77a3QkW2F2kNWlfMRAFaNQSZHr4w==" saltValue="AkR0leyoFuXmEbp3Gqs+Ug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6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3" x14ac:dyDescent="0.2">
      <c r="A1" t="s">
        <v>476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311</v>
      </c>
      <c r="H3" s="2"/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Details2!B449</f>
        <v>Air Force</v>
      </c>
      <c r="C5" t="str">
        <f>Details2!C449</f>
        <v>0004</v>
      </c>
      <c r="D5" t="str">
        <f>Details2!D449</f>
        <v>Maxwell AFB (42nd Medical Group)</v>
      </c>
      <c r="E5" t="str">
        <f>Details2!E449</f>
        <v>C</v>
      </c>
      <c r="F5" s="1">
        <f>Details2!F449</f>
        <v>2300188.31</v>
      </c>
      <c r="G5" s="1">
        <f>Details2!G449</f>
        <v>3797459.33</v>
      </c>
      <c r="H5" s="1">
        <f>Details2!H449</f>
        <v>3627755.12</v>
      </c>
      <c r="I5" s="1">
        <f>Details2!I449</f>
        <v>3943333.25</v>
      </c>
      <c r="J5" s="1">
        <f>Details2!J449</f>
        <v>4039205.43</v>
      </c>
      <c r="K5" s="1">
        <f>Details2!K449</f>
        <v>2822664.2</v>
      </c>
      <c r="M5" s="33"/>
    </row>
    <row r="6" spans="1:13" x14ac:dyDescent="0.2">
      <c r="B6" t="str">
        <f>Details2!B450</f>
        <v>Air Force</v>
      </c>
      <c r="C6" t="str">
        <f>Details2!C450</f>
        <v>0006</v>
      </c>
      <c r="D6" t="str">
        <f>Details2!D450</f>
        <v>Elmendorf AFB (3rd Medical group)</v>
      </c>
      <c r="E6" t="str">
        <f>Details2!E450</f>
        <v>H</v>
      </c>
      <c r="F6" s="1">
        <f>Details2!F450</f>
        <v>9967948.7899999991</v>
      </c>
      <c r="G6" s="1">
        <f>Details2!G450</f>
        <v>8077577.6200000001</v>
      </c>
      <c r="H6" s="1">
        <f>Details2!H450</f>
        <v>7967270.6900000004</v>
      </c>
      <c r="I6" s="1">
        <f>Details2!I450</f>
        <v>8728923.6999999993</v>
      </c>
      <c r="J6" s="1">
        <f>Details2!J450</f>
        <v>8016080.9100000001</v>
      </c>
      <c r="K6" s="1">
        <f>Details2!K450</f>
        <v>8046336.5300000003</v>
      </c>
      <c r="M6" s="33"/>
    </row>
    <row r="7" spans="1:13" x14ac:dyDescent="0.2">
      <c r="B7" t="str">
        <f>Details2!B451</f>
        <v>Air Force</v>
      </c>
      <c r="C7" t="str">
        <f>Details2!C451</f>
        <v>0009</v>
      </c>
      <c r="D7" t="str">
        <f>Details2!D451</f>
        <v>Luke AFB (56th Medical Group)</v>
      </c>
      <c r="E7" t="str">
        <f>Details2!E451</f>
        <v>C</v>
      </c>
      <c r="F7" s="1">
        <f>Details2!F451</f>
        <v>2968810.38</v>
      </c>
      <c r="G7" s="1">
        <f>Details2!G451</f>
        <v>2905760.68</v>
      </c>
      <c r="H7" s="1">
        <f>Details2!H451</f>
        <v>2622001.16</v>
      </c>
      <c r="I7" s="1">
        <f>Details2!I451</f>
        <v>2340309.88</v>
      </c>
      <c r="J7" s="1">
        <f>Details2!J451</f>
        <v>2118200.21</v>
      </c>
      <c r="K7" s="1">
        <f>Details2!K451</f>
        <v>1689596.77</v>
      </c>
      <c r="M7" s="33"/>
    </row>
    <row r="8" spans="1:13" x14ac:dyDescent="0.2">
      <c r="B8" t="str">
        <f>Details2!B452</f>
        <v>Air Force</v>
      </c>
      <c r="C8" t="str">
        <f>Details2!C452</f>
        <v>0010</v>
      </c>
      <c r="D8" t="str">
        <f>Details2!D452</f>
        <v>Davis Monthan AFB (355th Medical Group)</v>
      </c>
      <c r="E8" t="str">
        <f>Details2!E452</f>
        <v>C</v>
      </c>
      <c r="F8" s="1">
        <f>Details2!F452</f>
        <v>1077524.74</v>
      </c>
      <c r="G8" s="1">
        <f>Details2!G452</f>
        <v>1099562.1299999999</v>
      </c>
      <c r="H8" s="1">
        <f>Details2!H452</f>
        <v>1192442.49</v>
      </c>
      <c r="I8" s="1">
        <f>Details2!I452</f>
        <v>1108869.6100000001</v>
      </c>
      <c r="J8" s="1">
        <f>Details2!J452</f>
        <v>980576.51</v>
      </c>
      <c r="K8" s="1">
        <f>Details2!K452</f>
        <v>787101</v>
      </c>
      <c r="M8" s="33"/>
    </row>
    <row r="9" spans="1:13" x14ac:dyDescent="0.2">
      <c r="B9" t="str">
        <f>Details2!B453</f>
        <v>Air Force</v>
      </c>
      <c r="C9" t="str">
        <f>Details2!C453</f>
        <v>0013</v>
      </c>
      <c r="D9" t="str">
        <f>Details2!D453</f>
        <v>Little Rock AFB (314th Medical Group)</v>
      </c>
      <c r="E9" t="str">
        <f>Details2!E453</f>
        <v>C</v>
      </c>
      <c r="F9" s="1">
        <f>Details2!F453</f>
        <v>2462603.5299999998</v>
      </c>
      <c r="G9" s="1">
        <f>Details2!G453</f>
        <v>2087624.62</v>
      </c>
      <c r="H9" s="1">
        <f>Details2!H453</f>
        <v>2016501.21</v>
      </c>
      <c r="I9" s="1">
        <f>Details2!I453</f>
        <v>1910791.32</v>
      </c>
      <c r="J9" s="1">
        <f>Details2!J453</f>
        <v>1638573.72</v>
      </c>
      <c r="K9" s="1">
        <f>Details2!K453</f>
        <v>1267415.94</v>
      </c>
      <c r="M9" s="33"/>
    </row>
    <row r="10" spans="1:13" x14ac:dyDescent="0.2">
      <c r="B10" t="str">
        <f>Details2!B454</f>
        <v>Air Force</v>
      </c>
      <c r="C10" t="str">
        <f>Details2!C454</f>
        <v>0014</v>
      </c>
      <c r="D10" t="str">
        <f>Details2!D454</f>
        <v>Travis AFB (60th Medical Group)</v>
      </c>
      <c r="E10" t="str">
        <f>Details2!E454</f>
        <v>H</v>
      </c>
      <c r="F10" s="1">
        <f>Details2!F454</f>
        <v>6879533.0999999996</v>
      </c>
      <c r="G10" s="1">
        <f>Details2!G454</f>
        <v>5858990.1699999999</v>
      </c>
      <c r="H10" s="1">
        <f>Details2!H454</f>
        <v>5610952.0800000001</v>
      </c>
      <c r="I10" s="1">
        <f>Details2!I454</f>
        <v>5243511.55</v>
      </c>
      <c r="J10" s="1">
        <f>Details2!J454</f>
        <v>4268064.53</v>
      </c>
      <c r="K10" s="1">
        <f>Details2!K454</f>
        <v>4095095.51</v>
      </c>
      <c r="M10" s="33"/>
    </row>
    <row r="11" spans="1:13" x14ac:dyDescent="0.2">
      <c r="B11" t="str">
        <f>Details2!B455</f>
        <v>Air Force</v>
      </c>
      <c r="C11" t="str">
        <f>Details2!C455</f>
        <v>0015</v>
      </c>
      <c r="D11" t="str">
        <f>Details2!D455</f>
        <v>Beale AFB (9th Medical Group)</v>
      </c>
      <c r="E11" t="str">
        <f>Details2!E455</f>
        <v>C</v>
      </c>
      <c r="F11" s="1">
        <f>Details2!F455</f>
        <v>488132.76</v>
      </c>
      <c r="G11" s="1">
        <f>Details2!G455</f>
        <v>404514.39</v>
      </c>
      <c r="H11" s="1">
        <f>Details2!H455</f>
        <v>439507.38</v>
      </c>
      <c r="I11" s="1">
        <f>Details2!I455</f>
        <v>467525.21</v>
      </c>
      <c r="J11" s="1">
        <f>Details2!J455</f>
        <v>309882.52</v>
      </c>
      <c r="K11" s="1">
        <f>Details2!K455</f>
        <v>283627.31</v>
      </c>
      <c r="M11" s="33"/>
    </row>
    <row r="12" spans="1:13" x14ac:dyDescent="0.2">
      <c r="B12" t="str">
        <f>Details2!B456</f>
        <v>Air Force</v>
      </c>
      <c r="C12" t="str">
        <f>Details2!C456</f>
        <v>0018</v>
      </c>
      <c r="D12" t="str">
        <f>Details2!D456</f>
        <v>Vandenberg AFB (30th Medical Group)</v>
      </c>
      <c r="E12" t="str">
        <f>Details2!E456</f>
        <v>C</v>
      </c>
      <c r="F12" s="1">
        <f>Details2!F456</f>
        <v>505024.95</v>
      </c>
      <c r="G12" s="1">
        <f>Details2!G456</f>
        <v>397380.75</v>
      </c>
      <c r="H12" s="1">
        <f>Details2!H456</f>
        <v>352350.55</v>
      </c>
      <c r="I12" s="1">
        <f>Details2!I456</f>
        <v>325327.09000000003</v>
      </c>
      <c r="J12" s="1">
        <f>Details2!J456</f>
        <v>276705.49</v>
      </c>
      <c r="K12" s="1">
        <f>Details2!K456</f>
        <v>219585.05</v>
      </c>
      <c r="M12" s="33"/>
    </row>
    <row r="13" spans="1:13" x14ac:dyDescent="0.2">
      <c r="B13" t="str">
        <f>Details2!B457</f>
        <v>Air Force</v>
      </c>
      <c r="C13" t="str">
        <f>Details2!C457</f>
        <v>0019</v>
      </c>
      <c r="D13" t="str">
        <f>Details2!D457</f>
        <v>Edwards AFB (95th Medical Group)</v>
      </c>
      <c r="E13" t="str">
        <f>Details2!E457</f>
        <v>C</v>
      </c>
      <c r="F13" s="1">
        <f>Details2!F457</f>
        <v>670336.4</v>
      </c>
      <c r="G13" s="1">
        <f>Details2!G457</f>
        <v>524910.17000000004</v>
      </c>
      <c r="H13" s="1">
        <f>Details2!H457</f>
        <v>524919.25</v>
      </c>
      <c r="I13" s="1">
        <f>Details2!I457</f>
        <v>476074.19</v>
      </c>
      <c r="J13" s="1">
        <f>Details2!J457</f>
        <v>419558.07</v>
      </c>
      <c r="K13" s="1">
        <f>Details2!K457</f>
        <v>402534.26</v>
      </c>
      <c r="M13" s="33"/>
    </row>
    <row r="14" spans="1:13" x14ac:dyDescent="0.2">
      <c r="B14" t="str">
        <f>Details2!B458</f>
        <v>Air Force</v>
      </c>
      <c r="C14" t="str">
        <f>Details2!C458</f>
        <v>0033</v>
      </c>
      <c r="D14" t="str">
        <f>Details2!D458</f>
        <v>USAF Academy (10th Medical Group)</v>
      </c>
      <c r="E14" t="str">
        <f>Details2!E458</f>
        <v>H</v>
      </c>
      <c r="F14" s="1">
        <f>Details2!F458</f>
        <v>2439570.37</v>
      </c>
      <c r="G14" s="1">
        <f>Details2!G458</f>
        <v>2631215.7799999998</v>
      </c>
      <c r="H14" s="1">
        <f>Details2!H458</f>
        <v>2317378.42</v>
      </c>
      <c r="I14" s="1">
        <f>Details2!I458</f>
        <v>2078592.4</v>
      </c>
      <c r="J14" s="1">
        <f>Details2!J458</f>
        <v>1807732.15</v>
      </c>
      <c r="K14" s="1">
        <f>Details2!K458</f>
        <v>1290508.57</v>
      </c>
      <c r="M14" s="33"/>
    </row>
    <row r="15" spans="1:13" x14ac:dyDescent="0.2">
      <c r="B15" t="str">
        <f>Details2!B459</f>
        <v>Air Force</v>
      </c>
      <c r="C15" t="str">
        <f>Details2!C459</f>
        <v>0036</v>
      </c>
      <c r="D15" t="str">
        <f>Details2!D459</f>
        <v>Dover AFB (436th Medical Group)</v>
      </c>
      <c r="E15" t="str">
        <f>Details2!E459</f>
        <v>C</v>
      </c>
      <c r="F15" s="1">
        <f>Details2!F459</f>
        <v>4354012.7699999996</v>
      </c>
      <c r="G15" s="1">
        <f>Details2!G459</f>
        <v>3707573.1</v>
      </c>
      <c r="H15" s="1">
        <f>Details2!H459</f>
        <v>3707573.1</v>
      </c>
      <c r="I15" s="1">
        <f>Details2!I459</f>
        <v>3095206.44</v>
      </c>
      <c r="J15" s="1">
        <f>Details2!J459</f>
        <v>2784364.57</v>
      </c>
      <c r="K15" s="1">
        <f>Details2!K459</f>
        <v>2315304.41</v>
      </c>
      <c r="M15" s="33"/>
    </row>
    <row r="16" spans="1:13" x14ac:dyDescent="0.2">
      <c r="B16" t="str">
        <f>Details2!B460</f>
        <v>Air Force</v>
      </c>
      <c r="C16" t="str">
        <f>Details2!C460</f>
        <v>0042</v>
      </c>
      <c r="D16" t="str">
        <f>Details2!D460</f>
        <v>Eglin AFB (96th Medical Group)</v>
      </c>
      <c r="E16" t="str">
        <f>Details2!E460</f>
        <v>H</v>
      </c>
      <c r="F16" s="1">
        <f>Details2!F460</f>
        <v>4869454.5199999996</v>
      </c>
      <c r="G16" s="1">
        <f>Details2!G460</f>
        <v>4126016.47</v>
      </c>
      <c r="H16" s="1">
        <f>Details2!H460</f>
        <v>3643431.73</v>
      </c>
      <c r="I16" s="1">
        <f>Details2!I460</f>
        <v>3421838.56</v>
      </c>
      <c r="J16" s="1">
        <f>Details2!J460</f>
        <v>2741516.27</v>
      </c>
      <c r="K16" s="1">
        <f>Details2!K460</f>
        <v>2461991.08</v>
      </c>
      <c r="M16" s="33"/>
    </row>
    <row r="17" spans="2:13" x14ac:dyDescent="0.2">
      <c r="B17" t="str">
        <f>Details2!B461</f>
        <v>Air Force</v>
      </c>
      <c r="C17" t="str">
        <f>Details2!C461</f>
        <v>0043</v>
      </c>
      <c r="D17" t="str">
        <f>Details2!D461</f>
        <v>Tyndall AFB (325th Medical Group)</v>
      </c>
      <c r="E17" t="str">
        <f>Details2!E461</f>
        <v>C</v>
      </c>
      <c r="F17" s="1">
        <f>Details2!F461</f>
        <v>1504541.54</v>
      </c>
      <c r="G17" s="1">
        <f>Details2!G461</f>
        <v>1531342.12</v>
      </c>
      <c r="H17" s="1">
        <f>Details2!H461</f>
        <v>1475691.12</v>
      </c>
      <c r="I17" s="1">
        <f>Details2!I461</f>
        <v>1157764.99</v>
      </c>
      <c r="J17" s="1">
        <f>Details2!J461</f>
        <v>958215.26</v>
      </c>
      <c r="K17" s="1">
        <f>Details2!K461</f>
        <v>774528.67</v>
      </c>
      <c r="M17" s="33"/>
    </row>
    <row r="18" spans="2:13" x14ac:dyDescent="0.2">
      <c r="B18" t="str">
        <f>Details2!B462</f>
        <v>Air Force</v>
      </c>
      <c r="C18" t="str">
        <f>Details2!C462</f>
        <v>0045</v>
      </c>
      <c r="D18" t="str">
        <f>Details2!D462</f>
        <v>MacDill AFB (6th Medical Group)</v>
      </c>
      <c r="E18" t="str">
        <f>Details2!E462</f>
        <v>C</v>
      </c>
      <c r="F18" s="1">
        <f>Details2!F462</f>
        <v>6069094.6799999997</v>
      </c>
      <c r="G18" s="1">
        <f>Details2!G462</f>
        <v>5004394.04</v>
      </c>
      <c r="H18" s="1">
        <f>Details2!H462</f>
        <v>4450721.0999999996</v>
      </c>
      <c r="I18" s="1">
        <f>Details2!I462</f>
        <v>4000805.98</v>
      </c>
      <c r="J18" s="1">
        <f>Details2!J462</f>
        <v>3105435.67</v>
      </c>
      <c r="K18" s="1">
        <f>Details2!K462</f>
        <v>2425895.48</v>
      </c>
      <c r="M18" s="33"/>
    </row>
    <row r="19" spans="2:13" x14ac:dyDescent="0.2">
      <c r="B19" t="str">
        <f>Details2!B463</f>
        <v>Air Force</v>
      </c>
      <c r="C19" t="str">
        <f>Details2!C463</f>
        <v>0046</v>
      </c>
      <c r="D19" t="str">
        <f>Details2!D463</f>
        <v>Patrick AFB (45th Medical Group)</v>
      </c>
      <c r="E19" t="str">
        <f>Details2!E463</f>
        <v>C</v>
      </c>
      <c r="F19" s="1">
        <f>Details2!F463</f>
        <v>5640790.0099999998</v>
      </c>
      <c r="G19" s="1">
        <f>Details2!G463</f>
        <v>4571762.1500000004</v>
      </c>
      <c r="H19" s="1">
        <f>Details2!H463</f>
        <v>4056029.91</v>
      </c>
      <c r="I19" s="1">
        <f>Details2!I463</f>
        <v>3608305.95</v>
      </c>
      <c r="J19" s="1">
        <f>Details2!J463</f>
        <v>2633862.56</v>
      </c>
      <c r="K19" s="1">
        <f>Details2!K463</f>
        <v>2218502.37</v>
      </c>
      <c r="M19" s="33"/>
    </row>
    <row r="20" spans="2:13" x14ac:dyDescent="0.2">
      <c r="B20" t="str">
        <f>Details2!B464</f>
        <v>Air Force</v>
      </c>
      <c r="C20" t="str">
        <f>Details2!C464</f>
        <v>0050</v>
      </c>
      <c r="D20" t="str">
        <f>Details2!D464</f>
        <v>Moody AFB (347th Medical Group)</v>
      </c>
      <c r="E20" t="str">
        <f>Details2!E464</f>
        <v>C</v>
      </c>
      <c r="F20" s="1">
        <f>Details2!F464</f>
        <v>895255.13</v>
      </c>
      <c r="G20" s="1">
        <f>Details2!G464</f>
        <v>678728.54</v>
      </c>
      <c r="H20" s="1">
        <f>Details2!H464</f>
        <v>605265.13</v>
      </c>
      <c r="I20" s="1">
        <f>Details2!I464</f>
        <v>503742.03</v>
      </c>
      <c r="J20" s="1">
        <f>Details2!J464</f>
        <v>438755.7</v>
      </c>
      <c r="K20" s="1">
        <f>Details2!K464</f>
        <v>351085.24</v>
      </c>
      <c r="M20" s="33"/>
    </row>
    <row r="21" spans="2:13" x14ac:dyDescent="0.2">
      <c r="B21" t="str">
        <f>Details2!B465</f>
        <v>Air Force</v>
      </c>
      <c r="C21" t="str">
        <f>Details2!C465</f>
        <v>0051</v>
      </c>
      <c r="D21" t="str">
        <f>Details2!D465</f>
        <v>Robins AFB (78th Medical Group)</v>
      </c>
      <c r="E21" t="str">
        <f>Details2!E465</f>
        <v>C</v>
      </c>
      <c r="F21" s="1">
        <f>Details2!F465</f>
        <v>2940470.19</v>
      </c>
      <c r="G21" s="1">
        <f>Details2!G465</f>
        <v>2481538.9500000002</v>
      </c>
      <c r="H21" s="1">
        <f>Details2!H465</f>
        <v>2644913.25</v>
      </c>
      <c r="I21" s="1">
        <f>Details2!I465</f>
        <v>2309876.91</v>
      </c>
      <c r="J21" s="1">
        <f>Details2!J465</f>
        <v>1770427.65</v>
      </c>
      <c r="K21" s="1">
        <f>Details2!K465</f>
        <v>1466733.77</v>
      </c>
      <c r="M21" s="33"/>
    </row>
    <row r="22" spans="2:13" x14ac:dyDescent="0.2">
      <c r="B22" t="str">
        <f>Details2!B466</f>
        <v>Air Force</v>
      </c>
      <c r="C22" t="str">
        <f>Details2!C466</f>
        <v>0053</v>
      </c>
      <c r="D22" t="str">
        <f>Details2!D466</f>
        <v>Mountain Home AFB (366th Medical Group)</v>
      </c>
      <c r="E22" t="str">
        <f>Details2!E466</f>
        <v>H</v>
      </c>
      <c r="F22" s="1">
        <f>Details2!F466</f>
        <v>1245357.03</v>
      </c>
      <c r="G22" s="1">
        <f>Details2!G466</f>
        <v>1124386.55</v>
      </c>
      <c r="H22" s="1">
        <f>Details2!H466</f>
        <v>1144582.05</v>
      </c>
      <c r="I22" s="1">
        <f>Details2!I466</f>
        <v>949358.89</v>
      </c>
      <c r="J22" s="1">
        <f>Details2!J466</f>
        <v>856541.08</v>
      </c>
      <c r="K22" s="1">
        <f>Details2!K466</f>
        <v>638368.15</v>
      </c>
      <c r="M22" s="33"/>
    </row>
    <row r="23" spans="2:13" x14ac:dyDescent="0.2">
      <c r="B23" t="str">
        <f>Details2!B467</f>
        <v>Air Force</v>
      </c>
      <c r="C23" t="str">
        <f>Details2!C467</f>
        <v>0055</v>
      </c>
      <c r="D23" t="str">
        <f>Details2!D467</f>
        <v>Scott AFB (375th Medical Group)</v>
      </c>
      <c r="E23" t="str">
        <f>Details2!E467</f>
        <v>C</v>
      </c>
      <c r="F23" s="1">
        <f>Details2!F467</f>
        <v>4806784.6399999997</v>
      </c>
      <c r="G23" s="1">
        <f>Details2!G467</f>
        <v>4195433.87</v>
      </c>
      <c r="H23" s="1">
        <f>Details2!H467</f>
        <v>4194149.32</v>
      </c>
      <c r="I23" s="1">
        <f>Details2!I467</f>
        <v>3545748.87</v>
      </c>
      <c r="J23" s="1">
        <f>Details2!J467</f>
        <v>2915697.57</v>
      </c>
      <c r="K23" s="1">
        <f>Details2!K467</f>
        <v>2214764.2999999998</v>
      </c>
      <c r="M23" s="33"/>
    </row>
    <row r="24" spans="2:13" x14ac:dyDescent="0.2">
      <c r="B24" t="str">
        <f>Details2!B468</f>
        <v>Air Force</v>
      </c>
      <c r="C24" t="str">
        <f>Details2!C468</f>
        <v>0059</v>
      </c>
      <c r="D24" t="str">
        <f>Details2!D468</f>
        <v>McConnell AFB (22nd Medical Group)</v>
      </c>
      <c r="E24" t="str">
        <f>Details2!E468</f>
        <v>C</v>
      </c>
      <c r="F24" s="1">
        <f>Details2!F468</f>
        <v>1994340</v>
      </c>
      <c r="G24" s="1">
        <f>Details2!G468</f>
        <v>1707779.06</v>
      </c>
      <c r="H24" s="1">
        <f>Details2!H468</f>
        <v>1476435.23</v>
      </c>
      <c r="I24" s="1">
        <f>Details2!I468</f>
        <v>1298999.23</v>
      </c>
      <c r="J24" s="1">
        <f>Details2!J468</f>
        <v>1124552.3400000001</v>
      </c>
      <c r="K24" s="1">
        <f>Details2!K468</f>
        <v>946674.21</v>
      </c>
      <c r="M24" s="33"/>
    </row>
    <row r="25" spans="2:13" x14ac:dyDescent="0.2">
      <c r="B25" t="str">
        <f>Details2!B469</f>
        <v>Air Force</v>
      </c>
      <c r="C25" t="str">
        <f>Details2!C469</f>
        <v>0062</v>
      </c>
      <c r="D25" t="str">
        <f>Details2!D469</f>
        <v>Barksdale AFB (2nd Medical Group)</v>
      </c>
      <c r="E25" t="str">
        <f>Details2!E469</f>
        <v>C</v>
      </c>
      <c r="F25" s="1">
        <f>Details2!F469</f>
        <v>2836841.68</v>
      </c>
      <c r="G25" s="1">
        <f>Details2!G469</f>
        <v>2372159.44</v>
      </c>
      <c r="H25" s="1">
        <f>Details2!H469</f>
        <v>2428239.85</v>
      </c>
      <c r="I25" s="1">
        <f>Details2!I469</f>
        <v>2202239.69</v>
      </c>
      <c r="J25" s="1">
        <f>Details2!J469</f>
        <v>1820232.82</v>
      </c>
      <c r="K25" s="1">
        <f>Details2!K469</f>
        <v>1376056.4</v>
      </c>
      <c r="M25" s="33"/>
    </row>
    <row r="26" spans="2:13" x14ac:dyDescent="0.2">
      <c r="B26" t="str">
        <f>Details2!B470</f>
        <v>Air Force</v>
      </c>
      <c r="C26" t="str">
        <f>Details2!C470</f>
        <v>0066</v>
      </c>
      <c r="D26" t="str">
        <f>Details2!D470</f>
        <v>Andrews AFB (79th Medical Group)</v>
      </c>
      <c r="E26" t="str">
        <f>Details2!E470</f>
        <v>H</v>
      </c>
      <c r="F26" s="1">
        <f>Details2!F470</f>
        <v>4884521.4400000004</v>
      </c>
      <c r="G26" s="1">
        <f>Details2!G470</f>
        <v>4424802.3099999996</v>
      </c>
      <c r="H26" s="1">
        <f>Details2!H470</f>
        <v>4246863.9400000004</v>
      </c>
      <c r="I26" s="1">
        <f>Details2!I470</f>
        <v>3994517.78</v>
      </c>
      <c r="J26" s="1">
        <f>Details2!J470</f>
        <v>3833433.32</v>
      </c>
      <c r="K26" s="1">
        <f>Details2!K470</f>
        <v>3165186.95</v>
      </c>
      <c r="M26" s="33"/>
    </row>
    <row r="27" spans="2:13" x14ac:dyDescent="0.2">
      <c r="B27" t="str">
        <f>Details2!B471</f>
        <v>Air Force</v>
      </c>
      <c r="C27" t="str">
        <f>Details2!C471</f>
        <v>0073</v>
      </c>
      <c r="D27" t="str">
        <f>Details2!D471</f>
        <v>Keesler AFB (81st Medical Group)</v>
      </c>
      <c r="E27" t="str">
        <f>Details2!E471</f>
        <v>H</v>
      </c>
      <c r="F27" s="1">
        <f>Details2!F471</f>
        <v>5360151.58</v>
      </c>
      <c r="G27" s="1">
        <f>Details2!G471</f>
        <v>4793899.74</v>
      </c>
      <c r="H27" s="1">
        <f>Details2!H471</f>
        <v>5023775.66</v>
      </c>
      <c r="I27" s="1">
        <f>Details2!I471</f>
        <v>4723050.5999999996</v>
      </c>
      <c r="J27" s="1">
        <f>Details2!J471</f>
        <v>4270406.8600000003</v>
      </c>
      <c r="K27" s="1">
        <f>Details2!K471</f>
        <v>3228806.44</v>
      </c>
      <c r="M27" s="33"/>
    </row>
    <row r="28" spans="2:13" x14ac:dyDescent="0.2">
      <c r="B28" t="str">
        <f>Details2!B472</f>
        <v>Air Force</v>
      </c>
      <c r="C28" t="str">
        <f>Details2!C472</f>
        <v>0074</v>
      </c>
      <c r="D28" t="str">
        <f>Details2!D472</f>
        <v>Columbus AFB (14th Medical Group)</v>
      </c>
      <c r="E28" t="str">
        <f>Details2!E472</f>
        <v>C</v>
      </c>
      <c r="F28" s="1">
        <f>Details2!F472</f>
        <v>1018312.67</v>
      </c>
      <c r="G28" s="1">
        <f>Details2!G472</f>
        <v>728810.64</v>
      </c>
      <c r="H28" s="1">
        <f>Details2!H472</f>
        <v>704818.36</v>
      </c>
      <c r="I28" s="1">
        <f>Details2!I472</f>
        <v>598560.91</v>
      </c>
      <c r="J28" s="1">
        <f>Details2!J472</f>
        <v>433964.98</v>
      </c>
      <c r="K28" s="1">
        <f>Details2!K472</f>
        <v>348907.96</v>
      </c>
      <c r="M28" s="33"/>
    </row>
    <row r="29" spans="2:13" x14ac:dyDescent="0.2">
      <c r="B29" t="str">
        <f>Details2!B473</f>
        <v>Air Force</v>
      </c>
      <c r="C29" t="str">
        <f>Details2!C473</f>
        <v>0076</v>
      </c>
      <c r="D29" t="str">
        <f>Details2!D473</f>
        <v>Whiteman AFB (509th Medical Group)</v>
      </c>
      <c r="E29" t="str">
        <f>Details2!E473</f>
        <v>C</v>
      </c>
      <c r="F29" s="1">
        <f>Details2!F473</f>
        <v>849345.88</v>
      </c>
      <c r="G29" s="1">
        <f>Details2!G473</f>
        <v>841279.62</v>
      </c>
      <c r="H29" s="1">
        <f>Details2!H473</f>
        <v>818343.82</v>
      </c>
      <c r="I29" s="1">
        <f>Details2!I473</f>
        <v>684942.86</v>
      </c>
      <c r="J29" s="1">
        <f>Details2!J473</f>
        <v>593999.79</v>
      </c>
      <c r="K29" s="1">
        <f>Details2!K473</f>
        <v>419344.1</v>
      </c>
      <c r="M29" s="33"/>
    </row>
    <row r="30" spans="2:13" x14ac:dyDescent="0.2">
      <c r="B30" t="str">
        <f>Details2!B474</f>
        <v>Air Force</v>
      </c>
      <c r="C30" t="str">
        <f>Details2!C474</f>
        <v>0077</v>
      </c>
      <c r="D30" t="str">
        <f>Details2!D474</f>
        <v>Malmstrom AFB (341st Medical Group)</v>
      </c>
      <c r="E30" t="str">
        <f>Details2!E474</f>
        <v>C</v>
      </c>
      <c r="F30" s="1">
        <f>Details2!F474</f>
        <v>880093.98</v>
      </c>
      <c r="G30" s="1">
        <f>Details2!G474</f>
        <v>695974.73</v>
      </c>
      <c r="H30" s="1">
        <f>Details2!H474</f>
        <v>621337.31999999995</v>
      </c>
      <c r="I30" s="1">
        <f>Details2!I474</f>
        <v>494484.65</v>
      </c>
      <c r="J30" s="1">
        <f>Details2!J474</f>
        <v>357060.44</v>
      </c>
      <c r="K30" s="1">
        <f>Details2!K474</f>
        <v>367171</v>
      </c>
      <c r="M30" s="33"/>
    </row>
    <row r="31" spans="2:13" x14ac:dyDescent="0.2">
      <c r="B31" t="str">
        <f>Details2!B475</f>
        <v>Air Force</v>
      </c>
      <c r="C31" t="str">
        <f>Details2!C475</f>
        <v>0078</v>
      </c>
      <c r="D31" t="str">
        <f>Details2!D475</f>
        <v>Offutt AFB (55th Medical Group)</v>
      </c>
      <c r="E31" t="str">
        <f>Details2!E475</f>
        <v>C</v>
      </c>
      <c r="F31" s="1">
        <f>Details2!F475</f>
        <v>3802453.14</v>
      </c>
      <c r="G31" s="1">
        <f>Details2!G475</f>
        <v>3482443.16</v>
      </c>
      <c r="H31" s="1">
        <f>Details2!H475</f>
        <v>3338994.06</v>
      </c>
      <c r="I31" s="1">
        <f>Details2!I475</f>
        <v>2517016.48</v>
      </c>
      <c r="J31" s="1">
        <f>Details2!J475</f>
        <v>2359043.2000000002</v>
      </c>
      <c r="K31" s="1">
        <f>Details2!K475</f>
        <v>1850703.18</v>
      </c>
      <c r="M31" s="33"/>
    </row>
    <row r="32" spans="2:13" x14ac:dyDescent="0.2">
      <c r="B32" t="str">
        <f>Details2!B476</f>
        <v>Air Force</v>
      </c>
      <c r="C32" t="str">
        <f>Details2!C476</f>
        <v>0079</v>
      </c>
      <c r="D32" t="str">
        <f>Details2!D476</f>
        <v>Nellis AFB (99th Medical Group)</v>
      </c>
      <c r="E32" t="str">
        <f>Details2!E476</f>
        <v>H</v>
      </c>
      <c r="F32" s="1">
        <f>Details2!F476</f>
        <v>4526886.03</v>
      </c>
      <c r="G32" s="1">
        <f>Details2!G476</f>
        <v>5711747.8099999996</v>
      </c>
      <c r="H32" s="1">
        <f>Details2!H476</f>
        <v>5966770.3300000001</v>
      </c>
      <c r="I32" s="1">
        <f>Details2!I476</f>
        <v>6075517.4500000002</v>
      </c>
      <c r="J32" s="1">
        <f>Details2!J476</f>
        <v>6716668.7699999996</v>
      </c>
      <c r="K32" s="1">
        <f>Details2!K476</f>
        <v>5331679.9400000004</v>
      </c>
      <c r="M32" s="33"/>
    </row>
    <row r="33" spans="2:13" x14ac:dyDescent="0.2">
      <c r="B33" t="str">
        <f>Details2!B477</f>
        <v>Air Force</v>
      </c>
      <c r="C33" t="str">
        <f>Details2!C477</f>
        <v>0083</v>
      </c>
      <c r="D33" t="str">
        <f>Details2!D477</f>
        <v>Kirtland AFB (377th Medical Group)</v>
      </c>
      <c r="E33" t="str">
        <f>Details2!E477</f>
        <v>C</v>
      </c>
      <c r="F33" s="1">
        <f>Details2!F477</f>
        <v>2249177.5499999998</v>
      </c>
      <c r="G33" s="1">
        <f>Details2!G477</f>
        <v>1687690.8</v>
      </c>
      <c r="H33" s="1">
        <f>Details2!H477</f>
        <v>1473034.66</v>
      </c>
      <c r="I33" s="1">
        <f>Details2!I477</f>
        <v>1347970.63</v>
      </c>
      <c r="J33" s="1">
        <f>Details2!J477</f>
        <v>1104911.94</v>
      </c>
      <c r="K33" s="1">
        <f>Details2!K477</f>
        <v>1012175.98</v>
      </c>
      <c r="M33" s="33"/>
    </row>
    <row r="34" spans="2:13" x14ac:dyDescent="0.2">
      <c r="B34" t="str">
        <f>Details2!B478</f>
        <v>Air Force</v>
      </c>
      <c r="C34" t="str">
        <f>Details2!C478</f>
        <v>0084</v>
      </c>
      <c r="D34" t="str">
        <f>Details2!D478</f>
        <v>Holloman AFB (49th Medical Group)</v>
      </c>
      <c r="E34" t="str">
        <f>Details2!E478</f>
        <v>C</v>
      </c>
      <c r="F34" s="1">
        <f>Details2!F478</f>
        <v>417242.43</v>
      </c>
      <c r="G34" s="1">
        <f>Details2!G478</f>
        <v>332570.17</v>
      </c>
      <c r="H34" s="1">
        <f>Details2!H478</f>
        <v>384109.95</v>
      </c>
      <c r="I34" s="1">
        <f>Details2!I478</f>
        <v>432281.09</v>
      </c>
      <c r="J34" s="1">
        <f>Details2!J478</f>
        <v>320254.94</v>
      </c>
      <c r="K34" s="1">
        <f>Details2!K478</f>
        <v>253830.01</v>
      </c>
      <c r="M34" s="33"/>
    </row>
    <row r="35" spans="2:13" x14ac:dyDescent="0.2">
      <c r="B35" t="str">
        <f>Details2!B479</f>
        <v>Air Force</v>
      </c>
      <c r="C35" t="str">
        <f>Details2!C479</f>
        <v>0085</v>
      </c>
      <c r="D35" t="str">
        <f>Details2!D479</f>
        <v>Cannon AFB (27th Medical Group)</v>
      </c>
      <c r="E35" t="str">
        <f>Details2!E479</f>
        <v>C</v>
      </c>
      <c r="F35" s="1">
        <f>Details2!F479</f>
        <v>451973.34</v>
      </c>
      <c r="G35" s="1">
        <f>Details2!G479</f>
        <v>383383.23</v>
      </c>
      <c r="H35" s="1">
        <f>Details2!H479</f>
        <v>414410.57</v>
      </c>
      <c r="I35" s="1">
        <f>Details2!I479</f>
        <v>360346.13</v>
      </c>
      <c r="J35" s="1">
        <f>Details2!J479</f>
        <v>355434.95</v>
      </c>
      <c r="K35" s="1">
        <f>Details2!K479</f>
        <v>251178.08</v>
      </c>
      <c r="M35" s="33"/>
    </row>
    <row r="36" spans="2:13" x14ac:dyDescent="0.2">
      <c r="B36" t="str">
        <f>Details2!B480</f>
        <v>Air Force</v>
      </c>
      <c r="C36" t="str">
        <f>Details2!C480</f>
        <v>0090</v>
      </c>
      <c r="D36" t="str">
        <f>Details2!D480</f>
        <v>Seymour Johnson AFB (4th Medical Group)</v>
      </c>
      <c r="E36" t="str">
        <f>Details2!E480</f>
        <v>C</v>
      </c>
      <c r="F36" s="1">
        <f>Details2!F480</f>
        <v>2139166.38</v>
      </c>
      <c r="G36" s="1">
        <f>Details2!G480</f>
        <v>1915612.22</v>
      </c>
      <c r="H36" s="1">
        <f>Details2!H480</f>
        <v>1814055.91</v>
      </c>
      <c r="I36" s="1">
        <f>Details2!I480</f>
        <v>1610708.18</v>
      </c>
      <c r="J36" s="1">
        <f>Details2!J480</f>
        <v>1386596.27</v>
      </c>
      <c r="K36" s="1">
        <f>Details2!K480</f>
        <v>1062718.55</v>
      </c>
      <c r="M36" s="33"/>
    </row>
    <row r="37" spans="2:13" x14ac:dyDescent="0.2">
      <c r="B37" t="str">
        <f>Details2!B481</f>
        <v>Air Force</v>
      </c>
      <c r="C37" t="str">
        <f>Details2!C481</f>
        <v>0093</v>
      </c>
      <c r="D37" t="str">
        <f>Details2!D481</f>
        <v>Grand Forks AFB (319th Medical Group)</v>
      </c>
      <c r="E37" t="str">
        <f>Details2!E481</f>
        <v>C</v>
      </c>
      <c r="F37" s="1">
        <f>Details2!F481</f>
        <v>507028.57</v>
      </c>
      <c r="G37" s="1">
        <f>Details2!G481</f>
        <v>410216.24</v>
      </c>
      <c r="H37" s="1">
        <f>Details2!H481</f>
        <v>419174.44</v>
      </c>
      <c r="I37" s="1">
        <f>Details2!I481</f>
        <v>319882.84000000003</v>
      </c>
      <c r="J37" s="1">
        <f>Details2!J481</f>
        <v>265110.31</v>
      </c>
      <c r="K37" s="1">
        <f>Details2!K481</f>
        <v>295578.05</v>
      </c>
      <c r="M37" s="33"/>
    </row>
    <row r="38" spans="2:13" x14ac:dyDescent="0.2">
      <c r="B38" t="str">
        <f>Details2!B482</f>
        <v>Air Force</v>
      </c>
      <c r="C38" t="str">
        <f>Details2!C482</f>
        <v>0094</v>
      </c>
      <c r="D38" t="str">
        <f>Details2!D482</f>
        <v>Minot AFB (5th Medical Group)</v>
      </c>
      <c r="E38" t="str">
        <f>Details2!E482</f>
        <v>C</v>
      </c>
      <c r="F38" s="1">
        <f>Details2!F482</f>
        <v>427073.25</v>
      </c>
      <c r="G38" s="1">
        <f>Details2!G482</f>
        <v>410392.83</v>
      </c>
      <c r="H38" s="1">
        <f>Details2!H482</f>
        <v>343088.98</v>
      </c>
      <c r="I38" s="1">
        <f>Details2!I482</f>
        <v>340208.32</v>
      </c>
      <c r="J38" s="1">
        <f>Details2!J482</f>
        <v>296115.73</v>
      </c>
      <c r="K38" s="1">
        <f>Details2!K482</f>
        <v>353754.21</v>
      </c>
      <c r="M38" s="33"/>
    </row>
    <row r="39" spans="2:13" x14ac:dyDescent="0.2">
      <c r="B39" t="str">
        <f>Details2!B483</f>
        <v>Air Force</v>
      </c>
      <c r="C39" t="str">
        <f>Details2!C483</f>
        <v>0095</v>
      </c>
      <c r="D39" t="str">
        <f>Details2!D483</f>
        <v>Wright Patterson AFB (88th Medical Group)</v>
      </c>
      <c r="E39" t="str">
        <f>Details2!E483</f>
        <v>H</v>
      </c>
      <c r="F39" s="1">
        <f>Details2!F483</f>
        <v>15724611.050000001</v>
      </c>
      <c r="G39" s="1">
        <f>Details2!G483</f>
        <v>12818937.720000001</v>
      </c>
      <c r="H39" s="1">
        <f>Details2!H483</f>
        <v>10743175.09</v>
      </c>
      <c r="I39" s="1">
        <f>Details2!I483</f>
        <v>8803294.4000000004</v>
      </c>
      <c r="J39" s="1">
        <f>Details2!J483</f>
        <v>7978775.0800000001</v>
      </c>
      <c r="K39" s="1">
        <f>Details2!K483</f>
        <v>7060790.8499999996</v>
      </c>
      <c r="M39" s="33"/>
    </row>
    <row r="40" spans="2:13" x14ac:dyDescent="0.2">
      <c r="B40" t="str">
        <f>Details2!B484</f>
        <v>Air Force</v>
      </c>
      <c r="C40" t="str">
        <f>Details2!C484</f>
        <v>0096</v>
      </c>
      <c r="D40" t="str">
        <f>Details2!D484</f>
        <v>Tinker AFB (72th Medical Group)</v>
      </c>
      <c r="E40" t="str">
        <f>Details2!E484</f>
        <v>C</v>
      </c>
      <c r="F40" s="1">
        <f>Details2!F484</f>
        <v>4921698.9000000004</v>
      </c>
      <c r="G40" s="1">
        <f>Details2!G484</f>
        <v>3989489.46</v>
      </c>
      <c r="H40" s="1">
        <f>Details2!H484</f>
        <v>3382669.27</v>
      </c>
      <c r="I40" s="1">
        <f>Details2!I484</f>
        <v>2948723.95</v>
      </c>
      <c r="J40" s="1">
        <f>Details2!J484</f>
        <v>2838772.21</v>
      </c>
      <c r="K40" s="1">
        <f>Details2!K484</f>
        <v>2542002.09</v>
      </c>
      <c r="M40" s="33"/>
    </row>
    <row r="41" spans="2:13" x14ac:dyDescent="0.2">
      <c r="B41" t="str">
        <f>Details2!B485</f>
        <v>Air Force</v>
      </c>
      <c r="C41" t="str">
        <f>Details2!C485</f>
        <v>0097</v>
      </c>
      <c r="D41" t="str">
        <f>Details2!D485</f>
        <v>Altus AFB (97th Medical Group)</v>
      </c>
      <c r="E41" t="str">
        <f>Details2!E485</f>
        <v>C</v>
      </c>
      <c r="F41" s="1">
        <f>Details2!F485</f>
        <v>418642.17</v>
      </c>
      <c r="G41" s="1">
        <f>Details2!G485</f>
        <v>438139.99</v>
      </c>
      <c r="H41" s="1">
        <f>Details2!H485</f>
        <v>379121.72</v>
      </c>
      <c r="I41" s="1">
        <f>Details2!I485</f>
        <v>327456.44</v>
      </c>
      <c r="J41" s="1">
        <f>Details2!J485</f>
        <v>266486.64</v>
      </c>
      <c r="K41" s="1">
        <f>Details2!K485</f>
        <v>242322.31</v>
      </c>
      <c r="M41" s="33"/>
    </row>
    <row r="42" spans="2:13" x14ac:dyDescent="0.2">
      <c r="B42" t="str">
        <f>Details2!B486</f>
        <v>Air Force</v>
      </c>
      <c r="C42" t="str">
        <f>Details2!C486</f>
        <v>0101</v>
      </c>
      <c r="D42" t="str">
        <f>Details2!D486</f>
        <v>Shaw AFB (20th Medical Group)</v>
      </c>
      <c r="E42" t="str">
        <f>Details2!E486</f>
        <v>C</v>
      </c>
      <c r="F42" s="1">
        <f>Details2!F486</f>
        <v>1931731.03</v>
      </c>
      <c r="G42" s="1">
        <f>Details2!G486</f>
        <v>1847223.13</v>
      </c>
      <c r="H42" s="1">
        <f>Details2!H486</f>
        <v>1910686.02</v>
      </c>
      <c r="I42" s="1">
        <f>Details2!I486</f>
        <v>1842334.15</v>
      </c>
      <c r="J42" s="1">
        <f>Details2!J486</f>
        <v>1679494.5</v>
      </c>
      <c r="K42" s="1">
        <f>Details2!K486</f>
        <v>1253935.1200000001</v>
      </c>
      <c r="M42" s="33"/>
    </row>
    <row r="43" spans="2:13" x14ac:dyDescent="0.2">
      <c r="B43" t="str">
        <f>Details2!B487</f>
        <v>Air Force</v>
      </c>
      <c r="C43" t="str">
        <f>Details2!C487</f>
        <v>0106</v>
      </c>
      <c r="D43" t="str">
        <f>Details2!D487</f>
        <v>Ellsworth AFB (28th Medical Group)</v>
      </c>
      <c r="E43" t="str">
        <f>Details2!E487</f>
        <v>C</v>
      </c>
      <c r="F43" s="1">
        <f>Details2!F487</f>
        <v>764795.08</v>
      </c>
      <c r="G43" s="1">
        <f>Details2!G487</f>
        <v>801192.71</v>
      </c>
      <c r="H43" s="1">
        <f>Details2!H487</f>
        <v>742879.17</v>
      </c>
      <c r="I43" s="1">
        <f>Details2!I487</f>
        <v>696338.1</v>
      </c>
      <c r="J43" s="1">
        <f>Details2!J487</f>
        <v>646699.55000000005</v>
      </c>
      <c r="K43" s="1">
        <f>Details2!K487</f>
        <v>521019.04</v>
      </c>
      <c r="M43" s="33"/>
    </row>
    <row r="44" spans="2:13" x14ac:dyDescent="0.2">
      <c r="B44" t="str">
        <f>Details2!B488</f>
        <v>Air Force</v>
      </c>
      <c r="C44" t="str">
        <f>Details2!C488</f>
        <v>0112</v>
      </c>
      <c r="D44" t="str">
        <f>Details2!D488</f>
        <v>Dyess AFB (7th Medical Group)</v>
      </c>
      <c r="E44" t="str">
        <f>Details2!E488</f>
        <v>C</v>
      </c>
      <c r="F44" s="1">
        <f>Details2!F488</f>
        <v>1521357.09</v>
      </c>
      <c r="G44" s="1">
        <f>Details2!G488</f>
        <v>1359993.52</v>
      </c>
      <c r="H44" s="1">
        <f>Details2!H488</f>
        <v>1270617.69</v>
      </c>
      <c r="I44" s="1">
        <f>Details2!I488</f>
        <v>1040159.03</v>
      </c>
      <c r="J44" s="1">
        <f>Details2!J488</f>
        <v>806864.92</v>
      </c>
      <c r="K44" s="1">
        <f>Details2!K488</f>
        <v>696532.26</v>
      </c>
      <c r="M44" s="33"/>
    </row>
    <row r="45" spans="2:13" x14ac:dyDescent="0.2">
      <c r="B45" t="str">
        <f>Details2!B489</f>
        <v>Air Force</v>
      </c>
      <c r="C45" t="str">
        <f>Details2!C489</f>
        <v>0113</v>
      </c>
      <c r="D45" t="str">
        <f>Details2!D489</f>
        <v>Sheppard AFB (82nd Medical Group)</v>
      </c>
      <c r="E45" t="str">
        <f>Details2!E489</f>
        <v>C</v>
      </c>
      <c r="F45" s="1">
        <f>Details2!F489</f>
        <v>2029152.89</v>
      </c>
      <c r="G45" s="1">
        <f>Details2!G489</f>
        <v>1900812.39</v>
      </c>
      <c r="H45" s="1">
        <f>Details2!H489</f>
        <v>1863866.4</v>
      </c>
      <c r="I45" s="1">
        <f>Details2!I489</f>
        <v>1479160.73</v>
      </c>
      <c r="J45" s="1">
        <f>Details2!J489</f>
        <v>1301614.8500000001</v>
      </c>
      <c r="K45" s="1">
        <f>Details2!K489</f>
        <v>965800.95</v>
      </c>
      <c r="M45" s="33"/>
    </row>
    <row r="46" spans="2:13" x14ac:dyDescent="0.2">
      <c r="B46" t="str">
        <f>Details2!B490</f>
        <v>Air Force</v>
      </c>
      <c r="C46" t="str">
        <f>Details2!C490</f>
        <v>0114</v>
      </c>
      <c r="D46" t="str">
        <f>Details2!D490</f>
        <v>Laughlin AFB (47th Medical Group)</v>
      </c>
      <c r="E46" t="str">
        <f>Details2!E490</f>
        <v>C</v>
      </c>
      <c r="F46" s="1">
        <f>Details2!F490</f>
        <v>282040.07</v>
      </c>
      <c r="G46" s="1">
        <f>Details2!G490</f>
        <v>250083.85</v>
      </c>
      <c r="H46" s="1">
        <f>Details2!H490</f>
        <v>226520.14</v>
      </c>
      <c r="I46" s="1">
        <f>Details2!I490</f>
        <v>189859.29</v>
      </c>
      <c r="J46" s="1">
        <f>Details2!J490</f>
        <v>145309.07999999999</v>
      </c>
      <c r="K46" s="1">
        <f>Details2!K490</f>
        <v>109368.42</v>
      </c>
      <c r="M46" s="33"/>
    </row>
    <row r="47" spans="2:13" x14ac:dyDescent="0.2">
      <c r="B47" t="str">
        <f>Details2!B491</f>
        <v>Air Force</v>
      </c>
      <c r="C47" t="str">
        <f>Details2!C491</f>
        <v>0117</v>
      </c>
      <c r="D47" t="str">
        <f>Details2!D491</f>
        <v>Lackland AFB (59th Medical Wing)</v>
      </c>
      <c r="E47" t="str">
        <f>Details2!E491</f>
        <v>H</v>
      </c>
      <c r="F47" s="1">
        <f>Details2!F491</f>
        <v>8447023.9100000001</v>
      </c>
      <c r="G47" s="1">
        <f>Details2!G491</f>
        <v>9967330.6199999992</v>
      </c>
      <c r="H47" s="1">
        <f>Details2!H491</f>
        <v>9253148.2100000009</v>
      </c>
      <c r="I47" s="1">
        <f>Details2!I491</f>
        <v>8939845.2200000007</v>
      </c>
      <c r="J47" s="1">
        <f>Details2!J491</f>
        <v>8499050.8000000007</v>
      </c>
      <c r="K47" s="1">
        <f>Details2!K491</f>
        <v>7880970.0599999996</v>
      </c>
      <c r="M47" s="33"/>
    </row>
    <row r="48" spans="2:13" x14ac:dyDescent="0.2">
      <c r="B48" t="str">
        <f>Details2!B492</f>
        <v>Air Force</v>
      </c>
      <c r="C48" t="str">
        <f>Details2!C492</f>
        <v>0119</v>
      </c>
      <c r="D48" t="str">
        <f>Details2!D492</f>
        <v>Hill AFB (75th Medical Group)</v>
      </c>
      <c r="E48" t="str">
        <f>Details2!E492</f>
        <v>C</v>
      </c>
      <c r="F48" s="1">
        <f>Details2!F492</f>
        <v>6119762.2000000002</v>
      </c>
      <c r="G48" s="1">
        <f>Details2!G492</f>
        <v>4967374.67</v>
      </c>
      <c r="H48" s="1">
        <f>Details2!H492</f>
        <v>4603172.25</v>
      </c>
      <c r="I48" s="1">
        <f>Details2!I492</f>
        <v>4022176.3</v>
      </c>
      <c r="J48" s="1">
        <f>Details2!J492</f>
        <v>3580826.5</v>
      </c>
      <c r="K48" s="1">
        <f>Details2!K492</f>
        <v>3514852.12</v>
      </c>
      <c r="M48" s="33"/>
    </row>
    <row r="49" spans="2:13" x14ac:dyDescent="0.2">
      <c r="B49" t="str">
        <f>Details2!B493</f>
        <v>Air Force</v>
      </c>
      <c r="C49" t="str">
        <f>Details2!C493</f>
        <v>0120</v>
      </c>
      <c r="D49" t="str">
        <f>Details2!D493</f>
        <v>Langley AFB (1st Medical Group)</v>
      </c>
      <c r="E49" t="str">
        <f>Details2!E493</f>
        <v>H</v>
      </c>
      <c r="F49" s="1">
        <f>Details2!F493</f>
        <v>3421578.46</v>
      </c>
      <c r="G49" s="1">
        <f>Details2!G493</f>
        <v>3200275.1</v>
      </c>
      <c r="H49" s="1">
        <f>Details2!H493</f>
        <v>2767896.98</v>
      </c>
      <c r="I49" s="1">
        <f>Details2!I493</f>
        <v>2689717.31</v>
      </c>
      <c r="J49" s="1">
        <f>Details2!J493</f>
        <v>2478879.62</v>
      </c>
      <c r="K49" s="1">
        <f>Details2!K493</f>
        <v>2030151.27</v>
      </c>
      <c r="M49" s="33"/>
    </row>
    <row r="50" spans="2:13" x14ac:dyDescent="0.2">
      <c r="B50" t="str">
        <f>Details2!B494</f>
        <v>Air Force</v>
      </c>
      <c r="C50" t="str">
        <f>Details2!C494</f>
        <v>0128</v>
      </c>
      <c r="D50" t="str">
        <f>Details2!D494</f>
        <v>Fairchild AFB (92nd Medical Group)</v>
      </c>
      <c r="E50" t="str">
        <f>Details2!E494</f>
        <v>C</v>
      </c>
      <c r="F50" s="1">
        <f>Details2!F494</f>
        <v>2330418.29</v>
      </c>
      <c r="G50" s="1">
        <f>Details2!G494</f>
        <v>1853370.57</v>
      </c>
      <c r="H50" s="1">
        <f>Details2!H494</f>
        <v>1616525.02</v>
      </c>
      <c r="I50" s="1">
        <f>Details2!I494</f>
        <v>1484308.12</v>
      </c>
      <c r="J50" s="1">
        <f>Details2!J494</f>
        <v>1231200.55</v>
      </c>
      <c r="K50" s="1">
        <f>Details2!K494</f>
        <v>1134947.3</v>
      </c>
      <c r="M50" s="33"/>
    </row>
    <row r="51" spans="2:13" x14ac:dyDescent="0.2">
      <c r="B51" t="str">
        <f>Details2!B495</f>
        <v>Air Force</v>
      </c>
      <c r="C51" t="str">
        <f>Details2!C495</f>
        <v>0129</v>
      </c>
      <c r="D51" t="str">
        <f>Details2!D495</f>
        <v>F.E. Warren AFB (90th Medical Group)</v>
      </c>
      <c r="E51" t="str">
        <f>Details2!E495</f>
        <v>C</v>
      </c>
      <c r="F51" s="1">
        <f>Details2!F495</f>
        <v>1276956.05</v>
      </c>
      <c r="G51" s="1">
        <f>Details2!G495</f>
        <v>1081118.32</v>
      </c>
      <c r="H51" s="1">
        <f>Details2!H495</f>
        <v>995932.39</v>
      </c>
      <c r="I51" s="1">
        <f>Details2!I495</f>
        <v>957095</v>
      </c>
      <c r="J51" s="1">
        <f>Details2!J495</f>
        <v>799029.09</v>
      </c>
      <c r="K51" s="1">
        <f>Details2!K495</f>
        <v>748025.94</v>
      </c>
      <c r="M51" s="33"/>
    </row>
    <row r="52" spans="2:13" x14ac:dyDescent="0.2">
      <c r="B52" t="str">
        <f>Details2!B496</f>
        <v>Air Force</v>
      </c>
      <c r="C52" t="str">
        <f>Details2!C496</f>
        <v>0203</v>
      </c>
      <c r="D52" t="str">
        <f>Details2!D496</f>
        <v>Eielson AFB (354th Medical Group)</v>
      </c>
      <c r="E52" t="str">
        <f>Details2!E496</f>
        <v>C</v>
      </c>
      <c r="F52" s="1">
        <f>Details2!F496</f>
        <v>183329.96</v>
      </c>
      <c r="G52" s="1">
        <f>Details2!G496</f>
        <v>188509.24</v>
      </c>
      <c r="H52" s="1">
        <f>Details2!H496</f>
        <v>197825.81</v>
      </c>
      <c r="I52" s="1">
        <f>Details2!I496</f>
        <v>112490.03</v>
      </c>
      <c r="J52" s="1">
        <f>Details2!J496</f>
        <v>120256.92</v>
      </c>
      <c r="K52" s="1">
        <f>Details2!K496</f>
        <v>176065.79</v>
      </c>
      <c r="M52" s="33"/>
    </row>
    <row r="53" spans="2:13" x14ac:dyDescent="0.2">
      <c r="B53" t="str">
        <f>Details2!B497</f>
        <v>Air Force</v>
      </c>
      <c r="C53" t="str">
        <f>Details2!C497</f>
        <v>0248</v>
      </c>
      <c r="D53" t="str">
        <f>Details2!D497</f>
        <v>Los Angeles AFB (61st Medical Squad)</v>
      </c>
      <c r="E53" t="str">
        <f>Details2!E497</f>
        <v>C</v>
      </c>
      <c r="F53" s="1">
        <f>Details2!F497</f>
        <v>1603812.58</v>
      </c>
      <c r="G53" s="1">
        <f>Details2!G497</f>
        <v>1123934.3999999999</v>
      </c>
      <c r="H53" s="1">
        <f>Details2!H497</f>
        <v>846511.14</v>
      </c>
      <c r="I53" s="1">
        <f>Details2!I497</f>
        <v>798091.6</v>
      </c>
      <c r="J53" s="1">
        <f>Details2!J497</f>
        <v>678638.63</v>
      </c>
      <c r="K53" s="1">
        <f>Details2!K497</f>
        <v>621844.39</v>
      </c>
      <c r="M53" s="33"/>
    </row>
    <row r="54" spans="2:13" x14ac:dyDescent="0.2">
      <c r="B54" t="str">
        <f>Details2!B498</f>
        <v>Air Force</v>
      </c>
      <c r="C54" t="str">
        <f>Details2!C498</f>
        <v>0250</v>
      </c>
      <c r="D54" t="str">
        <f>Details2!D498</f>
        <v>McClellan AFB (77th Medical Group)</v>
      </c>
      <c r="E54" t="str">
        <f>Details2!E498</f>
        <v>I</v>
      </c>
      <c r="F54" s="1" t="str">
        <f>Details2!F498</f>
        <v>NULL</v>
      </c>
      <c r="G54" s="1" t="str">
        <f>Details2!G498</f>
        <v>NULL</v>
      </c>
      <c r="H54" s="1" t="str">
        <f>Details2!H498</f>
        <v>NULL</v>
      </c>
      <c r="I54" s="1" t="str">
        <f>Details2!I498</f>
        <v>NULL</v>
      </c>
      <c r="J54" s="1" t="str">
        <f>Details2!J498</f>
        <v>NULL</v>
      </c>
      <c r="K54" s="1" t="str">
        <f>Details2!K498</f>
        <v>NULL</v>
      </c>
      <c r="M54" s="33"/>
    </row>
    <row r="55" spans="2:13" x14ac:dyDescent="0.2">
      <c r="B55" t="str">
        <f>Details2!B499</f>
        <v>Air Force</v>
      </c>
      <c r="C55" t="str">
        <f>Details2!C499</f>
        <v>0252</v>
      </c>
      <c r="D55" t="str">
        <f>Details2!D499</f>
        <v>Peterson AFB (21st Medical Group)</v>
      </c>
      <c r="E55" t="str">
        <f>Details2!E499</f>
        <v>C</v>
      </c>
      <c r="F55" s="1">
        <f>Details2!F499</f>
        <v>2194825.12</v>
      </c>
      <c r="G55" s="1">
        <f>Details2!G499</f>
        <v>2013880.09</v>
      </c>
      <c r="H55" s="1">
        <f>Details2!H499</f>
        <v>1874375.5</v>
      </c>
      <c r="I55" s="1">
        <f>Details2!I499</f>
        <v>1765942.39</v>
      </c>
      <c r="J55" s="1">
        <f>Details2!J499</f>
        <v>1528592.79</v>
      </c>
      <c r="K55" s="1">
        <f>Details2!K499</f>
        <v>1173169.3799999999</v>
      </c>
      <c r="M55" s="33"/>
    </row>
    <row r="56" spans="2:13" x14ac:dyDescent="0.2">
      <c r="B56" t="str">
        <f>Details2!B500</f>
        <v>Air Force</v>
      </c>
      <c r="C56" t="str">
        <f>Details2!C500</f>
        <v>0287</v>
      </c>
      <c r="D56" t="str">
        <f>Details2!D500</f>
        <v>Hickam AFB (15th Medical Group)</v>
      </c>
      <c r="E56" t="str">
        <f>Details2!E500</f>
        <v>C</v>
      </c>
      <c r="F56" s="1">
        <f>Details2!F500</f>
        <v>14257.8</v>
      </c>
      <c r="G56" s="1">
        <f>Details2!G500</f>
        <v>764767.48</v>
      </c>
      <c r="H56" s="1">
        <f>Details2!H500</f>
        <v>709840.64</v>
      </c>
      <c r="I56" s="1">
        <f>Details2!I500</f>
        <v>655182.64</v>
      </c>
      <c r="J56" s="1">
        <f>Details2!J500</f>
        <v>490395.69</v>
      </c>
      <c r="K56" s="1">
        <f>Details2!K500</f>
        <v>395931.4</v>
      </c>
      <c r="M56" s="33"/>
    </row>
    <row r="57" spans="2:13" x14ac:dyDescent="0.2">
      <c r="B57" t="str">
        <f>Details2!B501</f>
        <v>Air Force</v>
      </c>
      <c r="C57" t="str">
        <f>Details2!C501</f>
        <v>0310</v>
      </c>
      <c r="D57" t="str">
        <f>Details2!D501</f>
        <v>Hanscom AFB (66th Medical Group)</v>
      </c>
      <c r="E57" t="str">
        <f>Details2!E501</f>
        <v>C</v>
      </c>
      <c r="F57" s="1">
        <f>Details2!F501</f>
        <v>1114009.82</v>
      </c>
      <c r="G57" s="1">
        <f>Details2!G501</f>
        <v>807318.8</v>
      </c>
      <c r="H57" s="1">
        <f>Details2!H501</f>
        <v>764902.99</v>
      </c>
      <c r="I57" s="1">
        <f>Details2!I501</f>
        <v>695936.31</v>
      </c>
      <c r="J57" s="1">
        <f>Details2!J501</f>
        <v>659281.34</v>
      </c>
      <c r="K57" s="1">
        <f>Details2!K501</f>
        <v>531572.86</v>
      </c>
      <c r="M57" s="33"/>
    </row>
    <row r="58" spans="2:13" x14ac:dyDescent="0.2">
      <c r="B58" t="str">
        <f>Details2!B502</f>
        <v>Air Force</v>
      </c>
      <c r="C58" t="str">
        <f>Details2!C502</f>
        <v>0326</v>
      </c>
      <c r="D58" t="str">
        <f>Details2!D502</f>
        <v>McGuire AFB (305th Medical Group)</v>
      </c>
      <c r="E58" t="str">
        <f>Details2!E502</f>
        <v>C</v>
      </c>
      <c r="F58" s="1">
        <f>Details2!F502</f>
        <v>2764328.75</v>
      </c>
      <c r="G58" s="1">
        <f>Details2!G502</f>
        <v>2492611.5299999998</v>
      </c>
      <c r="H58" s="1">
        <f>Details2!H502</f>
        <v>2342593.2999999998</v>
      </c>
      <c r="I58" s="1">
        <f>Details2!I502</f>
        <v>1932237.04</v>
      </c>
      <c r="J58" s="1">
        <f>Details2!J502</f>
        <v>1670499.23</v>
      </c>
      <c r="K58" s="1">
        <f>Details2!K502</f>
        <v>1363307.14</v>
      </c>
      <c r="M58" s="33"/>
    </row>
    <row r="59" spans="2:13" x14ac:dyDescent="0.2">
      <c r="B59" t="str">
        <f>Details2!B503</f>
        <v>Air Force</v>
      </c>
      <c r="C59" t="str">
        <f>Details2!C503</f>
        <v>0335</v>
      </c>
      <c r="D59" t="str">
        <f>Details2!D503</f>
        <v>Pope AFB (43rd Medical Group)</v>
      </c>
      <c r="E59" t="str">
        <f>Details2!E503</f>
        <v>C</v>
      </c>
      <c r="F59" s="1">
        <f>Details2!F503</f>
        <v>179909.18</v>
      </c>
      <c r="G59" s="1">
        <f>Details2!G503</f>
        <v>0</v>
      </c>
      <c r="H59" s="1">
        <f>Details2!H503</f>
        <v>0</v>
      </c>
      <c r="I59" s="1" t="str">
        <f>Details2!I503</f>
        <v>NULL</v>
      </c>
      <c r="J59" s="1" t="str">
        <f>Details2!J503</f>
        <v>NULL</v>
      </c>
      <c r="K59" s="1" t="str">
        <f>Details2!K503</f>
        <v>NULL</v>
      </c>
      <c r="M59" s="33"/>
    </row>
    <row r="60" spans="2:13" x14ac:dyDescent="0.2">
      <c r="B60" t="str">
        <f>Details2!B504</f>
        <v>Air Force</v>
      </c>
      <c r="C60" t="str">
        <f>Details2!C504</f>
        <v>0338</v>
      </c>
      <c r="D60" t="str">
        <f>Details2!D504</f>
        <v>Vance AFB (71st Medical Group)</v>
      </c>
      <c r="E60" t="str">
        <f>Details2!E504</f>
        <v>C</v>
      </c>
      <c r="F60" s="1">
        <f>Details2!F504</f>
        <v>532147.77</v>
      </c>
      <c r="G60" s="1">
        <f>Details2!G504</f>
        <v>508664.13</v>
      </c>
      <c r="H60" s="1">
        <f>Details2!H504</f>
        <v>460480.18</v>
      </c>
      <c r="I60" s="1">
        <f>Details2!I504</f>
        <v>369511.14</v>
      </c>
      <c r="J60" s="1">
        <f>Details2!J504</f>
        <v>354053.46</v>
      </c>
      <c r="K60" s="1">
        <f>Details2!K504</f>
        <v>378604.68</v>
      </c>
      <c r="M60" s="33"/>
    </row>
    <row r="61" spans="2:13" x14ac:dyDescent="0.2">
      <c r="B61" t="str">
        <f>Details2!B505</f>
        <v>Air Force</v>
      </c>
      <c r="C61" t="str">
        <f>Details2!C505</f>
        <v>0356</v>
      </c>
      <c r="D61" t="str">
        <f>Details2!D505</f>
        <v>Charleston AFB (437th Medical Group)</v>
      </c>
      <c r="E61" t="str">
        <f>Details2!E505</f>
        <v>C</v>
      </c>
      <c r="F61" s="1">
        <f>Details2!F505</f>
        <v>1292489.56</v>
      </c>
      <c r="G61" s="1">
        <f>Details2!G505</f>
        <v>1228008.3799999999</v>
      </c>
      <c r="H61" s="1">
        <f>Details2!H505</f>
        <v>1266041.97</v>
      </c>
      <c r="I61" s="1">
        <f>Details2!I505</f>
        <v>1048049.24</v>
      </c>
      <c r="J61" s="1">
        <f>Details2!J505</f>
        <v>847503.73</v>
      </c>
      <c r="K61" s="1">
        <f>Details2!K505</f>
        <v>754534.93</v>
      </c>
      <c r="M61" s="33"/>
    </row>
    <row r="62" spans="2:13" x14ac:dyDescent="0.2">
      <c r="B62" t="str">
        <f>Details2!B506</f>
        <v>Air Force</v>
      </c>
      <c r="C62" t="str">
        <f>Details2!C506</f>
        <v>0363</v>
      </c>
      <c r="D62" t="str">
        <f>Details2!D506</f>
        <v>Brooks AFB (311th Medical Squad)</v>
      </c>
      <c r="E62" t="str">
        <f>Details2!E506</f>
        <v>I</v>
      </c>
      <c r="F62" s="1" t="str">
        <f>Details2!F506</f>
        <v>NULL</v>
      </c>
      <c r="G62" s="1" t="str">
        <f>Details2!G506</f>
        <v>NULL</v>
      </c>
      <c r="H62" s="1" t="str">
        <f>Details2!H506</f>
        <v>NULL</v>
      </c>
      <c r="I62" s="1" t="str">
        <f>Details2!I506</f>
        <v>NULL</v>
      </c>
      <c r="J62" s="1" t="str">
        <f>Details2!J506</f>
        <v>NULL</v>
      </c>
      <c r="K62" s="1" t="str">
        <f>Details2!K506</f>
        <v>NULL</v>
      </c>
      <c r="M62" s="33"/>
    </row>
    <row r="63" spans="2:13" x14ac:dyDescent="0.2">
      <c r="B63" t="str">
        <f>Details2!B507</f>
        <v>Air Force</v>
      </c>
      <c r="C63" t="str">
        <f>Details2!C507</f>
        <v>0364</v>
      </c>
      <c r="D63" t="str">
        <f>Details2!D507</f>
        <v>Goodfellow AFB (17th Medical Group)</v>
      </c>
      <c r="E63" t="str">
        <f>Details2!E507</f>
        <v>C</v>
      </c>
      <c r="F63" s="1">
        <f>Details2!F507</f>
        <v>653767.53</v>
      </c>
      <c r="G63" s="1">
        <f>Details2!G507</f>
        <v>867494.92</v>
      </c>
      <c r="H63" s="1">
        <f>Details2!H507</f>
        <v>910771.17</v>
      </c>
      <c r="I63" s="1">
        <f>Details2!I507</f>
        <v>748991.94</v>
      </c>
      <c r="J63" s="1">
        <f>Details2!J507</f>
        <v>557764.5</v>
      </c>
      <c r="K63" s="1">
        <f>Details2!K507</f>
        <v>371485.58</v>
      </c>
      <c r="M63" s="33"/>
    </row>
    <row r="64" spans="2:13" x14ac:dyDescent="0.2">
      <c r="B64" t="str">
        <f>Details2!B508</f>
        <v>Air Force</v>
      </c>
      <c r="C64" t="str">
        <f>Details2!C508</f>
        <v>0365</v>
      </c>
      <c r="D64" t="str">
        <f>Details2!D508</f>
        <v>Kelly AFB</v>
      </c>
      <c r="E64" t="str">
        <f>Details2!E508</f>
        <v>I</v>
      </c>
      <c r="F64" s="1" t="str">
        <f>Details2!F508</f>
        <v>NULL</v>
      </c>
      <c r="G64" s="1" t="str">
        <f>Details2!G508</f>
        <v>NULL</v>
      </c>
      <c r="H64" s="1" t="str">
        <f>Details2!H508</f>
        <v>NULL</v>
      </c>
      <c r="I64" s="1" t="str">
        <f>Details2!I508</f>
        <v>NULL</v>
      </c>
      <c r="J64" s="1" t="str">
        <f>Details2!J508</f>
        <v>NULL</v>
      </c>
      <c r="K64" s="1" t="str">
        <f>Details2!K508</f>
        <v>NULL</v>
      </c>
      <c r="M64" s="33"/>
    </row>
    <row r="65" spans="2:16" x14ac:dyDescent="0.2">
      <c r="B65" t="str">
        <f>Details2!B509</f>
        <v>Air Force</v>
      </c>
      <c r="C65" t="str">
        <f>Details2!C509</f>
        <v>0366</v>
      </c>
      <c r="D65" t="str">
        <f>Details2!D509</f>
        <v>Randolph AFB (12 Medical Group)</v>
      </c>
      <c r="E65" t="str">
        <f>Details2!E509</f>
        <v>C</v>
      </c>
      <c r="F65" s="1">
        <f>Details2!F509</f>
        <v>1727993.75</v>
      </c>
      <c r="G65" s="1">
        <f>Details2!G509</f>
        <v>2239586.39</v>
      </c>
      <c r="H65" s="1">
        <f>Details2!H509</f>
        <v>1770359.63</v>
      </c>
      <c r="I65" s="1">
        <f>Details2!I509</f>
        <v>1405802.6</v>
      </c>
      <c r="J65" s="1">
        <f>Details2!J509</f>
        <v>1242489.56</v>
      </c>
      <c r="K65" s="1">
        <f>Details2!K509</f>
        <v>59073.61</v>
      </c>
    </row>
    <row r="66" spans="2:16" x14ac:dyDescent="0.2">
      <c r="B66" t="str">
        <f>Details2!B510</f>
        <v>Air Force</v>
      </c>
      <c r="C66" t="str">
        <f>Details2!C510</f>
        <v>0395</v>
      </c>
      <c r="D66" t="str">
        <f>Details2!D510</f>
        <v>McChord AFB (62nd Medical Group)</v>
      </c>
      <c r="E66" t="str">
        <f>Details2!E510</f>
        <v>C</v>
      </c>
      <c r="F66" s="1" t="str">
        <f>Details2!F510</f>
        <v>NULL</v>
      </c>
      <c r="G66" s="1" t="str">
        <f>Details2!G510</f>
        <v>NULL</v>
      </c>
      <c r="H66" s="1" t="str">
        <f>Details2!H510</f>
        <v>NULL</v>
      </c>
      <c r="I66" s="1" t="str">
        <f>Details2!I510</f>
        <v>NULL</v>
      </c>
      <c r="J66" s="1" t="str">
        <f>Details2!J510</f>
        <v>NULL</v>
      </c>
      <c r="K66" s="1" t="str">
        <f>Details2!K510</f>
        <v>NULL</v>
      </c>
    </row>
    <row r="67" spans="2:16" x14ac:dyDescent="0.2">
      <c r="B67" t="str">
        <f>Details2!B511</f>
        <v>Air Force</v>
      </c>
      <c r="C67" t="str">
        <f>Details2!C511</f>
        <v>0413</v>
      </c>
      <c r="D67" t="str">
        <f>Details2!D511</f>
        <v>Bolling AFB (579th Medical Group)</v>
      </c>
      <c r="E67" t="str">
        <f>Details2!E511</f>
        <v>C</v>
      </c>
      <c r="F67" s="1">
        <f>Details2!F511</f>
        <v>342579.09</v>
      </c>
      <c r="G67" s="1">
        <f>Details2!G511</f>
        <v>340587.31</v>
      </c>
      <c r="H67" s="1">
        <f>Details2!H511</f>
        <v>408439.7</v>
      </c>
      <c r="I67" s="1">
        <f>Details2!I511</f>
        <v>416326.43</v>
      </c>
      <c r="J67" s="1">
        <f>Details2!J511</f>
        <v>379197.95</v>
      </c>
      <c r="K67" s="1">
        <f>Details2!K511</f>
        <v>460820.08</v>
      </c>
    </row>
    <row r="68" spans="2:16" x14ac:dyDescent="0.2">
      <c r="B68" t="str">
        <f>Details2!B512</f>
        <v>Air Force</v>
      </c>
      <c r="C68" t="str">
        <f>Details2!C512</f>
        <v>7139</v>
      </c>
      <c r="D68" t="str">
        <f>Details2!D512</f>
        <v>Hurlburt FLD (1st Special Operations Medical Group)</v>
      </c>
      <c r="E68" t="str">
        <f>Details2!E512</f>
        <v>C</v>
      </c>
      <c r="F68" s="1">
        <f>Details2!F512</f>
        <v>609154.35</v>
      </c>
      <c r="G68" s="1">
        <f>Details2!G512</f>
        <v>596799.03</v>
      </c>
      <c r="H68" s="1">
        <f>Details2!H512</f>
        <v>609367.41</v>
      </c>
      <c r="I68" s="1">
        <f>Details2!I512</f>
        <v>694640.22</v>
      </c>
      <c r="J68" s="1">
        <f>Details2!J512</f>
        <v>611797.39</v>
      </c>
      <c r="K68" s="1">
        <f>Details2!K512</f>
        <v>520898</v>
      </c>
    </row>
    <row r="69" spans="2:16" x14ac:dyDescent="0.2">
      <c r="B69" t="str">
        <f>Details2!B513</f>
        <v>Air Force</v>
      </c>
      <c r="C69" t="str">
        <f>Details2!C513</f>
        <v>7200</v>
      </c>
      <c r="D69" t="str">
        <f>Details2!D513</f>
        <v>Buckley AFB (460th Medical Squadron)</v>
      </c>
      <c r="E69" t="str">
        <f>Details2!E513</f>
        <v>C</v>
      </c>
      <c r="F69" s="1">
        <f>Details2!F513</f>
        <v>3116867.21</v>
      </c>
      <c r="G69" s="1">
        <f>Details2!G513</f>
        <v>2262792.69</v>
      </c>
      <c r="H69" s="1">
        <f>Details2!H513</f>
        <v>1940677.5</v>
      </c>
      <c r="I69" s="1">
        <f>Details2!I513</f>
        <v>1751333.41</v>
      </c>
      <c r="J69" s="1">
        <f>Details2!J513</f>
        <v>1625745.79</v>
      </c>
      <c r="K69" s="1">
        <f>Details2!K513</f>
        <v>1321478.32</v>
      </c>
    </row>
    <row r="70" spans="2:16" x14ac:dyDescent="0.2">
      <c r="B70" t="str">
        <f>Details2!B514</f>
        <v>ALL</v>
      </c>
      <c r="C70" t="str">
        <f>Details2!C514</f>
        <v>0000</v>
      </c>
      <c r="D70" t="str">
        <f>Details2!D514</f>
        <v>UBO Administrator</v>
      </c>
      <c r="E70" t="str">
        <f>Details2!E514</f>
        <v>NULL</v>
      </c>
      <c r="F70" s="1" t="str">
        <f>Details2!F514</f>
        <v>NULL</v>
      </c>
      <c r="G70" s="1" t="str">
        <f>Details2!G514</f>
        <v>NULL</v>
      </c>
      <c r="H70" s="1" t="str">
        <f>Details2!H514</f>
        <v>NULL</v>
      </c>
      <c r="I70" s="1" t="str">
        <f>Details2!I514</f>
        <v>NULL</v>
      </c>
      <c r="J70" s="1" t="str">
        <f>Details2!J514</f>
        <v>NULL</v>
      </c>
      <c r="K70" s="1" t="str">
        <f>Details2!K514</f>
        <v>NULL</v>
      </c>
    </row>
    <row r="71" spans="2:16" x14ac:dyDescent="0.2">
      <c r="B71" t="str">
        <f>Details2!B515</f>
        <v>Army</v>
      </c>
      <c r="C71" t="str">
        <f>Details2!C515</f>
        <v>0001</v>
      </c>
      <c r="D71" t="str">
        <f>Details2!D515</f>
        <v>Redstone Arsenal (Fox Army Health Clinic)</v>
      </c>
      <c r="E71" t="str">
        <f>Details2!E515</f>
        <v>C</v>
      </c>
      <c r="F71" s="1">
        <f>Details2!F515</f>
        <v>5769940.96</v>
      </c>
      <c r="G71" s="1">
        <f>Details2!G515</f>
        <v>5013553.6500000004</v>
      </c>
      <c r="H71" s="1">
        <f>Details2!H515</f>
        <v>4004716.58</v>
      </c>
      <c r="I71" s="1">
        <f>Details2!I515</f>
        <v>2231828.08</v>
      </c>
      <c r="J71" s="1">
        <f>Details2!J515</f>
        <v>1020472.51</v>
      </c>
      <c r="K71" s="1">
        <f>Details2!K515</f>
        <v>925028.06</v>
      </c>
      <c r="L71" s="2"/>
      <c r="P71" s="2"/>
    </row>
    <row r="72" spans="2:16" x14ac:dyDescent="0.2">
      <c r="B72" t="str">
        <f>Details2!B516</f>
        <v>Army</v>
      </c>
      <c r="C72" t="str">
        <f>Details2!C516</f>
        <v>0002</v>
      </c>
      <c r="D72" t="str">
        <f>Details2!D516</f>
        <v>Ft. McClellan (Patterson ACH)</v>
      </c>
      <c r="E72" t="str">
        <f>Details2!E516</f>
        <v>I</v>
      </c>
      <c r="F72" s="1" t="str">
        <f>Details2!F516</f>
        <v>NULL</v>
      </c>
      <c r="G72" s="1" t="str">
        <f>Details2!G516</f>
        <v>NULL</v>
      </c>
      <c r="H72" s="1" t="str">
        <f>Details2!H516</f>
        <v>NULL</v>
      </c>
      <c r="I72" s="1" t="str">
        <f>Details2!I516</f>
        <v>NULL</v>
      </c>
      <c r="J72" s="1" t="str">
        <f>Details2!J516</f>
        <v>NULL</v>
      </c>
      <c r="K72" s="1" t="str">
        <f>Details2!K516</f>
        <v>NULL</v>
      </c>
      <c r="L72" s="2"/>
      <c r="M72" s="4"/>
      <c r="O72" s="4"/>
    </row>
    <row r="73" spans="2:16" x14ac:dyDescent="0.2">
      <c r="B73" t="str">
        <f>Details2!B517</f>
        <v>Army</v>
      </c>
      <c r="C73" t="str">
        <f>Details2!C517</f>
        <v>0003</v>
      </c>
      <c r="D73" t="str">
        <f>Details2!D517</f>
        <v>Ft. Rucker (Lyster Army Health Clinic)</v>
      </c>
      <c r="E73" t="str">
        <f>Details2!E517</f>
        <v>C</v>
      </c>
      <c r="F73" s="1">
        <f>Details2!F517</f>
        <v>2491269.7799999998</v>
      </c>
      <c r="G73" s="1">
        <f>Details2!G517</f>
        <v>2703795.54</v>
      </c>
      <c r="H73" s="1">
        <f>Details2!H517</f>
        <v>2797217.93</v>
      </c>
      <c r="I73" s="1">
        <f>Details2!I517</f>
        <v>2853163.01</v>
      </c>
      <c r="J73" s="1">
        <f>Details2!J517</f>
        <v>2138594.7000000002</v>
      </c>
      <c r="K73" s="1">
        <f>Details2!K517</f>
        <v>2657945.12</v>
      </c>
      <c r="L73" s="21"/>
      <c r="M73" s="4"/>
      <c r="O73" s="4"/>
    </row>
    <row r="74" spans="2:16" x14ac:dyDescent="0.2">
      <c r="B74" t="str">
        <f>Details2!B518</f>
        <v>Army</v>
      </c>
      <c r="C74" t="str">
        <f>Details2!C518</f>
        <v>0005</v>
      </c>
      <c r="D74" t="str">
        <f>Details2!D518</f>
        <v>Ft. Wainwright (Bassett Army Community Hospital)</v>
      </c>
      <c r="E74" t="str">
        <f>Details2!E518</f>
        <v>H</v>
      </c>
      <c r="F74" s="1">
        <f>Details2!F518</f>
        <v>2496104.34</v>
      </c>
      <c r="G74" s="1">
        <f>Details2!G518</f>
        <v>2559509.9900000002</v>
      </c>
      <c r="H74" s="1">
        <f>Details2!H518</f>
        <v>2364853.12</v>
      </c>
      <c r="I74" s="1">
        <f>Details2!I518</f>
        <v>2273116.75</v>
      </c>
      <c r="J74" s="1">
        <f>Details2!J518</f>
        <v>1934209.28</v>
      </c>
      <c r="K74" s="1">
        <f>Details2!K518</f>
        <v>2048918.21</v>
      </c>
      <c r="L74" s="2"/>
      <c r="M74" s="4"/>
      <c r="O74" s="4"/>
    </row>
    <row r="75" spans="2:16" x14ac:dyDescent="0.2">
      <c r="B75" t="str">
        <f>Details2!B519</f>
        <v>Army</v>
      </c>
      <c r="C75" t="str">
        <f>Details2!C519</f>
        <v>0008</v>
      </c>
      <c r="D75" t="str">
        <f>Details2!D519</f>
        <v>Ft. Huachuca (Bliss Army Health Clinic)</v>
      </c>
      <c r="E75" t="str">
        <f>Details2!E519</f>
        <v>C</v>
      </c>
      <c r="F75" s="1">
        <f>Details2!F519</f>
        <v>853005.87</v>
      </c>
      <c r="G75" s="1">
        <f>Details2!G519</f>
        <v>794900.4</v>
      </c>
      <c r="H75" s="1">
        <f>Details2!H519</f>
        <v>782663.94</v>
      </c>
      <c r="I75" s="1">
        <f>Details2!I519</f>
        <v>745847.68</v>
      </c>
      <c r="J75" s="1">
        <f>Details2!J519</f>
        <v>667867.96</v>
      </c>
      <c r="K75" s="1">
        <f>Details2!K519</f>
        <v>595064.52</v>
      </c>
      <c r="L75" s="2"/>
      <c r="M75" s="4"/>
      <c r="O75" s="4"/>
    </row>
    <row r="76" spans="2:16" x14ac:dyDescent="0.2">
      <c r="B76" t="str">
        <f>Details2!B520</f>
        <v>Army</v>
      </c>
      <c r="C76" t="str">
        <f>Details2!C520</f>
        <v>0032</v>
      </c>
      <c r="D76" t="str">
        <f>Details2!D520</f>
        <v>Ft. Carson (Evans Army Community Hospital)</v>
      </c>
      <c r="E76" t="str">
        <f>Details2!E520</f>
        <v>H</v>
      </c>
      <c r="F76" s="1">
        <f>Details2!F520</f>
        <v>1463275.93</v>
      </c>
      <c r="G76" s="1">
        <f>Details2!G520</f>
        <v>1835879.53</v>
      </c>
      <c r="H76" s="1">
        <f>Details2!H520</f>
        <v>1899241</v>
      </c>
      <c r="I76" s="1">
        <f>Details2!I520</f>
        <v>1677600</v>
      </c>
      <c r="J76" s="1">
        <f>Details2!J520</f>
        <v>1336981.8700000001</v>
      </c>
      <c r="K76" s="1">
        <f>Details2!K520</f>
        <v>1356829.56</v>
      </c>
      <c r="L76" s="2"/>
      <c r="M76" s="4"/>
      <c r="O76" s="4"/>
    </row>
    <row r="77" spans="2:16" x14ac:dyDescent="0.2">
      <c r="B77" t="str">
        <f>Details2!B521</f>
        <v>Army</v>
      </c>
      <c r="C77" t="str">
        <f>Details2!C521</f>
        <v>0037</v>
      </c>
      <c r="D77" t="str">
        <f>Details2!D521</f>
        <v>Washington D.C. (Walter Reed Army Medical Center)</v>
      </c>
      <c r="E77" t="str">
        <f>Details2!E521</f>
        <v>H</v>
      </c>
      <c r="F77" s="1">
        <f>Details2!F521</f>
        <v>6704731.3399999999</v>
      </c>
      <c r="G77" s="1">
        <f>Details2!G521</f>
        <v>9908757.4100000001</v>
      </c>
      <c r="H77" s="1">
        <f>Details2!H521</f>
        <v>0</v>
      </c>
      <c r="I77" s="1">
        <f>Details2!I521</f>
        <v>0</v>
      </c>
      <c r="J77" s="1" t="str">
        <f>Details2!J521</f>
        <v>NULL</v>
      </c>
      <c r="K77" s="1" t="str">
        <f>Details2!K521</f>
        <v>NULL</v>
      </c>
      <c r="L77" s="2"/>
    </row>
    <row r="78" spans="2:16" x14ac:dyDescent="0.2">
      <c r="B78" t="str">
        <f>Details2!B522</f>
        <v>Army</v>
      </c>
      <c r="C78" t="str">
        <f>Details2!C522</f>
        <v>0047</v>
      </c>
      <c r="D78" t="str">
        <f>Details2!D522</f>
        <v>Ft. Gordon (Eisenhower Army Medical Center)</v>
      </c>
      <c r="E78" t="str">
        <f>Details2!E522</f>
        <v>H</v>
      </c>
      <c r="F78" s="1">
        <f>Details2!F522</f>
        <v>5411628.0599999996</v>
      </c>
      <c r="G78" s="1">
        <f>Details2!G522</f>
        <v>4083171.63</v>
      </c>
      <c r="H78" s="1">
        <f>Details2!H522</f>
        <v>3772277.63</v>
      </c>
      <c r="I78" s="1">
        <f>Details2!I522</f>
        <v>3314957.66</v>
      </c>
      <c r="J78" s="1">
        <f>Details2!J522</f>
        <v>2362425.33</v>
      </c>
      <c r="K78" s="1">
        <f>Details2!K522</f>
        <v>2109838.39</v>
      </c>
      <c r="L78" s="2"/>
    </row>
    <row r="79" spans="2:16" x14ac:dyDescent="0.2">
      <c r="B79" t="str">
        <f>Details2!B523</f>
        <v>Army</v>
      </c>
      <c r="C79" t="str">
        <f>Details2!C523</f>
        <v>0048</v>
      </c>
      <c r="D79" t="str">
        <f>Details2!D523</f>
        <v>Ft. Benning (Martin Army Community Hospital)</v>
      </c>
      <c r="E79" t="str">
        <f>Details2!E523</f>
        <v>H</v>
      </c>
      <c r="F79" s="1">
        <f>Details2!F523</f>
        <v>2510966.36</v>
      </c>
      <c r="G79" s="1">
        <f>Details2!G523</f>
        <v>2443340.4300000002</v>
      </c>
      <c r="H79" s="1">
        <f>Details2!H523</f>
        <v>2059058.11</v>
      </c>
      <c r="I79" s="1">
        <f>Details2!I523</f>
        <v>1917487.95</v>
      </c>
      <c r="J79" s="1">
        <f>Details2!J523</f>
        <v>1529919.14</v>
      </c>
      <c r="K79" s="1">
        <f>Details2!K523</f>
        <v>1337455.97</v>
      </c>
      <c r="L79" s="2"/>
      <c r="N79" s="9"/>
    </row>
    <row r="80" spans="2:16" x14ac:dyDescent="0.2">
      <c r="B80" t="str">
        <f>Details2!B524</f>
        <v>Army</v>
      </c>
      <c r="C80" t="str">
        <f>Details2!C524</f>
        <v>0049</v>
      </c>
      <c r="D80" t="str">
        <f>Details2!D524</f>
        <v>Ft. Stewart (Winn Army Community Hospital)</v>
      </c>
      <c r="E80" t="str">
        <f>Details2!E524</f>
        <v>H</v>
      </c>
      <c r="F80" s="1">
        <f>Details2!F524</f>
        <v>3193121.54</v>
      </c>
      <c r="G80" s="1">
        <f>Details2!G524</f>
        <v>2684842.32</v>
      </c>
      <c r="H80" s="1">
        <f>Details2!H524</f>
        <v>2621857.66</v>
      </c>
      <c r="I80" s="1">
        <f>Details2!I524</f>
        <v>1845913.37</v>
      </c>
      <c r="J80" s="1">
        <f>Details2!J524</f>
        <v>1419577.1</v>
      </c>
      <c r="K80" s="1">
        <f>Details2!K524</f>
        <v>1211274.32</v>
      </c>
      <c r="N80" s="9"/>
    </row>
    <row r="81" spans="2:14" x14ac:dyDescent="0.2">
      <c r="B81" t="str">
        <f>Details2!B525</f>
        <v>Army</v>
      </c>
      <c r="C81" t="str">
        <f>Details2!C525</f>
        <v>0052</v>
      </c>
      <c r="D81" t="str">
        <f>Details2!D525</f>
        <v>Ft. Shafter (Tripler Army Medical Center)</v>
      </c>
      <c r="E81" t="str">
        <f>Details2!E525</f>
        <v>H</v>
      </c>
      <c r="F81" s="1">
        <f>Details2!F525</f>
        <v>5436536.1299999999</v>
      </c>
      <c r="G81" s="1">
        <f>Details2!G525</f>
        <v>4921162.37</v>
      </c>
      <c r="H81" s="1">
        <f>Details2!H525</f>
        <v>4530744.01</v>
      </c>
      <c r="I81" s="1">
        <f>Details2!I525</f>
        <v>4960859.09</v>
      </c>
      <c r="J81" s="1">
        <f>Details2!J525</f>
        <v>2761365.03</v>
      </c>
      <c r="K81" s="1">
        <f>Details2!K525</f>
        <v>3830558.56</v>
      </c>
      <c r="N81" s="9"/>
    </row>
    <row r="82" spans="2:14" x14ac:dyDescent="0.2">
      <c r="B82" t="str">
        <f>Details2!B526</f>
        <v>Army</v>
      </c>
      <c r="C82" t="str">
        <f>Details2!C526</f>
        <v>0057</v>
      </c>
      <c r="D82" t="str">
        <f>Details2!D526</f>
        <v>Ft. Riley (Irwin Army Community Hospital)</v>
      </c>
      <c r="E82" t="str">
        <f>Details2!E526</f>
        <v>H</v>
      </c>
      <c r="F82" s="1">
        <f>Details2!F526</f>
        <v>1178577.94</v>
      </c>
      <c r="G82" s="1">
        <f>Details2!G526</f>
        <v>1057023.33</v>
      </c>
      <c r="H82" s="1">
        <f>Details2!H526</f>
        <v>1014648.61</v>
      </c>
      <c r="I82" s="1">
        <f>Details2!I526</f>
        <v>923328.75</v>
      </c>
      <c r="J82" s="1">
        <f>Details2!J526</f>
        <v>909876.71</v>
      </c>
      <c r="K82" s="1">
        <f>Details2!K526</f>
        <v>597526.42000000004</v>
      </c>
      <c r="L82" s="9"/>
      <c r="N82" s="9"/>
    </row>
    <row r="83" spans="2:14" x14ac:dyDescent="0.2">
      <c r="B83" t="str">
        <f>Details2!B527</f>
        <v>Army</v>
      </c>
      <c r="C83" t="str">
        <f>Details2!C527</f>
        <v>0058</v>
      </c>
      <c r="D83" t="str">
        <f>Details2!D527</f>
        <v>Ft. Leavenworth (Munson Army Health Clinic)</v>
      </c>
      <c r="E83" t="str">
        <f>Details2!E527</f>
        <v>C</v>
      </c>
      <c r="F83" s="1">
        <f>Details2!F527</f>
        <v>777347.25</v>
      </c>
      <c r="G83" s="1">
        <f>Details2!G527</f>
        <v>545100.05000000005</v>
      </c>
      <c r="H83" s="1">
        <f>Details2!H527</f>
        <v>545190.54</v>
      </c>
      <c r="I83" s="1">
        <f>Details2!I527</f>
        <v>494699.79</v>
      </c>
      <c r="J83" s="1">
        <f>Details2!J527</f>
        <v>248659.75</v>
      </c>
      <c r="K83" s="1">
        <f>Details2!K527</f>
        <v>0</v>
      </c>
      <c r="L83" s="9"/>
    </row>
    <row r="84" spans="2:14" x14ac:dyDescent="0.2">
      <c r="B84" t="str">
        <f>Details2!B528</f>
        <v>Army</v>
      </c>
      <c r="C84" t="str">
        <f>Details2!C528</f>
        <v>0060</v>
      </c>
      <c r="D84" t="str">
        <f>Details2!D528</f>
        <v>Ft. Campbell (Blanchfield Army Comm Hospital)</v>
      </c>
      <c r="E84" t="str">
        <f>Details2!E528</f>
        <v>H</v>
      </c>
      <c r="F84" s="1">
        <f>Details2!F528</f>
        <v>2833585.52</v>
      </c>
      <c r="G84" s="1">
        <f>Details2!G528</f>
        <v>2565026.87</v>
      </c>
      <c r="H84" s="1">
        <f>Details2!H528</f>
        <v>2157714.4</v>
      </c>
      <c r="I84" s="1">
        <f>Details2!I528</f>
        <v>1881626.08</v>
      </c>
      <c r="J84" s="1">
        <f>Details2!J528</f>
        <v>1456598.37</v>
      </c>
      <c r="K84" s="1">
        <f>Details2!K528</f>
        <v>1179124.0900000001</v>
      </c>
      <c r="L84" s="9"/>
      <c r="N84" s="3"/>
    </row>
    <row r="85" spans="2:14" x14ac:dyDescent="0.2">
      <c r="B85" t="str">
        <f>Details2!B529</f>
        <v>Army</v>
      </c>
      <c r="C85" t="str">
        <f>Details2!C529</f>
        <v>0061</v>
      </c>
      <c r="D85" t="str">
        <f>Details2!D529</f>
        <v>Ft. Knox (Ireland Army Community Hospital)</v>
      </c>
      <c r="E85" t="str">
        <f>Details2!E529</f>
        <v>H</v>
      </c>
      <c r="F85" s="1">
        <f>Details2!F529</f>
        <v>2806464.49</v>
      </c>
      <c r="G85" s="1">
        <f>Details2!G529</f>
        <v>2525871.77</v>
      </c>
      <c r="H85" s="1">
        <f>Details2!H529</f>
        <v>2291659.7799999998</v>
      </c>
      <c r="I85" s="1">
        <f>Details2!I529</f>
        <v>2025885.9</v>
      </c>
      <c r="J85" s="1">
        <f>Details2!J529</f>
        <v>1901006.89</v>
      </c>
      <c r="K85" s="1">
        <f>Details2!K529</f>
        <v>1814127.65</v>
      </c>
      <c r="L85" s="9"/>
      <c r="N85" s="3"/>
    </row>
    <row r="86" spans="2:14" x14ac:dyDescent="0.2">
      <c r="B86" t="str">
        <f>Details2!B530</f>
        <v>Army</v>
      </c>
      <c r="C86" t="str">
        <f>Details2!C530</f>
        <v>0064</v>
      </c>
      <c r="D86" t="str">
        <f>Details2!D530</f>
        <v>Ft. Polk (Bayne-Jones Army Community Hospital)</v>
      </c>
      <c r="E86" t="str">
        <f>Details2!E530</f>
        <v>H</v>
      </c>
      <c r="F86" s="1">
        <f>Details2!F530</f>
        <v>1220843.82</v>
      </c>
      <c r="G86" s="1">
        <f>Details2!G530</f>
        <v>1085404.51</v>
      </c>
      <c r="H86" s="1">
        <f>Details2!H530</f>
        <v>878201.5</v>
      </c>
      <c r="I86" s="1">
        <f>Details2!I530</f>
        <v>673471.48</v>
      </c>
      <c r="J86" s="1">
        <f>Details2!J530</f>
        <v>529890.79</v>
      </c>
      <c r="K86" s="1">
        <f>Details2!K530</f>
        <v>473324.82</v>
      </c>
      <c r="N86" s="3"/>
    </row>
    <row r="87" spans="2:14" x14ac:dyDescent="0.2">
      <c r="B87" t="str">
        <f>Details2!B531</f>
        <v>Army</v>
      </c>
      <c r="C87" t="str">
        <f>Details2!C531</f>
        <v>0069</v>
      </c>
      <c r="D87" t="str">
        <f>Details2!D531</f>
        <v>Ft. Meade (Kimbrough Ambulatory Care Center)</v>
      </c>
      <c r="E87" t="str">
        <f>Details2!E531</f>
        <v>C</v>
      </c>
      <c r="F87" s="1">
        <f>Details2!F531</f>
        <v>5191130.53</v>
      </c>
      <c r="G87" s="1">
        <f>Details2!G531</f>
        <v>7836726.5700000003</v>
      </c>
      <c r="H87" s="1">
        <f>Details2!H531</f>
        <v>9514849.0500000007</v>
      </c>
      <c r="I87" s="1">
        <f>Details2!I531</f>
        <v>7304324.54</v>
      </c>
      <c r="J87" s="1">
        <f>Details2!J531</f>
        <v>6435781.3700000001</v>
      </c>
      <c r="K87" s="1">
        <f>Details2!K531</f>
        <v>4605900.88</v>
      </c>
      <c r="L87" s="3"/>
      <c r="N87" s="3"/>
    </row>
    <row r="88" spans="2:14" x14ac:dyDescent="0.2">
      <c r="B88" t="str">
        <f>Details2!B532</f>
        <v>Army</v>
      </c>
      <c r="C88" t="str">
        <f>Details2!C532</f>
        <v>0075</v>
      </c>
      <c r="D88" t="str">
        <f>Details2!D532</f>
        <v>Ft. Leonard Wood (Wood Army Community Hospital)</v>
      </c>
      <c r="E88" t="str">
        <f>Details2!E532</f>
        <v>H</v>
      </c>
      <c r="F88" s="1">
        <f>Details2!F532</f>
        <v>1576991.83</v>
      </c>
      <c r="G88" s="1">
        <f>Details2!G532</f>
        <v>1296102.73</v>
      </c>
      <c r="H88" s="1">
        <f>Details2!H532</f>
        <v>877452.51</v>
      </c>
      <c r="I88" s="1">
        <f>Details2!I532</f>
        <v>872603.84</v>
      </c>
      <c r="J88" s="1">
        <f>Details2!J532</f>
        <v>695622.55</v>
      </c>
      <c r="K88" s="1">
        <f>Details2!K532</f>
        <v>730919.83</v>
      </c>
      <c r="L88" s="3"/>
    </row>
    <row r="89" spans="2:14" x14ac:dyDescent="0.2">
      <c r="B89" t="str">
        <f>Details2!B533</f>
        <v>Army</v>
      </c>
      <c r="C89" t="str">
        <f>Details2!C533</f>
        <v>0081</v>
      </c>
      <c r="D89" t="str">
        <f>Details2!D533</f>
        <v>Ft. Monmouth (Patterson Army Health Clinic)</v>
      </c>
      <c r="E89" t="str">
        <f>Details2!E533</f>
        <v>C</v>
      </c>
      <c r="F89" s="1" t="str">
        <f>Details2!F533</f>
        <v>NULL</v>
      </c>
      <c r="G89" s="1" t="str">
        <f>Details2!G533</f>
        <v>NULL</v>
      </c>
      <c r="H89" s="1" t="str">
        <f>Details2!H533</f>
        <v>NULL</v>
      </c>
      <c r="I89" s="1" t="str">
        <f>Details2!I533</f>
        <v>NULL</v>
      </c>
      <c r="J89" s="1" t="str">
        <f>Details2!J533</f>
        <v>NULL</v>
      </c>
      <c r="K89" s="1" t="str">
        <f>Details2!K533</f>
        <v>NULL</v>
      </c>
      <c r="L89" s="24"/>
    </row>
    <row r="90" spans="2:14" x14ac:dyDescent="0.2">
      <c r="B90" t="str">
        <f>Details2!B534</f>
        <v>Army</v>
      </c>
      <c r="C90" t="str">
        <f>Details2!C534</f>
        <v>0086</v>
      </c>
      <c r="D90" t="str">
        <f>Details2!D534</f>
        <v>West Point (Keller Army Community Hospital)</v>
      </c>
      <c r="E90" t="str">
        <f>Details2!E534</f>
        <v>H</v>
      </c>
      <c r="F90" s="1">
        <f>Details2!F534</f>
        <v>2279621.3199999998</v>
      </c>
      <c r="G90" s="1">
        <f>Details2!G534</f>
        <v>1797340.24</v>
      </c>
      <c r="H90" s="1">
        <f>Details2!H534</f>
        <v>1386385.24</v>
      </c>
      <c r="I90" s="1">
        <f>Details2!I534</f>
        <v>1222394.78</v>
      </c>
      <c r="J90" s="1">
        <f>Details2!J534</f>
        <v>1002892.81</v>
      </c>
      <c r="K90" s="1">
        <f>Details2!K534</f>
        <v>590905.89</v>
      </c>
      <c r="L90" s="3"/>
    </row>
    <row r="91" spans="2:14" x14ac:dyDescent="0.2">
      <c r="B91" t="str">
        <f>Details2!B535</f>
        <v>Army</v>
      </c>
      <c r="C91" t="str">
        <f>Details2!C535</f>
        <v>0089</v>
      </c>
      <c r="D91" t="str">
        <f>Details2!D535</f>
        <v>Ft. Bragg (Womack Army Medical Center)</v>
      </c>
      <c r="E91" t="str">
        <f>Details2!E535</f>
        <v>H</v>
      </c>
      <c r="F91" s="1">
        <f>Details2!F535</f>
        <v>6332820.5199999996</v>
      </c>
      <c r="G91" s="1">
        <f>Details2!G535</f>
        <v>7006072.25</v>
      </c>
      <c r="H91" s="1">
        <f>Details2!H535</f>
        <v>6252573.1500000004</v>
      </c>
      <c r="I91" s="1">
        <f>Details2!I535</f>
        <v>4869699</v>
      </c>
      <c r="J91" s="1">
        <f>Details2!J535</f>
        <v>4242569.5</v>
      </c>
      <c r="K91" s="1">
        <f>Details2!K535</f>
        <v>3551710.53</v>
      </c>
    </row>
    <row r="92" spans="2:14" x14ac:dyDescent="0.2">
      <c r="B92" t="str">
        <f>Details2!B536</f>
        <v>Army</v>
      </c>
      <c r="C92" t="str">
        <f>Details2!C536</f>
        <v>0098</v>
      </c>
      <c r="D92" t="str">
        <f>Details2!D536</f>
        <v>Ft. Sill (Reynolds Army Community Hospital)</v>
      </c>
      <c r="E92" t="str">
        <f>Details2!E536</f>
        <v>H</v>
      </c>
      <c r="F92" s="1">
        <f>Details2!F536</f>
        <v>1166648.81</v>
      </c>
      <c r="G92" s="1">
        <f>Details2!G536</f>
        <v>1145524.49</v>
      </c>
      <c r="H92" s="1">
        <f>Details2!H536</f>
        <v>1342092.17</v>
      </c>
      <c r="I92" s="1">
        <f>Details2!I536</f>
        <v>1394143.22</v>
      </c>
      <c r="J92" s="1">
        <f>Details2!J536</f>
        <v>1287467.74</v>
      </c>
      <c r="K92" s="1">
        <f>Details2!K536</f>
        <v>1159080.3600000001</v>
      </c>
    </row>
    <row r="93" spans="2:14" x14ac:dyDescent="0.2">
      <c r="B93" t="str">
        <f>Details2!B537</f>
        <v>Army</v>
      </c>
      <c r="C93" t="str">
        <f>Details2!C537</f>
        <v>0105</v>
      </c>
      <c r="D93" t="str">
        <f>Details2!D537</f>
        <v>Ft. Jackson (Moncrief Army Community Hospital)</v>
      </c>
      <c r="E93" t="str">
        <f>Details2!E537</f>
        <v>H</v>
      </c>
      <c r="F93" s="1">
        <f>Details2!F537</f>
        <v>3247891.43</v>
      </c>
      <c r="G93" s="1">
        <f>Details2!G537</f>
        <v>3451160.31</v>
      </c>
      <c r="H93" s="1">
        <f>Details2!H537</f>
        <v>2614843.2200000002</v>
      </c>
      <c r="I93" s="1">
        <f>Details2!I537</f>
        <v>2772119.91</v>
      </c>
      <c r="J93" s="1">
        <f>Details2!J537</f>
        <v>2377213.09</v>
      </c>
      <c r="K93" s="1">
        <f>Details2!K537</f>
        <v>1740707.73</v>
      </c>
    </row>
    <row r="94" spans="2:14" x14ac:dyDescent="0.2">
      <c r="B94" t="str">
        <f>Details2!B538</f>
        <v>Army</v>
      </c>
      <c r="C94" t="str">
        <f>Details2!C538</f>
        <v>0108</v>
      </c>
      <c r="D94" t="str">
        <f>Details2!D538</f>
        <v>Ft. Bliss (William Beaumont Army Medical Center)</v>
      </c>
      <c r="E94" t="str">
        <f>Details2!E538</f>
        <v>H</v>
      </c>
      <c r="F94" s="1">
        <f>Details2!F538</f>
        <v>3492440.8</v>
      </c>
      <c r="G94" s="1">
        <f>Details2!G538</f>
        <v>2927544.73</v>
      </c>
      <c r="H94" s="1">
        <f>Details2!H538</f>
        <v>4221138.8499999996</v>
      </c>
      <c r="I94" s="1">
        <f>Details2!I538</f>
        <v>2793087.72</v>
      </c>
      <c r="J94" s="1">
        <f>Details2!J538</f>
        <v>2951257.51</v>
      </c>
      <c r="K94" s="1">
        <f>Details2!K538</f>
        <v>2856915.91</v>
      </c>
    </row>
    <row r="95" spans="2:14" x14ac:dyDescent="0.2">
      <c r="B95" t="str">
        <f>Details2!B539</f>
        <v>Army</v>
      </c>
      <c r="C95" t="str">
        <f>Details2!C539</f>
        <v>0109</v>
      </c>
      <c r="D95" t="str">
        <f>Details2!D539</f>
        <v>BAMC-SAMMC JBSA FSH</v>
      </c>
      <c r="E95" t="str">
        <f>Details2!E539</f>
        <v>H</v>
      </c>
      <c r="F95" s="1">
        <f>Details2!F539</f>
        <v>7618735.7300000004</v>
      </c>
      <c r="G95" s="1">
        <f>Details2!G539</f>
        <v>6995710.9400000004</v>
      </c>
      <c r="H95" s="1">
        <f>Details2!H539</f>
        <v>5780602.3200000003</v>
      </c>
      <c r="I95" s="1">
        <f>Details2!I539</f>
        <v>5631739.1299999999</v>
      </c>
      <c r="J95" s="1">
        <f>Details2!J539</f>
        <v>7391063.9400000004</v>
      </c>
      <c r="K95" s="1">
        <f>Details2!K539</f>
        <v>7151549.7199999997</v>
      </c>
    </row>
    <row r="96" spans="2:14" x14ac:dyDescent="0.2">
      <c r="B96" t="str">
        <f>Details2!B540</f>
        <v>Army</v>
      </c>
      <c r="C96" t="str">
        <f>Details2!C540</f>
        <v>0110</v>
      </c>
      <c r="D96" t="str">
        <f>Details2!D540</f>
        <v>Ft. Hood (C.R. Darnall Army Medical Center)</v>
      </c>
      <c r="E96" t="str">
        <f>Details2!E540</f>
        <v>H</v>
      </c>
      <c r="F96" s="1">
        <f>Details2!F540</f>
        <v>1323196.04</v>
      </c>
      <c r="G96" s="1">
        <f>Details2!G540</f>
        <v>1586104.18</v>
      </c>
      <c r="H96" s="1">
        <f>Details2!H540</f>
        <v>1320051.8899999999</v>
      </c>
      <c r="I96" s="1">
        <f>Details2!I540</f>
        <v>1324736.71</v>
      </c>
      <c r="J96" s="1">
        <f>Details2!J540</f>
        <v>1158213.26</v>
      </c>
      <c r="K96" s="1">
        <f>Details2!K540</f>
        <v>866870.21</v>
      </c>
    </row>
    <row r="97" spans="2:11" x14ac:dyDescent="0.2">
      <c r="B97" t="str">
        <f>Details2!B541</f>
        <v>Army</v>
      </c>
      <c r="C97" t="str">
        <f>Details2!C541</f>
        <v>0121</v>
      </c>
      <c r="D97" t="str">
        <f>Details2!D541</f>
        <v>Ft. Eustis (McDonald Army Health Center)</v>
      </c>
      <c r="E97" t="str">
        <f>Details2!E541</f>
        <v>H</v>
      </c>
      <c r="F97" s="1">
        <f>Details2!F541</f>
        <v>1696186.75</v>
      </c>
      <c r="G97" s="1">
        <f>Details2!G541</f>
        <v>1893750.05</v>
      </c>
      <c r="H97" s="1">
        <f>Details2!H541</f>
        <v>1828364.65</v>
      </c>
      <c r="I97" s="1">
        <f>Details2!I541</f>
        <v>1773537.22</v>
      </c>
      <c r="J97" s="1">
        <f>Details2!J541</f>
        <v>1659176.98</v>
      </c>
      <c r="K97" s="1">
        <f>Details2!K541</f>
        <v>1045130.07</v>
      </c>
    </row>
    <row r="98" spans="2:11" x14ac:dyDescent="0.2">
      <c r="B98" t="str">
        <f>Details2!B542</f>
        <v>Army</v>
      </c>
      <c r="C98" t="str">
        <f>Details2!C542</f>
        <v>0122</v>
      </c>
      <c r="D98" t="str">
        <f>Details2!D542</f>
        <v>Ft. Lee (Kenner Army Health Clinic)</v>
      </c>
      <c r="E98" t="str">
        <f>Details2!E542</f>
        <v>C</v>
      </c>
      <c r="F98" s="1">
        <f>Details2!F542</f>
        <v>1079382.6299999999</v>
      </c>
      <c r="G98" s="1">
        <f>Details2!G542</f>
        <v>1872761.41</v>
      </c>
      <c r="H98" s="1">
        <f>Details2!H542</f>
        <v>1882111.89</v>
      </c>
      <c r="I98" s="1">
        <f>Details2!I542</f>
        <v>1887199.5</v>
      </c>
      <c r="J98" s="1">
        <f>Details2!J542</f>
        <v>1621268.06</v>
      </c>
      <c r="K98" s="1">
        <f>Details2!K542</f>
        <v>1042592.93</v>
      </c>
    </row>
    <row r="99" spans="2:11" x14ac:dyDescent="0.2">
      <c r="B99" t="str">
        <f>Details2!B543</f>
        <v>Army</v>
      </c>
      <c r="C99" t="str">
        <f>Details2!C543</f>
        <v>0125</v>
      </c>
      <c r="D99" t="str">
        <f>Details2!D543</f>
        <v>Ft. Lewis (Madigan Army Medical Center)</v>
      </c>
      <c r="E99" t="str">
        <f>Details2!E543</f>
        <v>H</v>
      </c>
      <c r="F99" s="1">
        <f>Details2!F543</f>
        <v>5486506.0300000003</v>
      </c>
      <c r="G99" s="1">
        <f>Details2!G543</f>
        <v>4737209.43</v>
      </c>
      <c r="H99" s="1">
        <f>Details2!H543</f>
        <v>5249715.01</v>
      </c>
      <c r="I99" s="1">
        <f>Details2!I543</f>
        <v>5360677.33</v>
      </c>
      <c r="J99" s="1">
        <f>Details2!J543</f>
        <v>4787191.75</v>
      </c>
      <c r="K99" s="1">
        <f>Details2!K543</f>
        <v>3585606.67</v>
      </c>
    </row>
    <row r="100" spans="2:11" x14ac:dyDescent="0.2">
      <c r="B100" t="str">
        <f>Details2!B544</f>
        <v>Army</v>
      </c>
      <c r="C100" t="str">
        <f>Details2!C544</f>
        <v>0131</v>
      </c>
      <c r="D100" t="str">
        <f>Details2!D544</f>
        <v>Ft. Irwin (Weed Army Community Hospital)</v>
      </c>
      <c r="E100" t="str">
        <f>Details2!E544</f>
        <v>H</v>
      </c>
      <c r="F100" s="1">
        <f>Details2!F544</f>
        <v>78515.37</v>
      </c>
      <c r="G100" s="1">
        <f>Details2!G544</f>
        <v>57077.74</v>
      </c>
      <c r="H100" s="1">
        <f>Details2!H544</f>
        <v>54369.14</v>
      </c>
      <c r="I100" s="1">
        <f>Details2!I544</f>
        <v>28187.31</v>
      </c>
      <c r="J100" s="1">
        <f>Details2!J544</f>
        <v>19495.8</v>
      </c>
      <c r="K100" s="1">
        <f>Details2!K544</f>
        <v>56313.64</v>
      </c>
    </row>
    <row r="101" spans="2:11" x14ac:dyDescent="0.2">
      <c r="B101" t="str">
        <f>Details2!B545</f>
        <v>Army</v>
      </c>
      <c r="C101" t="str">
        <f>Details2!C545</f>
        <v>0206</v>
      </c>
      <c r="D101" t="str">
        <f>Details2!D545</f>
        <v>Yuma Proving Grounds</v>
      </c>
      <c r="E101" t="str">
        <f>Details2!E545</f>
        <v>I</v>
      </c>
      <c r="F101" s="1" t="str">
        <f>Details2!F545</f>
        <v>NULL</v>
      </c>
      <c r="G101" s="1" t="str">
        <f>Details2!G545</f>
        <v>NULL</v>
      </c>
      <c r="H101" s="1" t="str">
        <f>Details2!H545</f>
        <v>NULL</v>
      </c>
      <c r="I101" s="1" t="str">
        <f>Details2!I545</f>
        <v>NULL</v>
      </c>
      <c r="J101" s="1" t="str">
        <f>Details2!J545</f>
        <v>NULL</v>
      </c>
      <c r="K101" s="1" t="str">
        <f>Details2!K545</f>
        <v>NULL</v>
      </c>
    </row>
    <row r="102" spans="2:11" x14ac:dyDescent="0.2">
      <c r="B102" t="str">
        <f>Details2!B546</f>
        <v>Army</v>
      </c>
      <c r="C102" t="str">
        <f>Details2!C546</f>
        <v>0256</v>
      </c>
      <c r="D102" t="str">
        <f>Details2!D546</f>
        <v>Pentagon Army Health Clinic</v>
      </c>
      <c r="E102" t="str">
        <f>Details2!E546</f>
        <v>I</v>
      </c>
      <c r="F102" s="1" t="str">
        <f>Details2!F546</f>
        <v>NULL</v>
      </c>
      <c r="G102" s="1" t="str">
        <f>Details2!G546</f>
        <v>NULL</v>
      </c>
      <c r="H102" s="1" t="str">
        <f>Details2!H546</f>
        <v>NULL</v>
      </c>
      <c r="I102" s="1" t="str">
        <f>Details2!I546</f>
        <v>NULL</v>
      </c>
      <c r="J102" s="1" t="str">
        <f>Details2!J546</f>
        <v>NULL</v>
      </c>
      <c r="K102" s="1" t="str">
        <f>Details2!K546</f>
        <v>NULL</v>
      </c>
    </row>
    <row r="103" spans="2:11" x14ac:dyDescent="0.2">
      <c r="B103" t="str">
        <f>Details2!B547</f>
        <v>Army</v>
      </c>
      <c r="C103" t="str">
        <f>Details2!C547</f>
        <v>0273</v>
      </c>
      <c r="D103" t="str">
        <f>Details2!D547</f>
        <v>Ft. McPherson (Lawrence Joel Army Health Clinic)</v>
      </c>
      <c r="E103" t="str">
        <f>Details2!E547</f>
        <v>I</v>
      </c>
      <c r="F103" s="1" t="str">
        <f>Details2!F547</f>
        <v>NULL</v>
      </c>
      <c r="G103" s="1" t="str">
        <f>Details2!G547</f>
        <v>NULL</v>
      </c>
      <c r="H103" s="1" t="str">
        <f>Details2!H547</f>
        <v>NULL</v>
      </c>
      <c r="I103" s="1" t="str">
        <f>Details2!I547</f>
        <v>NULL</v>
      </c>
      <c r="J103" s="1" t="str">
        <f>Details2!J547</f>
        <v>NULL</v>
      </c>
      <c r="K103" s="1" t="str">
        <f>Details2!K547</f>
        <v>NULL</v>
      </c>
    </row>
    <row r="104" spans="2:11" x14ac:dyDescent="0.2">
      <c r="B104" t="str">
        <f>Details2!B548</f>
        <v>Army</v>
      </c>
      <c r="C104" t="str">
        <f>Details2!C548</f>
        <v>0308</v>
      </c>
      <c r="D104" t="str">
        <f>Details2!D548</f>
        <v>Aberdeen Proving Grounds (Kirk Army Health Clinic)</v>
      </c>
      <c r="E104" t="str">
        <f>Details2!E548</f>
        <v>I</v>
      </c>
      <c r="F104" s="1" t="str">
        <f>Details2!F548</f>
        <v>NULL</v>
      </c>
      <c r="G104" s="1" t="str">
        <f>Details2!G548</f>
        <v>NULL</v>
      </c>
      <c r="H104" s="1" t="str">
        <f>Details2!H548</f>
        <v>NULL</v>
      </c>
      <c r="I104" s="1" t="str">
        <f>Details2!I548</f>
        <v>NULL</v>
      </c>
      <c r="J104" s="1" t="str">
        <f>Details2!J548</f>
        <v>NULL</v>
      </c>
      <c r="K104" s="1" t="str">
        <f>Details2!K548</f>
        <v>NULL</v>
      </c>
    </row>
    <row r="105" spans="2:11" x14ac:dyDescent="0.2">
      <c r="B105" t="str">
        <f>Details2!B549</f>
        <v>Army</v>
      </c>
      <c r="C105" t="str">
        <f>Details2!C549</f>
        <v>0309</v>
      </c>
      <c r="D105" t="str">
        <f>Details2!D549</f>
        <v>Ft. Detrick US Army Health Clinic</v>
      </c>
      <c r="E105" t="str">
        <f>Details2!E549</f>
        <v>I</v>
      </c>
      <c r="F105" s="1" t="str">
        <f>Details2!F549</f>
        <v>NULL</v>
      </c>
      <c r="G105" s="1" t="str">
        <f>Details2!G549</f>
        <v>NULL</v>
      </c>
      <c r="H105" s="1" t="str">
        <f>Details2!H549</f>
        <v>NULL</v>
      </c>
      <c r="I105" s="1" t="str">
        <f>Details2!I549</f>
        <v>NULL</v>
      </c>
      <c r="J105" s="1" t="str">
        <f>Details2!J549</f>
        <v>NULL</v>
      </c>
      <c r="K105" s="1" t="str">
        <f>Details2!K549</f>
        <v>NULL</v>
      </c>
    </row>
    <row r="106" spans="2:11" x14ac:dyDescent="0.2">
      <c r="B106" t="str">
        <f>Details2!B550</f>
        <v>Army</v>
      </c>
      <c r="C106" t="str">
        <f>Details2!C550</f>
        <v>0330</v>
      </c>
      <c r="D106" t="str">
        <f>Details2!D550</f>
        <v>Ft. Drum (Guthrie Army Health Clinic)</v>
      </c>
      <c r="E106" t="str">
        <f>Details2!E550</f>
        <v>C</v>
      </c>
      <c r="F106" s="1">
        <f>Details2!F550</f>
        <v>498887.75</v>
      </c>
      <c r="G106" s="1">
        <f>Details2!G550</f>
        <v>523651.52</v>
      </c>
      <c r="H106" s="1">
        <f>Details2!H550</f>
        <v>504766.65</v>
      </c>
      <c r="I106" s="1">
        <f>Details2!I550</f>
        <v>434388.38</v>
      </c>
      <c r="J106" s="1">
        <f>Details2!J550</f>
        <v>434206.56</v>
      </c>
      <c r="K106" s="1">
        <f>Details2!K550</f>
        <v>270343.59000000003</v>
      </c>
    </row>
    <row r="107" spans="2:11" x14ac:dyDescent="0.2">
      <c r="B107" t="str">
        <f>Details2!B551</f>
        <v>Army</v>
      </c>
      <c r="C107" t="str">
        <f>Details2!C551</f>
        <v>0350</v>
      </c>
      <c r="D107" t="str">
        <f>Details2!D551</f>
        <v>Ft. Indiantown Gap US Army Health Clinic</v>
      </c>
      <c r="E107" t="str">
        <f>Details2!E551</f>
        <v>I</v>
      </c>
      <c r="F107" s="1" t="str">
        <f>Details2!F551</f>
        <v>NULL</v>
      </c>
      <c r="G107" s="1" t="str">
        <f>Details2!G551</f>
        <v>NULL</v>
      </c>
      <c r="H107" s="1" t="str">
        <f>Details2!H551</f>
        <v>NULL</v>
      </c>
      <c r="I107" s="1" t="str">
        <f>Details2!I551</f>
        <v>NULL</v>
      </c>
      <c r="J107" s="1" t="str">
        <f>Details2!J551</f>
        <v>NULL</v>
      </c>
      <c r="K107" s="1" t="str">
        <f>Details2!K551</f>
        <v>NULL</v>
      </c>
    </row>
    <row r="108" spans="2:11" x14ac:dyDescent="0.2">
      <c r="B108" t="str">
        <f>Details2!B552</f>
        <v>Army</v>
      </c>
      <c r="C108" t="str">
        <f>Details2!C552</f>
        <v>0351</v>
      </c>
      <c r="D108" t="str">
        <f>Details2!D552</f>
        <v>Letterkenny US Army Health Clinic</v>
      </c>
      <c r="E108" t="str">
        <f>Details2!E552</f>
        <v>I</v>
      </c>
      <c r="F108" s="1" t="str">
        <f>Details2!F552</f>
        <v>NULL</v>
      </c>
      <c r="G108" s="1" t="str">
        <f>Details2!G552</f>
        <v>NULL</v>
      </c>
      <c r="H108" s="1" t="str">
        <f>Details2!H552</f>
        <v>NULL</v>
      </c>
      <c r="I108" s="1" t="str">
        <f>Details2!I552</f>
        <v>NULL</v>
      </c>
      <c r="J108" s="1" t="str">
        <f>Details2!J552</f>
        <v>NULL</v>
      </c>
      <c r="K108" s="1" t="str">
        <f>Details2!K552</f>
        <v>NULL</v>
      </c>
    </row>
    <row r="109" spans="2:11" x14ac:dyDescent="0.2">
      <c r="B109" t="str">
        <f>Details2!B553</f>
        <v>Army</v>
      </c>
      <c r="C109" t="str">
        <f>Details2!C553</f>
        <v>0352</v>
      </c>
      <c r="D109" t="str">
        <f>Details2!D553</f>
        <v>Carlisle (Dunham Army Health Clinic)</v>
      </c>
      <c r="E109" t="str">
        <f>Details2!E553</f>
        <v>C</v>
      </c>
      <c r="F109" s="1" t="str">
        <f>Details2!F553</f>
        <v>NULL</v>
      </c>
      <c r="G109" s="1" t="str">
        <f>Details2!G553</f>
        <v>NULL</v>
      </c>
      <c r="H109" s="1" t="str">
        <f>Details2!H553</f>
        <v>NULL</v>
      </c>
      <c r="I109" s="1" t="str">
        <f>Details2!I553</f>
        <v>NULL</v>
      </c>
      <c r="J109" s="1" t="str">
        <f>Details2!J553</f>
        <v>NULL</v>
      </c>
      <c r="K109" s="1" t="str">
        <f>Details2!K553</f>
        <v>NULL</v>
      </c>
    </row>
    <row r="110" spans="2:11" x14ac:dyDescent="0.2">
      <c r="B110" t="str">
        <f>Details2!B554</f>
        <v>Army</v>
      </c>
      <c r="C110" t="str">
        <f>Details2!C554</f>
        <v>0353</v>
      </c>
      <c r="D110" t="str">
        <f>Details2!D554</f>
        <v>Tobyhanna US Army Health Clinic</v>
      </c>
      <c r="E110" t="str">
        <f>Details2!E554</f>
        <v>I</v>
      </c>
      <c r="F110" s="1" t="str">
        <f>Details2!F554</f>
        <v>NULL</v>
      </c>
      <c r="G110" s="1" t="str">
        <f>Details2!G554</f>
        <v>NULL</v>
      </c>
      <c r="H110" s="1" t="str">
        <f>Details2!H554</f>
        <v>NULL</v>
      </c>
      <c r="I110" s="1" t="str">
        <f>Details2!I554</f>
        <v>NULL</v>
      </c>
      <c r="J110" s="1" t="str">
        <f>Details2!J554</f>
        <v>NULL</v>
      </c>
      <c r="K110" s="1" t="str">
        <f>Details2!K554</f>
        <v>NULL</v>
      </c>
    </row>
    <row r="111" spans="2:11" x14ac:dyDescent="0.2">
      <c r="B111" t="str">
        <f>Details2!B555</f>
        <v>Army</v>
      </c>
      <c r="C111" t="str">
        <f>Details2!C555</f>
        <v>0371</v>
      </c>
      <c r="D111" t="str">
        <f>Details2!D555</f>
        <v>Dugway Proving Ground</v>
      </c>
      <c r="E111" t="str">
        <f>Details2!E555</f>
        <v>I</v>
      </c>
      <c r="F111" s="1" t="str">
        <f>Details2!F555</f>
        <v>NULL</v>
      </c>
      <c r="G111" s="1" t="str">
        <f>Details2!G555</f>
        <v>NULL</v>
      </c>
      <c r="H111" s="1" t="str">
        <f>Details2!H555</f>
        <v>NULL</v>
      </c>
      <c r="I111" s="1" t="str">
        <f>Details2!I555</f>
        <v>NULL</v>
      </c>
      <c r="J111" s="1" t="str">
        <f>Details2!J555</f>
        <v>NULL</v>
      </c>
      <c r="K111" s="1" t="str">
        <f>Details2!K555</f>
        <v>NULL</v>
      </c>
    </row>
    <row r="112" spans="2:11" x14ac:dyDescent="0.2">
      <c r="B112" t="str">
        <f>Details2!B556</f>
        <v>Army</v>
      </c>
      <c r="C112" t="str">
        <f>Details2!C556</f>
        <v>0441</v>
      </c>
      <c r="D112" t="str">
        <f>Details2!D556</f>
        <v>New Cumberland US Army Health Clinic</v>
      </c>
      <c r="E112" t="str">
        <f>Details2!E556</f>
        <v>I</v>
      </c>
      <c r="F112" s="1" t="str">
        <f>Details2!F556</f>
        <v>NULL</v>
      </c>
      <c r="G112" s="1" t="str">
        <f>Details2!G556</f>
        <v>NULL</v>
      </c>
      <c r="H112" s="1" t="str">
        <f>Details2!H556</f>
        <v>NULL</v>
      </c>
      <c r="I112" s="1" t="str">
        <f>Details2!I556</f>
        <v>NULL</v>
      </c>
      <c r="J112" s="1" t="str">
        <f>Details2!J556</f>
        <v>NULL</v>
      </c>
      <c r="K112" s="1" t="str">
        <f>Details2!K556</f>
        <v>NULL</v>
      </c>
    </row>
    <row r="113" spans="2:12" x14ac:dyDescent="0.2">
      <c r="B113" t="str">
        <f>Details2!B557</f>
        <v>Army</v>
      </c>
      <c r="C113" t="str">
        <f>Details2!C557</f>
        <v>0606</v>
      </c>
      <c r="D113" t="str">
        <f>Details2!D557</f>
        <v>Heidelberg MEDDAC</v>
      </c>
      <c r="E113" t="str">
        <f>Details2!E557</f>
        <v>C</v>
      </c>
      <c r="F113" s="1">
        <f>Details2!F557</f>
        <v>396855.19</v>
      </c>
      <c r="G113" s="1">
        <f>Details2!G557</f>
        <v>750004.29</v>
      </c>
      <c r="H113" s="1">
        <f>Details2!H557</f>
        <v>691094.83</v>
      </c>
      <c r="I113" s="1" t="str">
        <f>Details2!I557</f>
        <v>NULL</v>
      </c>
      <c r="J113" s="1" t="str">
        <f>Details2!J557</f>
        <v>NULL</v>
      </c>
      <c r="K113" s="1" t="str">
        <f>Details2!K557</f>
        <v>NULL</v>
      </c>
    </row>
    <row r="114" spans="2:12" x14ac:dyDescent="0.2">
      <c r="B114" t="str">
        <f>Details2!B558</f>
        <v>Army</v>
      </c>
      <c r="C114" t="str">
        <f>Details2!C558</f>
        <v>0607</v>
      </c>
      <c r="D114" t="str">
        <f>Details2!D558</f>
        <v>Landstuhl Regional Medical Center</v>
      </c>
      <c r="E114" t="str">
        <f>Details2!E558</f>
        <v>H</v>
      </c>
      <c r="F114" s="1">
        <f>Details2!F558</f>
        <v>947035.4</v>
      </c>
      <c r="G114" s="1">
        <f>Details2!G558</f>
        <v>2514751.8199999998</v>
      </c>
      <c r="H114" s="1">
        <f>Details2!H558</f>
        <v>2823920.18</v>
      </c>
      <c r="I114" s="1">
        <f>Details2!I558</f>
        <v>3290869.61</v>
      </c>
      <c r="J114" s="1">
        <f>Details2!J558</f>
        <v>3003120.32</v>
      </c>
      <c r="K114" s="1">
        <f>Details2!K558</f>
        <v>3000914.19</v>
      </c>
    </row>
    <row r="115" spans="2:12" x14ac:dyDescent="0.2">
      <c r="B115" t="str">
        <f>Details2!B559</f>
        <v>Army</v>
      </c>
      <c r="C115" t="str">
        <f>Details2!C559</f>
        <v>0609</v>
      </c>
      <c r="D115" t="str">
        <f>Details2!D559</f>
        <v>Bavaria MEDDAC</v>
      </c>
      <c r="E115" t="str">
        <f>Details2!E559</f>
        <v>C</v>
      </c>
      <c r="F115" s="1">
        <f>Details2!F559</f>
        <v>111852.61</v>
      </c>
      <c r="G115" s="1">
        <f>Details2!G559</f>
        <v>336042.06</v>
      </c>
      <c r="H115" s="1">
        <f>Details2!H559</f>
        <v>309476.71000000002</v>
      </c>
      <c r="I115" s="1">
        <f>Details2!I559</f>
        <v>320878.99</v>
      </c>
      <c r="J115" s="1">
        <f>Details2!J559</f>
        <v>319260.46999999997</v>
      </c>
      <c r="K115" s="1">
        <f>Details2!K559</f>
        <v>340436.09</v>
      </c>
    </row>
    <row r="116" spans="2:12" x14ac:dyDescent="0.2">
      <c r="B116" t="str">
        <f>Details2!B560</f>
        <v>Army</v>
      </c>
      <c r="C116" t="str">
        <f>Details2!C560</f>
        <v>0610</v>
      </c>
      <c r="D116" t="str">
        <f>Details2!D560</f>
        <v>BG CRAWFORD SAMS AHC-CAMP ZAMA</v>
      </c>
      <c r="E116" t="str">
        <f>Details2!E560</f>
        <v>C</v>
      </c>
      <c r="F116" s="1" t="str">
        <f>Details2!F560</f>
        <v>NULL</v>
      </c>
      <c r="G116" s="1" t="str">
        <f>Details2!G560</f>
        <v>NULL</v>
      </c>
      <c r="H116" s="1">
        <f>Details2!H560</f>
        <v>81267.66</v>
      </c>
      <c r="I116" s="1">
        <f>Details2!I560</f>
        <v>73898.67</v>
      </c>
      <c r="J116" s="1">
        <f>Details2!J560</f>
        <v>63536.7</v>
      </c>
      <c r="K116" s="1">
        <f>Details2!K560</f>
        <v>52796.46</v>
      </c>
    </row>
    <row r="117" spans="2:12" x14ac:dyDescent="0.2">
      <c r="B117" t="str">
        <f>Details2!B561</f>
        <v>Army</v>
      </c>
      <c r="C117" t="str">
        <f>Details2!C561</f>
        <v>0612</v>
      </c>
      <c r="D117" t="str">
        <f>Details2!D561</f>
        <v>Brian Allgood ACH - Seoul</v>
      </c>
      <c r="E117" t="str">
        <f>Details2!E561</f>
        <v>H</v>
      </c>
      <c r="F117" s="1">
        <f>Details2!F561</f>
        <v>360116.44</v>
      </c>
      <c r="G117" s="1">
        <f>Details2!G561</f>
        <v>434786.5</v>
      </c>
      <c r="H117" s="1">
        <f>Details2!H561</f>
        <v>590639.6</v>
      </c>
      <c r="I117" s="1">
        <f>Details2!I561</f>
        <v>672367.74</v>
      </c>
      <c r="J117" s="1">
        <f>Details2!J561</f>
        <v>474011.77</v>
      </c>
      <c r="K117" s="1">
        <f>Details2!K561</f>
        <v>484159.98</v>
      </c>
      <c r="L117" s="24"/>
    </row>
    <row r="118" spans="2:12" x14ac:dyDescent="0.2">
      <c r="B118" t="str">
        <f>Details2!B562</f>
        <v>Navy</v>
      </c>
      <c r="C118" t="str">
        <f>Details2!C562</f>
        <v>0024</v>
      </c>
      <c r="D118" t="str">
        <f>Details2!D562</f>
        <v>NH Camp Pendelton</v>
      </c>
      <c r="E118" t="str">
        <f>Details2!E562</f>
        <v>H</v>
      </c>
      <c r="F118" s="1">
        <f>Details2!F562</f>
        <v>680394.76</v>
      </c>
      <c r="G118" s="1">
        <f>Details2!G562</f>
        <v>616475.67000000004</v>
      </c>
      <c r="H118" s="1">
        <f>Details2!H562</f>
        <v>642720.41</v>
      </c>
      <c r="I118" s="1">
        <f>Details2!I562</f>
        <v>790972.95</v>
      </c>
      <c r="J118" s="1">
        <f>Details2!J562</f>
        <v>530338.37</v>
      </c>
      <c r="K118" s="1">
        <f>Details2!K562</f>
        <v>579743.49</v>
      </c>
      <c r="L118" s="24"/>
    </row>
    <row r="119" spans="2:12" x14ac:dyDescent="0.2">
      <c r="B119" t="str">
        <f>Details2!B563</f>
        <v>Navy</v>
      </c>
      <c r="C119" t="str">
        <f>Details2!C563</f>
        <v>0028</v>
      </c>
      <c r="D119" t="str">
        <f>Details2!D563</f>
        <v>NH Lemoore</v>
      </c>
      <c r="E119" t="str">
        <f>Details2!E563</f>
        <v>H</v>
      </c>
      <c r="F119" s="1">
        <f>Details2!F563</f>
        <v>1440585.27</v>
      </c>
      <c r="G119" s="1">
        <f>Details2!G563</f>
        <v>1024349.9</v>
      </c>
      <c r="H119" s="1">
        <f>Details2!H563</f>
        <v>1142253.03</v>
      </c>
      <c r="I119" s="1">
        <f>Details2!I563</f>
        <v>911744.55</v>
      </c>
      <c r="J119" s="1">
        <f>Details2!J563</f>
        <v>963956.61</v>
      </c>
      <c r="K119" s="1">
        <f>Details2!K563</f>
        <v>892459.84</v>
      </c>
    </row>
    <row r="120" spans="2:12" x14ac:dyDescent="0.2">
      <c r="B120" t="str">
        <f>Details2!B564</f>
        <v>Navy</v>
      </c>
      <c r="C120" t="str">
        <f>Details2!C564</f>
        <v>0029</v>
      </c>
      <c r="D120" t="str">
        <f>Details2!D564</f>
        <v>NMC San Diego</v>
      </c>
      <c r="E120" t="str">
        <f>Details2!E564</f>
        <v>H</v>
      </c>
      <c r="F120" s="1">
        <f>Details2!F564</f>
        <v>2854274.75</v>
      </c>
      <c r="G120" s="1">
        <f>Details2!G564</f>
        <v>2201894.19</v>
      </c>
      <c r="H120" s="1">
        <f>Details2!H564</f>
        <v>1964855.9</v>
      </c>
      <c r="I120" s="1">
        <f>Details2!I564</f>
        <v>2042148.77</v>
      </c>
      <c r="J120" s="1">
        <f>Details2!J564</f>
        <v>2122992.52</v>
      </c>
      <c r="K120" s="1">
        <f>Details2!K564</f>
        <v>1802505.88</v>
      </c>
    </row>
    <row r="121" spans="2:12" x14ac:dyDescent="0.2">
      <c r="B121" t="str">
        <f>Details2!B565</f>
        <v>Navy</v>
      </c>
      <c r="C121" t="str">
        <f>Details2!C565</f>
        <v>0030</v>
      </c>
      <c r="D121" t="str">
        <f>Details2!D565</f>
        <v>NH 29 Palms</v>
      </c>
      <c r="E121" t="str">
        <f>Details2!E565</f>
        <v>H</v>
      </c>
      <c r="F121" s="1">
        <f>Details2!F565</f>
        <v>402549.87</v>
      </c>
      <c r="G121" s="1">
        <f>Details2!G565</f>
        <v>624953.67000000004</v>
      </c>
      <c r="H121" s="1">
        <f>Details2!H565</f>
        <v>656182.26</v>
      </c>
      <c r="I121" s="1">
        <f>Details2!I565</f>
        <v>564643.06000000006</v>
      </c>
      <c r="J121" s="1">
        <f>Details2!J565</f>
        <v>465335.81</v>
      </c>
      <c r="K121" s="1">
        <f>Details2!K565</f>
        <v>336142.28</v>
      </c>
    </row>
    <row r="122" spans="2:12" x14ac:dyDescent="0.2">
      <c r="B122" t="str">
        <f>Details2!B566</f>
        <v>Navy</v>
      </c>
      <c r="C122" t="str">
        <f>Details2!C566</f>
        <v>0035</v>
      </c>
      <c r="D122" t="str">
        <f>Details2!D566</f>
        <v>NBHC Groton</v>
      </c>
      <c r="E122" t="str">
        <f>Details2!E566</f>
        <v>C</v>
      </c>
      <c r="F122" s="1">
        <f>Details2!F566</f>
        <v>591658.93000000005</v>
      </c>
      <c r="G122" s="1">
        <f>Details2!G566</f>
        <v>720035.03</v>
      </c>
      <c r="H122" s="1">
        <f>Details2!H566</f>
        <v>607622.74</v>
      </c>
      <c r="I122" s="1" t="str">
        <f>Details2!I566</f>
        <v>NULL</v>
      </c>
      <c r="J122" s="1" t="str">
        <f>Details2!J566</f>
        <v>NULL</v>
      </c>
      <c r="K122" s="1" t="str">
        <f>Details2!K566</f>
        <v>NULL</v>
      </c>
    </row>
    <row r="123" spans="2:12" x14ac:dyDescent="0.2">
      <c r="B123" t="str">
        <f>Details2!B567</f>
        <v>Navy</v>
      </c>
      <c r="C123" t="str">
        <f>Details2!C567</f>
        <v>0038</v>
      </c>
      <c r="D123" t="str">
        <f>Details2!D567</f>
        <v>NH Pensacola</v>
      </c>
      <c r="E123" t="str">
        <f>Details2!E567</f>
        <v>H</v>
      </c>
      <c r="F123" s="1">
        <f>Details2!F567</f>
        <v>1539407.98</v>
      </c>
      <c r="G123" s="1">
        <f>Details2!G567</f>
        <v>3348083.39</v>
      </c>
      <c r="H123" s="1">
        <f>Details2!H567</f>
        <v>3277620.48</v>
      </c>
      <c r="I123" s="1">
        <f>Details2!I567</f>
        <v>3387470.57</v>
      </c>
      <c r="J123" s="1">
        <f>Details2!J567</f>
        <v>3414856.06</v>
      </c>
      <c r="K123" s="1">
        <f>Details2!K567</f>
        <v>3594851.27</v>
      </c>
    </row>
    <row r="124" spans="2:12" x14ac:dyDescent="0.2">
      <c r="B124" t="str">
        <f>Details2!B568</f>
        <v>Navy</v>
      </c>
      <c r="C124" t="str">
        <f>Details2!C568</f>
        <v>0039</v>
      </c>
      <c r="D124" t="str">
        <f>Details2!D568</f>
        <v>NH Jacksonville</v>
      </c>
      <c r="E124" t="str">
        <f>Details2!E568</f>
        <v>H</v>
      </c>
      <c r="F124" s="1">
        <f>Details2!F568</f>
        <v>7025872.3399999999</v>
      </c>
      <c r="G124" s="1">
        <f>Details2!G568</f>
        <v>5603776.21</v>
      </c>
      <c r="H124" s="1">
        <f>Details2!H568</f>
        <v>5961214.3700000001</v>
      </c>
      <c r="I124" s="1">
        <f>Details2!I568</f>
        <v>5623335.3200000003</v>
      </c>
      <c r="J124" s="1">
        <f>Details2!J568</f>
        <v>5101017.3899999997</v>
      </c>
      <c r="K124" s="1">
        <f>Details2!K568</f>
        <v>4181113.34</v>
      </c>
    </row>
    <row r="125" spans="2:12" x14ac:dyDescent="0.2">
      <c r="B125" t="str">
        <f>Details2!B569</f>
        <v>Navy</v>
      </c>
      <c r="C125" t="str">
        <f>Details2!C569</f>
        <v>0056</v>
      </c>
      <c r="D125" t="str">
        <f>Details2!D569</f>
        <v>NHC Great Lakes</v>
      </c>
      <c r="E125" t="str">
        <f>Details2!E569</f>
        <v>C</v>
      </c>
      <c r="F125" s="1">
        <f>Details2!F569</f>
        <v>2373181.13</v>
      </c>
      <c r="G125" s="1">
        <f>Details2!G569</f>
        <v>1481476.91</v>
      </c>
      <c r="H125" s="1" t="str">
        <f>Details2!H569</f>
        <v>NULL</v>
      </c>
      <c r="I125" s="1" t="str">
        <f>Details2!I569</f>
        <v>NULL</v>
      </c>
      <c r="J125" s="1" t="str">
        <f>Details2!J569</f>
        <v>NULL</v>
      </c>
      <c r="K125" s="1" t="str">
        <f>Details2!K569</f>
        <v>NULL</v>
      </c>
    </row>
    <row r="126" spans="2:12" x14ac:dyDescent="0.2">
      <c r="B126" t="str">
        <f>Details2!B570</f>
        <v>Navy</v>
      </c>
      <c r="C126" t="str">
        <f>Details2!C570</f>
        <v>0068</v>
      </c>
      <c r="D126" t="str">
        <f>Details2!D570</f>
        <v>NHC Patuxent River</v>
      </c>
      <c r="E126" t="str">
        <f>Details2!E570</f>
        <v>C</v>
      </c>
      <c r="F126" s="1">
        <f>Details2!F570</f>
        <v>788582.55</v>
      </c>
      <c r="G126" s="1">
        <f>Details2!G570</f>
        <v>788825.09</v>
      </c>
      <c r="H126" s="1">
        <f>Details2!H570</f>
        <v>659410.98</v>
      </c>
      <c r="I126" s="1">
        <f>Details2!I570</f>
        <v>579495.01</v>
      </c>
      <c r="J126" s="1">
        <f>Details2!J570</f>
        <v>501560.61</v>
      </c>
      <c r="K126" s="1">
        <f>Details2!K570</f>
        <v>421699.42</v>
      </c>
    </row>
    <row r="127" spans="2:12" x14ac:dyDescent="0.2">
      <c r="B127" t="str">
        <f>Details2!B571</f>
        <v>Navy</v>
      </c>
      <c r="C127" t="str">
        <f>Details2!C571</f>
        <v>0091</v>
      </c>
      <c r="D127" t="str">
        <f>Details2!D571</f>
        <v>NH Camp Lejeune</v>
      </c>
      <c r="E127" t="str">
        <f>Details2!E571</f>
        <v>H</v>
      </c>
      <c r="F127" s="1">
        <f>Details2!F571</f>
        <v>2163609.41</v>
      </c>
      <c r="G127" s="1">
        <f>Details2!G571</f>
        <v>2247516.14</v>
      </c>
      <c r="H127" s="1">
        <f>Details2!H571</f>
        <v>2476497.9</v>
      </c>
      <c r="I127" s="1">
        <f>Details2!I571</f>
        <v>2177501.84</v>
      </c>
      <c r="J127" s="1">
        <f>Details2!J571</f>
        <v>3086736.23</v>
      </c>
      <c r="K127" s="1">
        <f>Details2!K571</f>
        <v>2239948.4300000002</v>
      </c>
    </row>
    <row r="128" spans="2:12" x14ac:dyDescent="0.2">
      <c r="B128" t="str">
        <f>Details2!B572</f>
        <v>Navy</v>
      </c>
      <c r="C128" t="str">
        <f>Details2!C572</f>
        <v>0092</v>
      </c>
      <c r="D128" t="str">
        <f>Details2!D572</f>
        <v>NHC Cherry Point</v>
      </c>
      <c r="E128" t="str">
        <f>Details2!E572</f>
        <v>H</v>
      </c>
      <c r="F128" s="1">
        <f>Details2!F572</f>
        <v>1822559.68</v>
      </c>
      <c r="G128" s="1">
        <f>Details2!G572</f>
        <v>1486288.46</v>
      </c>
      <c r="H128" s="1">
        <f>Details2!H572</f>
        <v>1299241.49</v>
      </c>
      <c r="I128" s="1">
        <f>Details2!I572</f>
        <v>1081008.2</v>
      </c>
      <c r="J128" s="1">
        <f>Details2!J572</f>
        <v>816676</v>
      </c>
      <c r="K128" s="1">
        <f>Details2!K572</f>
        <v>686142.94</v>
      </c>
    </row>
    <row r="129" spans="2:13" x14ac:dyDescent="0.2">
      <c r="B129" t="str">
        <f>Details2!B573</f>
        <v>Navy</v>
      </c>
      <c r="C129" t="str">
        <f>Details2!C573</f>
        <v>0100</v>
      </c>
      <c r="D129" t="str">
        <f>Details2!D573</f>
        <v>NHC New England</v>
      </c>
      <c r="E129" t="str">
        <f>Details2!E573</f>
        <v>C</v>
      </c>
      <c r="F129" s="1">
        <f>Details2!F573</f>
        <v>452818.95</v>
      </c>
      <c r="G129" s="1">
        <f>Details2!G573</f>
        <v>438460.21</v>
      </c>
      <c r="H129" s="1">
        <f>Details2!H573</f>
        <v>451629.7</v>
      </c>
      <c r="I129" s="1">
        <f>Details2!I573</f>
        <v>953826.96</v>
      </c>
      <c r="J129" s="1">
        <f>Details2!J573</f>
        <v>863442.58</v>
      </c>
      <c r="K129" s="1">
        <f>Details2!K573</f>
        <v>2105300.11</v>
      </c>
    </row>
    <row r="130" spans="2:13" x14ac:dyDescent="0.2">
      <c r="B130" t="str">
        <f>Details2!B574</f>
        <v>Navy</v>
      </c>
      <c r="C130" t="str">
        <f>Details2!C574</f>
        <v>0103</v>
      </c>
      <c r="D130" t="str">
        <f>Details2!D574</f>
        <v>NHC Charleston</v>
      </c>
      <c r="E130" t="str">
        <f>Details2!E574</f>
        <v>H</v>
      </c>
      <c r="F130" s="1">
        <f>Details2!F574</f>
        <v>2526814.38</v>
      </c>
      <c r="G130" s="1">
        <f>Details2!G574</f>
        <v>1750282.8</v>
      </c>
      <c r="H130" s="1">
        <f>Details2!H574</f>
        <v>1787368.96</v>
      </c>
      <c r="I130" s="1">
        <f>Details2!I574</f>
        <v>1724550.21</v>
      </c>
      <c r="J130" s="1">
        <f>Details2!J574</f>
        <v>1422686.7</v>
      </c>
      <c r="K130" s="1">
        <f>Details2!K574</f>
        <v>1241562.8</v>
      </c>
    </row>
    <row r="131" spans="2:13" x14ac:dyDescent="0.2">
      <c r="B131" t="str">
        <f>Details2!B575</f>
        <v>Navy</v>
      </c>
      <c r="C131" t="str">
        <f>Details2!C575</f>
        <v>0104</v>
      </c>
      <c r="D131" t="str">
        <f>Details2!D575</f>
        <v>NH Beaufort</v>
      </c>
      <c r="E131" t="str">
        <f>Details2!E575</f>
        <v>H</v>
      </c>
      <c r="F131" s="1">
        <f>Details2!F575</f>
        <v>965710.73</v>
      </c>
      <c r="G131" s="1">
        <f>Details2!G575</f>
        <v>734504.84</v>
      </c>
      <c r="H131" s="1">
        <f>Details2!H575</f>
        <v>807066.16</v>
      </c>
      <c r="I131" s="1">
        <f>Details2!I575</f>
        <v>734087.28</v>
      </c>
      <c r="J131" s="1">
        <f>Details2!J575</f>
        <v>687017.43</v>
      </c>
      <c r="K131" s="1">
        <f>Details2!K575</f>
        <v>612153.69999999995</v>
      </c>
      <c r="L131" s="26"/>
    </row>
    <row r="132" spans="2:13" x14ac:dyDescent="0.2">
      <c r="B132" t="str">
        <f>Details2!B576</f>
        <v>Navy</v>
      </c>
      <c r="C132" t="str">
        <f>Details2!C576</f>
        <v>0107</v>
      </c>
      <c r="D132" t="str">
        <f>Details2!D576</f>
        <v>NBHC NSA Mid-South</v>
      </c>
      <c r="E132" t="str">
        <f>Details2!E576</f>
        <v>C</v>
      </c>
      <c r="F132" s="1">
        <f>Details2!F576</f>
        <v>1172921.1000000001</v>
      </c>
      <c r="G132" s="1">
        <f>Details2!G576</f>
        <v>0</v>
      </c>
      <c r="H132" s="1" t="str">
        <f>Details2!H576</f>
        <v>NULL</v>
      </c>
      <c r="I132" s="1" t="str">
        <f>Details2!I576</f>
        <v>NULL</v>
      </c>
      <c r="J132" s="1" t="str">
        <f>Details2!J576</f>
        <v>NULL</v>
      </c>
      <c r="K132" s="1" t="str">
        <f>Details2!K576</f>
        <v>NULL</v>
      </c>
      <c r="L132" s="26"/>
    </row>
    <row r="133" spans="2:13" x14ac:dyDescent="0.2">
      <c r="B133" t="str">
        <f>Details2!B577</f>
        <v>Navy</v>
      </c>
      <c r="C133" t="str">
        <f>Details2!C577</f>
        <v>0118</v>
      </c>
      <c r="D133" t="str">
        <f>Details2!D577</f>
        <v>NHC Corpus Christi</v>
      </c>
      <c r="E133" t="str">
        <f>Details2!E577</f>
        <v>C</v>
      </c>
      <c r="F133" s="1">
        <f>Details2!F577</f>
        <v>1120250.43</v>
      </c>
      <c r="G133" s="1">
        <f>Details2!G577</f>
        <v>1218370.71</v>
      </c>
      <c r="H133" s="1">
        <f>Details2!H577</f>
        <v>1669580.41</v>
      </c>
      <c r="I133" s="1">
        <f>Details2!I577</f>
        <v>793792.04</v>
      </c>
      <c r="J133" s="1">
        <f>Details2!J577</f>
        <v>731493.51</v>
      </c>
      <c r="K133" s="1">
        <f>Details2!K577</f>
        <v>1219500.95</v>
      </c>
    </row>
    <row r="134" spans="2:13" x14ac:dyDescent="0.2">
      <c r="B134" t="str">
        <f>Details2!B578</f>
        <v>Navy</v>
      </c>
      <c r="C134" t="str">
        <f>Details2!C578</f>
        <v>0124</v>
      </c>
      <c r="D134" t="str">
        <f>Details2!D578</f>
        <v>NMC Portsmouth</v>
      </c>
      <c r="E134" t="str">
        <f>Details2!E578</f>
        <v>H</v>
      </c>
      <c r="F134" s="1">
        <f>Details2!F578</f>
        <v>6331873.5599999996</v>
      </c>
      <c r="G134" s="1">
        <f>Details2!G578</f>
        <v>6328269.4699999997</v>
      </c>
      <c r="H134" s="1">
        <f>Details2!H578</f>
        <v>5422536.7999999998</v>
      </c>
      <c r="I134" s="1">
        <f>Details2!I578</f>
        <v>4990364.38</v>
      </c>
      <c r="J134" s="1">
        <f>Details2!J578</f>
        <v>5492673.5599999996</v>
      </c>
      <c r="K134" s="1">
        <f>Details2!K578</f>
        <v>4694097.7300000004</v>
      </c>
    </row>
    <row r="135" spans="2:13" x14ac:dyDescent="0.2">
      <c r="B135" t="str">
        <f>Details2!B579</f>
        <v>Navy</v>
      </c>
      <c r="C135" t="str">
        <f>Details2!C579</f>
        <v>0126</v>
      </c>
      <c r="D135" t="str">
        <f>Details2!D579</f>
        <v>NH Bremerton</v>
      </c>
      <c r="E135" t="str">
        <f>Details2!E579</f>
        <v>H</v>
      </c>
      <c r="F135" s="1">
        <f>Details2!F579</f>
        <v>3219995.12</v>
      </c>
      <c r="G135" s="1">
        <f>Details2!G579</f>
        <v>2956301.83</v>
      </c>
      <c r="H135" s="1">
        <f>Details2!H579</f>
        <v>3058200</v>
      </c>
      <c r="I135" s="1">
        <f>Details2!I579</f>
        <v>2760034.12</v>
      </c>
      <c r="J135" s="1">
        <f>Details2!J579</f>
        <v>2448749.58</v>
      </c>
      <c r="K135" s="1">
        <f>Details2!K579</f>
        <v>2111720.2799999998</v>
      </c>
      <c r="M135" s="33"/>
    </row>
    <row r="136" spans="2:13" x14ac:dyDescent="0.2">
      <c r="B136" t="str">
        <f>Details2!B580</f>
        <v>Navy</v>
      </c>
      <c r="C136" t="str">
        <f>Details2!C580</f>
        <v>0127</v>
      </c>
      <c r="D136" t="str">
        <f>Details2!D580</f>
        <v>NH Oak Harbor</v>
      </c>
      <c r="E136" t="str">
        <f>Details2!E580</f>
        <v>H</v>
      </c>
      <c r="F136" s="1">
        <f>Details2!F580</f>
        <v>824359.53</v>
      </c>
      <c r="G136" s="1">
        <f>Details2!G580</f>
        <v>668938.74</v>
      </c>
      <c r="H136" s="1">
        <f>Details2!H580</f>
        <v>647121.81999999995</v>
      </c>
      <c r="I136" s="1">
        <f>Details2!I580</f>
        <v>697521.31</v>
      </c>
      <c r="J136" s="1">
        <f>Details2!J580</f>
        <v>626011.72</v>
      </c>
      <c r="K136" s="1">
        <f>Details2!K580</f>
        <v>514234.26</v>
      </c>
      <c r="M136" s="33"/>
    </row>
    <row r="137" spans="2:13" x14ac:dyDescent="0.2">
      <c r="B137" t="str">
        <f>Details2!B581</f>
        <v>Navy</v>
      </c>
      <c r="C137" t="str">
        <f>Details2!C581</f>
        <v>0280</v>
      </c>
      <c r="D137" t="str">
        <f>Details2!D581</f>
        <v>NHC Hawaii</v>
      </c>
      <c r="E137" t="str">
        <f>Details2!E581</f>
        <v>C</v>
      </c>
      <c r="F137" s="1">
        <f>Details2!F581</f>
        <v>405049.51</v>
      </c>
      <c r="G137" s="1">
        <f>Details2!G581</f>
        <v>477191.37</v>
      </c>
      <c r="H137" s="1">
        <f>Details2!H581</f>
        <v>406897.24</v>
      </c>
      <c r="I137" s="1">
        <f>Details2!I581</f>
        <v>258728.9</v>
      </c>
      <c r="J137" s="1">
        <f>Details2!J581</f>
        <v>604862.19999999995</v>
      </c>
      <c r="K137" s="1">
        <f>Details2!K581</f>
        <v>466832.88</v>
      </c>
      <c r="M137" s="33"/>
    </row>
    <row r="138" spans="2:13" x14ac:dyDescent="0.2">
      <c r="B138" t="str">
        <f>Details2!B582</f>
        <v>Navy</v>
      </c>
      <c r="C138" t="str">
        <f>Details2!C582</f>
        <v>0297</v>
      </c>
      <c r="D138" t="str">
        <f>Details2!D582</f>
        <v>NACC New Orleans</v>
      </c>
      <c r="E138" t="str">
        <f>Details2!E582</f>
        <v>C</v>
      </c>
      <c r="F138" s="1">
        <f>Details2!F582</f>
        <v>62459.040000000001</v>
      </c>
      <c r="G138" s="1">
        <f>Details2!G582</f>
        <v>0</v>
      </c>
      <c r="H138" s="1" t="str">
        <f>Details2!H582</f>
        <v>NULL</v>
      </c>
      <c r="I138" s="1" t="str">
        <f>Details2!I582</f>
        <v>NULL</v>
      </c>
      <c r="J138" s="1" t="str">
        <f>Details2!J582</f>
        <v>NULL</v>
      </c>
      <c r="K138" s="1" t="str">
        <f>Details2!K582</f>
        <v>NULL</v>
      </c>
      <c r="M138" s="33"/>
    </row>
    <row r="139" spans="2:13" x14ac:dyDescent="0.2">
      <c r="B139" t="str">
        <f>Details2!B583</f>
        <v>Navy</v>
      </c>
      <c r="C139" t="str">
        <f>Details2!C583</f>
        <v>0306</v>
      </c>
      <c r="D139" t="str">
        <f>Details2!D583</f>
        <v>NHC Annapolis</v>
      </c>
      <c r="E139" t="str">
        <f>Details2!E583</f>
        <v>C</v>
      </c>
      <c r="F139" s="1">
        <f>Details2!F583</f>
        <v>486609.45</v>
      </c>
      <c r="G139" s="1">
        <f>Details2!G583</f>
        <v>424882.67</v>
      </c>
      <c r="H139" s="1">
        <f>Details2!H583</f>
        <v>464911.59</v>
      </c>
      <c r="I139" s="1">
        <f>Details2!I583</f>
        <v>399868.99</v>
      </c>
      <c r="J139" s="1">
        <f>Details2!J583</f>
        <v>361828.66</v>
      </c>
      <c r="K139" s="1">
        <f>Details2!K583</f>
        <v>334410.36</v>
      </c>
      <c r="M139" s="33"/>
    </row>
    <row r="140" spans="2:13" x14ac:dyDescent="0.2">
      <c r="B140" t="str">
        <f>Details2!B584</f>
        <v>Navy</v>
      </c>
      <c r="C140" t="str">
        <f>Details2!C584</f>
        <v>0321</v>
      </c>
      <c r="D140" t="str">
        <f>Details2!D584</f>
        <v>NBHC Portsmouth (NH)</v>
      </c>
      <c r="E140" t="str">
        <f>Details2!E584</f>
        <v>C</v>
      </c>
      <c r="F140" s="1">
        <f>Details2!F584</f>
        <v>140750.41</v>
      </c>
      <c r="G140" s="1">
        <f>Details2!G584</f>
        <v>116126.73</v>
      </c>
      <c r="H140" s="1">
        <f>Details2!H584</f>
        <v>152654.34</v>
      </c>
      <c r="I140" s="1" t="str">
        <f>Details2!I584</f>
        <v>NULL</v>
      </c>
      <c r="J140" s="1" t="str">
        <f>Details2!J584</f>
        <v>NULL</v>
      </c>
      <c r="K140" s="1" t="str">
        <f>Details2!K584</f>
        <v>NULL</v>
      </c>
      <c r="M140" s="33"/>
    </row>
    <row r="141" spans="2:13" x14ac:dyDescent="0.2">
      <c r="B141" t="str">
        <f>Details2!B585</f>
        <v>Navy</v>
      </c>
      <c r="C141" t="str">
        <f>Details2!C585</f>
        <v>0385</v>
      </c>
      <c r="D141" t="str">
        <f>Details2!D585</f>
        <v>NHC Quantico</v>
      </c>
      <c r="E141" t="str">
        <f>Details2!E585</f>
        <v>C</v>
      </c>
      <c r="F141" s="1">
        <f>Details2!F585</f>
        <v>379761.43</v>
      </c>
      <c r="G141" s="1">
        <f>Details2!G585</f>
        <v>524168.11</v>
      </c>
      <c r="H141" s="1">
        <f>Details2!H585</f>
        <v>478442.01</v>
      </c>
      <c r="I141" s="1">
        <f>Details2!I585</f>
        <v>497928.79</v>
      </c>
      <c r="J141" s="1">
        <f>Details2!J585</f>
        <v>450056.25</v>
      </c>
      <c r="K141" s="1">
        <f>Details2!K585</f>
        <v>258692.73</v>
      </c>
      <c r="M141" s="33"/>
    </row>
    <row r="142" spans="2:13" x14ac:dyDescent="0.2">
      <c r="B142" t="str">
        <f>Details2!B586</f>
        <v>Navy</v>
      </c>
      <c r="C142" t="str">
        <f>Details2!C586</f>
        <v>0616</v>
      </c>
      <c r="D142" t="str">
        <f>Details2!D586</f>
        <v>NH Roosevelt Roads</v>
      </c>
      <c r="E142" t="str">
        <f>Details2!E586</f>
        <v>I</v>
      </c>
      <c r="F142" s="1" t="str">
        <f>Details2!F586</f>
        <v>NULL</v>
      </c>
      <c r="G142" s="1" t="str">
        <f>Details2!G586</f>
        <v>NULL</v>
      </c>
      <c r="H142" s="1" t="str">
        <f>Details2!H586</f>
        <v>NULL</v>
      </c>
      <c r="I142" s="1" t="str">
        <f>Details2!I586</f>
        <v>NULL</v>
      </c>
      <c r="J142" s="1" t="str">
        <f>Details2!J586</f>
        <v>NULL</v>
      </c>
      <c r="K142" s="1" t="str">
        <f>Details2!K586</f>
        <v>NULL</v>
      </c>
      <c r="M142" s="33"/>
    </row>
    <row r="143" spans="2:13" x14ac:dyDescent="0.2">
      <c r="B143" t="str">
        <f>Details2!B587</f>
        <v>Navy</v>
      </c>
      <c r="C143" t="str">
        <f>Details2!C587</f>
        <v>0620</v>
      </c>
      <c r="D143" t="str">
        <f>Details2!D587</f>
        <v>NH Guam</v>
      </c>
      <c r="E143" t="str">
        <f>Details2!E587</f>
        <v>H</v>
      </c>
      <c r="F143" s="1">
        <f>Details2!F587</f>
        <v>468831.87</v>
      </c>
      <c r="G143" s="1">
        <f>Details2!G587</f>
        <v>896327.1</v>
      </c>
      <c r="H143" s="1">
        <f>Details2!H587</f>
        <v>998925.11</v>
      </c>
      <c r="I143" s="1">
        <f>Details2!I587</f>
        <v>768148.69</v>
      </c>
      <c r="J143" s="1">
        <f>Details2!J587</f>
        <v>580435.74</v>
      </c>
      <c r="K143" s="1">
        <f>Details2!K587</f>
        <v>901477.59</v>
      </c>
      <c r="M143" s="33"/>
    </row>
    <row r="144" spans="2:13" x14ac:dyDescent="0.2">
      <c r="B144" t="str">
        <f>Details2!B588</f>
        <v>Navy</v>
      </c>
      <c r="C144" t="str">
        <f>Details2!C588</f>
        <v>0621</v>
      </c>
      <c r="D144" t="str">
        <f>Details2!D588</f>
        <v>NH Okinawa</v>
      </c>
      <c r="E144" t="str">
        <f>Details2!E588</f>
        <v>I</v>
      </c>
      <c r="F144" s="1" t="str">
        <f>Details2!F588</f>
        <v>NULL</v>
      </c>
      <c r="G144" s="1" t="str">
        <f>Details2!G588</f>
        <v>NULL</v>
      </c>
      <c r="H144" s="1" t="str">
        <f>Details2!H588</f>
        <v>NULL</v>
      </c>
      <c r="I144" s="1" t="str">
        <f>Details2!I588</f>
        <v>NULL</v>
      </c>
      <c r="J144" s="1" t="str">
        <f>Details2!J588</f>
        <v>NULL</v>
      </c>
      <c r="K144" s="1" t="str">
        <f>Details2!K588</f>
        <v>NULL</v>
      </c>
      <c r="L144" s="26"/>
      <c r="M144" s="33"/>
    </row>
    <row r="145" spans="2:13" x14ac:dyDescent="0.2">
      <c r="B145" t="str">
        <f>Details2!B589</f>
        <v>Navy</v>
      </c>
      <c r="C145" t="str">
        <f>Details2!C589</f>
        <v>0622</v>
      </c>
      <c r="D145" t="str">
        <f>Details2!D589</f>
        <v>NH Yokosuka</v>
      </c>
      <c r="E145" t="str">
        <f>Details2!E589</f>
        <v>I</v>
      </c>
      <c r="F145" s="1" t="str">
        <f>Details2!F589</f>
        <v>NULL</v>
      </c>
      <c r="G145" s="1" t="str">
        <f>Details2!G589</f>
        <v>NULL</v>
      </c>
      <c r="H145" s="1" t="str">
        <f>Details2!H589</f>
        <v>NULL</v>
      </c>
      <c r="I145" s="1" t="str">
        <f>Details2!I589</f>
        <v>NULL</v>
      </c>
      <c r="J145" s="1" t="str">
        <f>Details2!J589</f>
        <v>NULL</v>
      </c>
      <c r="K145" s="1" t="str">
        <f>Details2!K589</f>
        <v>NULL</v>
      </c>
      <c r="M145" s="33"/>
    </row>
    <row r="146" spans="2:13" x14ac:dyDescent="0.2">
      <c r="B146" t="str">
        <f>Details2!B590</f>
        <v>NCR MD</v>
      </c>
      <c r="C146" t="str">
        <f>Details2!C590</f>
        <v>0067</v>
      </c>
      <c r="D146" t="str">
        <f>Details2!D590</f>
        <v>Walter Reed National Military Medical Center</v>
      </c>
      <c r="E146" t="str">
        <f>Details2!E590</f>
        <v>H</v>
      </c>
      <c r="F146" s="1">
        <f>Details2!F590</f>
        <v>6551731.2599999998</v>
      </c>
      <c r="G146" s="1">
        <f>Details2!G590</f>
        <v>6858574.7400000002</v>
      </c>
      <c r="H146" s="1">
        <f>Details2!H590</f>
        <v>13123103.539999999</v>
      </c>
      <c r="I146" s="1">
        <f>Details2!I590</f>
        <v>11904262.98</v>
      </c>
      <c r="J146" s="1">
        <f>Details2!J590</f>
        <v>12763832.970000001</v>
      </c>
      <c r="K146" s="1">
        <f>Details2!K590</f>
        <v>9345064.9199999999</v>
      </c>
      <c r="L146" s="26"/>
      <c r="M146" s="33"/>
    </row>
    <row r="147" spans="2:13" x14ac:dyDescent="0.2">
      <c r="B147" t="str">
        <f>Details2!B591</f>
        <v>NCR MD</v>
      </c>
      <c r="C147" t="str">
        <f>Details2!C591</f>
        <v>0123</v>
      </c>
      <c r="D147" t="str">
        <f>Details2!D591</f>
        <v>Ft. Belvoir (FT. Belvoir Community Hospital)</v>
      </c>
      <c r="E147" t="str">
        <f>Details2!E591</f>
        <v>H</v>
      </c>
      <c r="F147" s="1">
        <f>Details2!F591</f>
        <v>6834086.8499999996</v>
      </c>
      <c r="G147" s="1">
        <f>Details2!G591</f>
        <v>9490814.6400000006</v>
      </c>
      <c r="H147" s="1">
        <f>Details2!H591</f>
        <v>12636904.609999999</v>
      </c>
      <c r="I147" s="1">
        <f>Details2!I591</f>
        <v>11689998.880000001</v>
      </c>
      <c r="J147" s="1">
        <f>Details2!J591</f>
        <v>11148650.15</v>
      </c>
      <c r="K147" s="1">
        <f>Details2!K591</f>
        <v>8040810.3499999996</v>
      </c>
      <c r="L147" s="26"/>
      <c r="M147" s="33"/>
    </row>
    <row r="148" spans="2:13" x14ac:dyDescent="0.2">
      <c r="M148" s="33"/>
    </row>
    <row r="149" spans="2:13" x14ac:dyDescent="0.2">
      <c r="M149" s="33"/>
    </row>
    <row r="150" spans="2:13" x14ac:dyDescent="0.2">
      <c r="M150" s="33"/>
    </row>
    <row r="151" spans="2:13" x14ac:dyDescent="0.2">
      <c r="B151" s="14" t="s">
        <v>132</v>
      </c>
      <c r="C151" s="9"/>
      <c r="F151" s="11">
        <f t="shared" ref="F151:K151" si="0">SUM(F5:F69)</f>
        <v>159949281.42000008</v>
      </c>
      <c r="G151" s="11">
        <f t="shared" si="0"/>
        <v>145015229.86999992</v>
      </c>
      <c r="H151" s="11">
        <f t="shared" si="0"/>
        <v>135925285.42999995</v>
      </c>
      <c r="I151" s="11">
        <f t="shared" si="0"/>
        <v>124031636.69</v>
      </c>
      <c r="J151" s="11">
        <f t="shared" si="0"/>
        <v>110336402.90000001</v>
      </c>
      <c r="K151" s="11">
        <f t="shared" si="0"/>
        <v>92864907.560000017</v>
      </c>
      <c r="L151" s="2"/>
      <c r="M151" s="33"/>
    </row>
    <row r="152" spans="2:13" x14ac:dyDescent="0.2">
      <c r="B152" s="14" t="s">
        <v>133</v>
      </c>
      <c r="C152" s="9"/>
      <c r="F152" s="11">
        <f>SUM(F71:F117)</f>
        <v>88032214.51000002</v>
      </c>
      <c r="G152" s="11">
        <f t="shared" ref="G152:K152" si="1">SUM(G71:G117)</f>
        <v>91889661.059999987</v>
      </c>
      <c r="H152" s="11">
        <f t="shared" si="1"/>
        <v>79045759.530000001</v>
      </c>
      <c r="I152" s="11">
        <f t="shared" si="1"/>
        <v>69846639.190000013</v>
      </c>
      <c r="J152" s="11">
        <f t="shared" si="1"/>
        <v>60140795.609999992</v>
      </c>
      <c r="K152" s="11">
        <f t="shared" si="1"/>
        <v>53269870.370000005</v>
      </c>
      <c r="L152" s="21"/>
      <c r="M152" s="33"/>
    </row>
    <row r="153" spans="2:13" x14ac:dyDescent="0.2">
      <c r="B153" s="14" t="s">
        <v>422</v>
      </c>
      <c r="C153" s="9"/>
      <c r="F153" s="11">
        <f>SUM(F146:F147)</f>
        <v>13385818.109999999</v>
      </c>
      <c r="G153" s="11">
        <f t="shared" ref="G153:K153" si="2">SUM(G146:G147)</f>
        <v>16349389.380000001</v>
      </c>
      <c r="H153" s="11">
        <f t="shared" si="2"/>
        <v>25760008.149999999</v>
      </c>
      <c r="I153" s="11">
        <f t="shared" si="2"/>
        <v>23594261.859999999</v>
      </c>
      <c r="J153" s="11">
        <f t="shared" si="2"/>
        <v>23912483.120000001</v>
      </c>
      <c r="K153" s="11">
        <f t="shared" si="2"/>
        <v>17385875.27</v>
      </c>
      <c r="L153" s="27"/>
      <c r="M153" s="33"/>
    </row>
    <row r="154" spans="2:13" x14ac:dyDescent="0.2">
      <c r="B154" s="14" t="s">
        <v>310</v>
      </c>
      <c r="C154" s="9"/>
      <c r="F154" s="11">
        <f>SUM(F118:F145)</f>
        <v>40240882.179999992</v>
      </c>
      <c r="G154" s="11">
        <f t="shared" ref="G154:K154" si="3">SUM(G118:G145)</f>
        <v>36677499.240000002</v>
      </c>
      <c r="H154" s="11">
        <f t="shared" si="3"/>
        <v>35032953.699999996</v>
      </c>
      <c r="I154" s="11">
        <f t="shared" si="3"/>
        <v>31737171.939999998</v>
      </c>
      <c r="J154" s="11">
        <f t="shared" si="3"/>
        <v>31272727.529999997</v>
      </c>
      <c r="K154" s="11">
        <f t="shared" si="3"/>
        <v>29194590.280000001</v>
      </c>
      <c r="L154" s="27"/>
      <c r="M154" s="33"/>
    </row>
    <row r="155" spans="2:13" x14ac:dyDescent="0.2">
      <c r="B155" s="14" t="s">
        <v>137</v>
      </c>
      <c r="C155" s="9"/>
      <c r="F155" s="11">
        <f t="shared" ref="F155:K155" si="4">SUM(F5:F147)</f>
        <v>301608196.22000021</v>
      </c>
      <c r="G155" s="11">
        <f t="shared" si="4"/>
        <v>289931779.55000007</v>
      </c>
      <c r="H155" s="11">
        <f t="shared" si="4"/>
        <v>275764006.80999994</v>
      </c>
      <c r="I155" s="11">
        <f t="shared" si="4"/>
        <v>249209709.68000001</v>
      </c>
      <c r="J155" s="11">
        <f t="shared" si="4"/>
        <v>225662409.16000006</v>
      </c>
      <c r="K155" s="11">
        <f t="shared" si="4"/>
        <v>192715243.47999999</v>
      </c>
      <c r="L155" s="2"/>
      <c r="M155" s="33"/>
    </row>
    <row r="156" spans="2:13" x14ac:dyDescent="0.2">
      <c r="L156" s="2"/>
    </row>
    <row r="157" spans="2:13" x14ac:dyDescent="0.2">
      <c r="B157" s="15" t="s">
        <v>396</v>
      </c>
      <c r="C157" s="3"/>
      <c r="D157" s="3"/>
      <c r="E157" s="3"/>
      <c r="F157" s="3" t="str">
        <f>IF(F151='Total Billings'!C15,"yes","no")</f>
        <v>yes</v>
      </c>
      <c r="G157" s="3" t="str">
        <f>IF(G151='Total Billings'!D15,"yes","no")</f>
        <v>yes</v>
      </c>
      <c r="H157" s="3" t="str">
        <f>IF(H151='Total Billings'!E15,"yes","no")</f>
        <v>yes</v>
      </c>
      <c r="I157" s="3" t="str">
        <f>IF(I151='Total Billings'!F15,"yes","no")</f>
        <v>yes</v>
      </c>
      <c r="J157" s="3" t="str">
        <f>IF(J151='Total Billings'!G15,"yes","no")</f>
        <v>yes</v>
      </c>
      <c r="K157" s="3" t="str">
        <f>IF(K151='Total Billings'!H15,"yes","no")</f>
        <v>yes</v>
      </c>
      <c r="L157" s="2"/>
    </row>
    <row r="158" spans="2:13" x14ac:dyDescent="0.2">
      <c r="B158" s="15" t="s">
        <v>397</v>
      </c>
      <c r="C158" s="3"/>
      <c r="D158" s="3"/>
      <c r="E158" s="3"/>
      <c r="F158" s="3" t="str">
        <f>IF(F152='Total Billings'!C16,"yes","no")</f>
        <v>yes</v>
      </c>
      <c r="G158" s="3" t="str">
        <f>IF(G152='Total Billings'!D16,"yes","no")</f>
        <v>yes</v>
      </c>
      <c r="H158" s="3" t="str">
        <f>IF(H152='Total Billings'!E16,"yes","no")</f>
        <v>yes</v>
      </c>
      <c r="I158" s="3" t="str">
        <f>IF(I152='Total Billings'!F16,"yes","no")</f>
        <v>yes</v>
      </c>
      <c r="J158" s="3" t="str">
        <f>IF(J152='Total Billings'!G16,"yes","no")</f>
        <v>yes</v>
      </c>
      <c r="K158" s="3" t="str">
        <f>IF(K152='Total Billings'!H16,"yes","no")</f>
        <v>yes</v>
      </c>
      <c r="L158" s="2"/>
    </row>
    <row r="159" spans="2:13" x14ac:dyDescent="0.2">
      <c r="B159" s="15" t="s">
        <v>398</v>
      </c>
      <c r="C159" s="3"/>
      <c r="D159" s="3"/>
      <c r="E159" s="3"/>
      <c r="F159" s="3" t="str">
        <f>IF(F154='Total Billings'!C17,"yes","no")</f>
        <v>yes</v>
      </c>
      <c r="G159" s="3" t="str">
        <f>IF(G154='Total Billings'!D17,"yes","no")</f>
        <v>yes</v>
      </c>
      <c r="H159" s="3" t="str">
        <f>IF(H154='Total Billings'!E17,"yes","no")</f>
        <v>yes</v>
      </c>
      <c r="I159" s="3" t="str">
        <f>IF(I154='Total Billings'!F17,"yes","no")</f>
        <v>yes</v>
      </c>
      <c r="J159" s="3" t="str">
        <f>IF(J154='Total Billings'!G17,"yes","no")</f>
        <v>yes</v>
      </c>
      <c r="K159" s="3" t="str">
        <f>IF(K154='Total Billings'!H17,"yes","no")</f>
        <v>yes</v>
      </c>
      <c r="L159" s="27"/>
    </row>
    <row r="160" spans="2:13" x14ac:dyDescent="0.2">
      <c r="B160" s="15" t="s">
        <v>427</v>
      </c>
      <c r="C160" s="3"/>
      <c r="D160" s="3"/>
      <c r="E160" s="3"/>
      <c r="F160" s="3" t="str">
        <f>IF(F153='Total Billings'!C18,"yes","no")</f>
        <v>yes</v>
      </c>
      <c r="G160" s="3" t="str">
        <f>IF(G153='Total Billings'!D18,"yes","no")</f>
        <v>yes</v>
      </c>
      <c r="H160" s="3" t="str">
        <f>IF(H153='Total Billings'!E18,"yes","no")</f>
        <v>yes</v>
      </c>
      <c r="I160" s="3" t="str">
        <f>IF(I153='Total Billings'!F18,"yes","no")</f>
        <v>yes</v>
      </c>
      <c r="J160" s="3" t="str">
        <f>IF(J153='Total Billings'!G18,"yes","no")</f>
        <v>yes</v>
      </c>
      <c r="K160" s="3" t="str">
        <f>IF(K153='Total Billings'!H18,"yes","no")</f>
        <v>yes</v>
      </c>
      <c r="L160" s="27"/>
    </row>
    <row r="161" spans="2:12" x14ac:dyDescent="0.2">
      <c r="B161" s="15" t="s">
        <v>399</v>
      </c>
      <c r="F161" s="3" t="str">
        <f>IF(F155='Total Billings'!C19,"yes","no")</f>
        <v>yes</v>
      </c>
      <c r="G161" s="3" t="str">
        <f>IF(G155='Total Billings'!D19,"yes","no")</f>
        <v>yes</v>
      </c>
      <c r="H161" s="3" t="str">
        <f>IF(H155='Total Billings'!E19,"yes","no")</f>
        <v>yes</v>
      </c>
      <c r="I161" s="3" t="str">
        <f>IF(I155='Total Billings'!F19,"yes","no")</f>
        <v>yes</v>
      </c>
      <c r="J161" s="3" t="str">
        <f>IF(J155='Total Billings'!G19,"yes","no")</f>
        <v>yes</v>
      </c>
      <c r="K161" s="3" t="str">
        <f>IF(K155='Total Billings'!H19,"yes","no")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zG9ihIKLFIoAoPrPlMW9DZWYwzKdotLzHk3fDtcHlbKiIbpkeuLxy/ZABryl6/E3s0y7pbFzjPkdiwQ+NV3+2Q==" saltValue="fk/Qkz5VH5BP3vkGCDyf/g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61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3" x14ac:dyDescent="0.2">
      <c r="A1" t="s">
        <v>477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129</v>
      </c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Details2!B1041</f>
        <v>Air Force</v>
      </c>
      <c r="C5" t="str">
        <f>Details2!C1041</f>
        <v>0004</v>
      </c>
      <c r="D5" t="str">
        <f>Details2!D1041</f>
        <v>Maxwell AFB (42nd Medical Group)</v>
      </c>
      <c r="E5" t="str">
        <f>Details2!E1041</f>
        <v>C</v>
      </c>
      <c r="F5" s="17">
        <f>Details2!F1041</f>
        <v>5954</v>
      </c>
      <c r="G5" s="17">
        <f>Details2!G1041</f>
        <v>5080</v>
      </c>
      <c r="H5" s="17">
        <f>Details2!H1041</f>
        <v>13207</v>
      </c>
      <c r="I5" s="17">
        <f>Details2!I1041</f>
        <v>13154</v>
      </c>
      <c r="J5" s="17">
        <f>Details2!J1041</f>
        <v>11774</v>
      </c>
      <c r="K5" s="17">
        <f>Details2!K1041</f>
        <v>9461</v>
      </c>
      <c r="M5" s="33"/>
    </row>
    <row r="6" spans="1:13" x14ac:dyDescent="0.2">
      <c r="B6" t="str">
        <f>Details2!B1042</f>
        <v>Air Force</v>
      </c>
      <c r="C6" t="str">
        <f>Details2!C1042</f>
        <v>0006</v>
      </c>
      <c r="D6" t="str">
        <f>Details2!D1042</f>
        <v>Elmendorf AFB (3rd Medical group)</v>
      </c>
      <c r="E6" t="str">
        <f>Details2!E1042</f>
        <v>H</v>
      </c>
      <c r="F6" s="17">
        <f>Details2!F1042</f>
        <v>29989</v>
      </c>
      <c r="G6" s="17">
        <f>Details2!G1042</f>
        <v>32765</v>
      </c>
      <c r="H6" s="17">
        <f>Details2!H1042</f>
        <v>28114</v>
      </c>
      <c r="I6" s="17">
        <f>Details2!I1042</f>
        <v>31262</v>
      </c>
      <c r="J6" s="17">
        <f>Details2!J1042</f>
        <v>26466</v>
      </c>
      <c r="K6" s="17">
        <f>Details2!K1042</f>
        <v>21482</v>
      </c>
      <c r="M6" s="33"/>
    </row>
    <row r="7" spans="1:13" x14ac:dyDescent="0.2">
      <c r="B7" t="str">
        <f>Details2!B1043</f>
        <v>Air Force</v>
      </c>
      <c r="C7" t="str">
        <f>Details2!C1043</f>
        <v>0009</v>
      </c>
      <c r="D7" t="str">
        <f>Details2!D1043</f>
        <v>Luke AFB (56th Medical Group)</v>
      </c>
      <c r="E7" t="str">
        <f>Details2!E1043</f>
        <v>C</v>
      </c>
      <c r="F7" s="17">
        <f>Details2!F1043</f>
        <v>10889</v>
      </c>
      <c r="G7" s="17">
        <f>Details2!G1043</f>
        <v>9581</v>
      </c>
      <c r="H7" s="17">
        <f>Details2!H1043</f>
        <v>8848</v>
      </c>
      <c r="I7" s="17">
        <f>Details2!I1043</f>
        <v>7772</v>
      </c>
      <c r="J7" s="17">
        <f>Details2!J1043</f>
        <v>7156</v>
      </c>
      <c r="K7" s="17">
        <f>Details2!K1043</f>
        <v>4719</v>
      </c>
      <c r="M7" s="33"/>
    </row>
    <row r="8" spans="1:13" x14ac:dyDescent="0.2">
      <c r="B8" t="str">
        <f>Details2!B1044</f>
        <v>Air Force</v>
      </c>
      <c r="C8" t="str">
        <f>Details2!C1044</f>
        <v>0010</v>
      </c>
      <c r="D8" t="str">
        <f>Details2!D1044</f>
        <v>Davis Monthan AFB (355th Medical Group)</v>
      </c>
      <c r="E8" t="str">
        <f>Details2!E1044</f>
        <v>C</v>
      </c>
      <c r="F8" s="17">
        <f>Details2!F1044</f>
        <v>3430</v>
      </c>
      <c r="G8" s="17">
        <f>Details2!G1044</f>
        <v>3298</v>
      </c>
      <c r="H8" s="17">
        <f>Details2!H1044</f>
        <v>3914</v>
      </c>
      <c r="I8" s="17">
        <f>Details2!I1044</f>
        <v>3336</v>
      </c>
      <c r="J8" s="17">
        <f>Details2!J1044</f>
        <v>3060</v>
      </c>
      <c r="K8" s="17">
        <f>Details2!K1044</f>
        <v>2460</v>
      </c>
      <c r="M8" s="33"/>
    </row>
    <row r="9" spans="1:13" x14ac:dyDescent="0.2">
      <c r="B9" t="str">
        <f>Details2!B1045</f>
        <v>Air Force</v>
      </c>
      <c r="C9" t="str">
        <f>Details2!C1045</f>
        <v>0013</v>
      </c>
      <c r="D9" t="str">
        <f>Details2!D1045</f>
        <v>Little Rock AFB (314th Medical Group)</v>
      </c>
      <c r="E9" t="str">
        <f>Details2!E1045</f>
        <v>C</v>
      </c>
      <c r="F9" s="17">
        <f>Details2!F1045</f>
        <v>8300</v>
      </c>
      <c r="G9" s="17">
        <f>Details2!G1045</f>
        <v>6526</v>
      </c>
      <c r="H9" s="17">
        <f>Details2!H1045</f>
        <v>5746</v>
      </c>
      <c r="I9" s="17">
        <f>Details2!I1045</f>
        <v>5141</v>
      </c>
      <c r="J9" s="17">
        <f>Details2!J1045</f>
        <v>4335</v>
      </c>
      <c r="K9" s="17">
        <f>Details2!K1045</f>
        <v>3221</v>
      </c>
      <c r="M9" s="33"/>
    </row>
    <row r="10" spans="1:13" x14ac:dyDescent="0.2">
      <c r="B10" t="str">
        <f>Details2!B1046</f>
        <v>Air Force</v>
      </c>
      <c r="C10" t="str">
        <f>Details2!C1046</f>
        <v>0014</v>
      </c>
      <c r="D10" t="str">
        <f>Details2!D1046</f>
        <v>Travis AFB (60th Medical Group)</v>
      </c>
      <c r="E10" t="str">
        <f>Details2!E1046</f>
        <v>H</v>
      </c>
      <c r="F10" s="17">
        <f>Details2!F1046</f>
        <v>12293</v>
      </c>
      <c r="G10" s="17">
        <f>Details2!G1046</f>
        <v>11167</v>
      </c>
      <c r="H10" s="17">
        <f>Details2!H1046</f>
        <v>13062</v>
      </c>
      <c r="I10" s="17">
        <f>Details2!I1046</f>
        <v>10729</v>
      </c>
      <c r="J10" s="17">
        <f>Details2!J1046</f>
        <v>8970</v>
      </c>
      <c r="K10" s="17">
        <f>Details2!K1046</f>
        <v>7467</v>
      </c>
      <c r="M10" s="33"/>
    </row>
    <row r="11" spans="1:13" x14ac:dyDescent="0.2">
      <c r="B11" t="str">
        <f>Details2!B1047</f>
        <v>Air Force</v>
      </c>
      <c r="C11" t="str">
        <f>Details2!C1047</f>
        <v>0015</v>
      </c>
      <c r="D11" t="str">
        <f>Details2!D1047</f>
        <v>Beale AFB (9th Medical Group)</v>
      </c>
      <c r="E11" t="str">
        <f>Details2!E1047</f>
        <v>C</v>
      </c>
      <c r="F11" s="17">
        <f>Details2!F1047</f>
        <v>1706</v>
      </c>
      <c r="G11" s="17">
        <f>Details2!G1047</f>
        <v>1175</v>
      </c>
      <c r="H11" s="17">
        <f>Details2!H1047</f>
        <v>1165</v>
      </c>
      <c r="I11" s="17">
        <f>Details2!I1047</f>
        <v>776</v>
      </c>
      <c r="J11" s="17">
        <f>Details2!J1047</f>
        <v>609</v>
      </c>
      <c r="K11" s="17">
        <f>Details2!K1047</f>
        <v>659</v>
      </c>
      <c r="M11" s="33"/>
    </row>
    <row r="12" spans="1:13" x14ac:dyDescent="0.2">
      <c r="B12" t="str">
        <f>Details2!B1048</f>
        <v>Air Force</v>
      </c>
      <c r="C12" t="str">
        <f>Details2!C1048</f>
        <v>0018</v>
      </c>
      <c r="D12" t="str">
        <f>Details2!D1048</f>
        <v>Vandenberg AFB (30th Medical Group)</v>
      </c>
      <c r="E12" t="str">
        <f>Details2!E1048</f>
        <v>C</v>
      </c>
      <c r="F12" s="17">
        <f>Details2!F1048</f>
        <v>1343</v>
      </c>
      <c r="G12" s="17">
        <f>Details2!G1048</f>
        <v>1410</v>
      </c>
      <c r="H12" s="17">
        <f>Details2!H1048</f>
        <v>1357</v>
      </c>
      <c r="I12" s="17">
        <f>Details2!I1048</f>
        <v>958</v>
      </c>
      <c r="J12" s="17">
        <f>Details2!J1048</f>
        <v>731</v>
      </c>
      <c r="K12" s="17">
        <f>Details2!K1048</f>
        <v>734</v>
      </c>
      <c r="M12" s="33"/>
    </row>
    <row r="13" spans="1:13" x14ac:dyDescent="0.2">
      <c r="B13" t="str">
        <f>Details2!B1049</f>
        <v>Air Force</v>
      </c>
      <c r="C13" t="str">
        <f>Details2!C1049</f>
        <v>0019</v>
      </c>
      <c r="D13" t="str">
        <f>Details2!D1049</f>
        <v>Edwards AFB (95th Medical Group)</v>
      </c>
      <c r="E13" t="str">
        <f>Details2!E1049</f>
        <v>C</v>
      </c>
      <c r="F13" s="17">
        <f>Details2!F1049</f>
        <v>1812</v>
      </c>
      <c r="G13" s="17">
        <f>Details2!G1049</f>
        <v>1573</v>
      </c>
      <c r="H13" s="17">
        <f>Details2!H1049</f>
        <v>1675</v>
      </c>
      <c r="I13" s="17">
        <f>Details2!I1049</f>
        <v>1456</v>
      </c>
      <c r="J13" s="17">
        <f>Details2!J1049</f>
        <v>1149</v>
      </c>
      <c r="K13" s="17">
        <f>Details2!K1049</f>
        <v>805</v>
      </c>
      <c r="M13" s="33"/>
    </row>
    <row r="14" spans="1:13" x14ac:dyDescent="0.2">
      <c r="B14" t="str">
        <f>Details2!B1050</f>
        <v>Air Force</v>
      </c>
      <c r="C14" t="str">
        <f>Details2!C1050</f>
        <v>0033</v>
      </c>
      <c r="D14" t="str">
        <f>Details2!D1050</f>
        <v>USAF Academy (10th Medical Group)</v>
      </c>
      <c r="E14" t="str">
        <f>Details2!E1050</f>
        <v>H</v>
      </c>
      <c r="F14" s="17">
        <f>Details2!F1050</f>
        <v>7122</v>
      </c>
      <c r="G14" s="17">
        <f>Details2!G1050</f>
        <v>5715</v>
      </c>
      <c r="H14" s="17">
        <f>Details2!H1050</f>
        <v>6950</v>
      </c>
      <c r="I14" s="17">
        <f>Details2!I1050</f>
        <v>5472</v>
      </c>
      <c r="J14" s="17">
        <f>Details2!J1050</f>
        <v>5583</v>
      </c>
      <c r="K14" s="17">
        <f>Details2!K1050</f>
        <v>4184</v>
      </c>
      <c r="M14" s="33"/>
    </row>
    <row r="15" spans="1:13" x14ac:dyDescent="0.2">
      <c r="B15" t="str">
        <f>Details2!B1051</f>
        <v>Air Force</v>
      </c>
      <c r="C15" t="str">
        <f>Details2!C1051</f>
        <v>0036</v>
      </c>
      <c r="D15" t="str">
        <f>Details2!D1051</f>
        <v>Dover AFB (436th Medical Group)</v>
      </c>
      <c r="E15" t="str">
        <f>Details2!E1051</f>
        <v>C</v>
      </c>
      <c r="F15" s="17">
        <f>Details2!F1051</f>
        <v>15428</v>
      </c>
      <c r="G15" s="17">
        <f>Details2!G1051</f>
        <v>13531</v>
      </c>
      <c r="H15" s="17">
        <f>Details2!H1051</f>
        <v>13531</v>
      </c>
      <c r="I15" s="17">
        <f>Details2!I1051</f>
        <v>7365</v>
      </c>
      <c r="J15" s="17">
        <f>Details2!J1051</f>
        <v>5503</v>
      </c>
      <c r="K15" s="17">
        <f>Details2!K1051</f>
        <v>4073</v>
      </c>
      <c r="M15" s="33"/>
    </row>
    <row r="16" spans="1:13" x14ac:dyDescent="0.2">
      <c r="B16" t="str">
        <f>Details2!B1052</f>
        <v>Air Force</v>
      </c>
      <c r="C16" t="str">
        <f>Details2!C1052</f>
        <v>0042</v>
      </c>
      <c r="D16" t="str">
        <f>Details2!D1052</f>
        <v>Eglin AFB (96th Medical Group)</v>
      </c>
      <c r="E16" t="str">
        <f>Details2!E1052</f>
        <v>H</v>
      </c>
      <c r="F16" s="17">
        <f>Details2!F1052</f>
        <v>19882</v>
      </c>
      <c r="G16" s="17">
        <f>Details2!G1052</f>
        <v>19224</v>
      </c>
      <c r="H16" s="17">
        <f>Details2!H1052</f>
        <v>9795</v>
      </c>
      <c r="I16" s="17">
        <f>Details2!I1052</f>
        <v>12720</v>
      </c>
      <c r="J16" s="17">
        <f>Details2!J1052</f>
        <v>12308</v>
      </c>
      <c r="K16" s="17">
        <f>Details2!K1052</f>
        <v>8654</v>
      </c>
      <c r="M16" s="33"/>
    </row>
    <row r="17" spans="2:13" x14ac:dyDescent="0.2">
      <c r="B17" t="str">
        <f>Details2!B1053</f>
        <v>Air Force</v>
      </c>
      <c r="C17" t="str">
        <f>Details2!C1053</f>
        <v>0043</v>
      </c>
      <c r="D17" t="str">
        <f>Details2!D1053</f>
        <v>Tyndall AFB (325th Medical Group)</v>
      </c>
      <c r="E17" t="str">
        <f>Details2!E1053</f>
        <v>C</v>
      </c>
      <c r="F17" s="17">
        <f>Details2!F1053</f>
        <v>5721</v>
      </c>
      <c r="G17" s="17">
        <f>Details2!G1053</f>
        <v>5054</v>
      </c>
      <c r="H17" s="17">
        <f>Details2!H1053</f>
        <v>4835</v>
      </c>
      <c r="I17" s="17">
        <f>Details2!I1053</f>
        <v>3435</v>
      </c>
      <c r="J17" s="17">
        <f>Details2!J1053</f>
        <v>3236</v>
      </c>
      <c r="K17" s="17">
        <f>Details2!K1053</f>
        <v>2215</v>
      </c>
      <c r="M17" s="33"/>
    </row>
    <row r="18" spans="2:13" x14ac:dyDescent="0.2">
      <c r="B18" t="str">
        <f>Details2!B1054</f>
        <v>Air Force</v>
      </c>
      <c r="C18" t="str">
        <f>Details2!C1054</f>
        <v>0045</v>
      </c>
      <c r="D18" t="str">
        <f>Details2!D1054</f>
        <v>MacDill AFB (6th Medical Group)</v>
      </c>
      <c r="E18" t="str">
        <f>Details2!E1054</f>
        <v>C</v>
      </c>
      <c r="F18" s="17">
        <f>Details2!F1054</f>
        <v>17739</v>
      </c>
      <c r="G18" s="17">
        <f>Details2!G1054</f>
        <v>17405</v>
      </c>
      <c r="H18" s="17">
        <f>Details2!H1054</f>
        <v>12199</v>
      </c>
      <c r="I18" s="17">
        <f>Details2!I1054</f>
        <v>10392</v>
      </c>
      <c r="J18" s="17">
        <f>Details2!J1054</f>
        <v>8690</v>
      </c>
      <c r="K18" s="17">
        <f>Details2!K1054</f>
        <v>5471</v>
      </c>
      <c r="M18" s="33"/>
    </row>
    <row r="19" spans="2:13" x14ac:dyDescent="0.2">
      <c r="B19" t="str">
        <f>Details2!B1055</f>
        <v>Air Force</v>
      </c>
      <c r="C19" t="str">
        <f>Details2!C1055</f>
        <v>0046</v>
      </c>
      <c r="D19" t="str">
        <f>Details2!D1055</f>
        <v>Patrick AFB (45th Medical Group)</v>
      </c>
      <c r="E19" t="str">
        <f>Details2!E1055</f>
        <v>C</v>
      </c>
      <c r="F19" s="17">
        <f>Details2!F1055</f>
        <v>14597</v>
      </c>
      <c r="G19" s="17">
        <f>Details2!G1055</f>
        <v>13739</v>
      </c>
      <c r="H19" s="17">
        <f>Details2!H1055</f>
        <v>10989</v>
      </c>
      <c r="I19" s="17">
        <f>Details2!I1055</f>
        <v>8746</v>
      </c>
      <c r="J19" s="17">
        <f>Details2!J1055</f>
        <v>6754</v>
      </c>
      <c r="K19" s="17">
        <f>Details2!K1055</f>
        <v>5026</v>
      </c>
      <c r="M19" s="33"/>
    </row>
    <row r="20" spans="2:13" x14ac:dyDescent="0.2">
      <c r="B20" t="str">
        <f>Details2!B1056</f>
        <v>Air Force</v>
      </c>
      <c r="C20" t="str">
        <f>Details2!C1056</f>
        <v>0050</v>
      </c>
      <c r="D20" t="str">
        <f>Details2!D1056</f>
        <v>Moody AFB (347th Medical Group)</v>
      </c>
      <c r="E20" t="str">
        <f>Details2!E1056</f>
        <v>C</v>
      </c>
      <c r="F20" s="17">
        <f>Details2!F1056</f>
        <v>2808</v>
      </c>
      <c r="G20" s="17">
        <f>Details2!G1056</f>
        <v>2074</v>
      </c>
      <c r="H20" s="17">
        <f>Details2!H1056</f>
        <v>1931</v>
      </c>
      <c r="I20" s="17">
        <f>Details2!I1056</f>
        <v>1445</v>
      </c>
      <c r="J20" s="17">
        <f>Details2!J1056</f>
        <v>1257</v>
      </c>
      <c r="K20" s="17">
        <f>Details2!K1056</f>
        <v>947</v>
      </c>
      <c r="M20" s="33"/>
    </row>
    <row r="21" spans="2:13" x14ac:dyDescent="0.2">
      <c r="B21" t="str">
        <f>Details2!B1057</f>
        <v>Air Force</v>
      </c>
      <c r="C21" t="str">
        <f>Details2!C1057</f>
        <v>0051</v>
      </c>
      <c r="D21" t="str">
        <f>Details2!D1057</f>
        <v>Robins AFB (78th Medical Group)</v>
      </c>
      <c r="E21" t="str">
        <f>Details2!E1057</f>
        <v>C</v>
      </c>
      <c r="F21" s="17">
        <f>Details2!F1057</f>
        <v>13500</v>
      </c>
      <c r="G21" s="17">
        <f>Details2!G1057</f>
        <v>11708</v>
      </c>
      <c r="H21" s="17">
        <f>Details2!H1057</f>
        <v>10123</v>
      </c>
      <c r="I21" s="17">
        <f>Details2!I1057</f>
        <v>9174</v>
      </c>
      <c r="J21" s="17">
        <f>Details2!J1057</f>
        <v>7584</v>
      </c>
      <c r="K21" s="17">
        <f>Details2!K1057</f>
        <v>5703</v>
      </c>
      <c r="M21" s="33"/>
    </row>
    <row r="22" spans="2:13" x14ac:dyDescent="0.2">
      <c r="B22" t="str">
        <f>Details2!B1058</f>
        <v>Air Force</v>
      </c>
      <c r="C22" t="str">
        <f>Details2!C1058</f>
        <v>0053</v>
      </c>
      <c r="D22" t="str">
        <f>Details2!D1058</f>
        <v>Mountain Home AFB (366th Medical Group)</v>
      </c>
      <c r="E22" t="str">
        <f>Details2!E1058</f>
        <v>H</v>
      </c>
      <c r="F22" s="17">
        <f>Details2!F1058</f>
        <v>4862</v>
      </c>
      <c r="G22" s="17">
        <f>Details2!G1058</f>
        <v>3997</v>
      </c>
      <c r="H22" s="17">
        <f>Details2!H1058</f>
        <v>3370</v>
      </c>
      <c r="I22" s="17">
        <f>Details2!I1058</f>
        <v>2255</v>
      </c>
      <c r="J22" s="17">
        <f>Details2!J1058</f>
        <v>1972</v>
      </c>
      <c r="K22" s="17">
        <f>Details2!K1058</f>
        <v>1813</v>
      </c>
      <c r="M22" s="33"/>
    </row>
    <row r="23" spans="2:13" x14ac:dyDescent="0.2">
      <c r="B23" t="str">
        <f>Details2!B1059</f>
        <v>Air Force</v>
      </c>
      <c r="C23" t="str">
        <f>Details2!C1059</f>
        <v>0055</v>
      </c>
      <c r="D23" t="str">
        <f>Details2!D1059</f>
        <v>Scott AFB (375th Medical Group)</v>
      </c>
      <c r="E23" t="str">
        <f>Details2!E1059</f>
        <v>C</v>
      </c>
      <c r="F23" s="17">
        <f>Details2!F1059</f>
        <v>15984</v>
      </c>
      <c r="G23" s="17">
        <f>Details2!G1059</f>
        <v>12726</v>
      </c>
      <c r="H23" s="17">
        <f>Details2!H1059</f>
        <v>12218</v>
      </c>
      <c r="I23" s="17">
        <f>Details2!I1059</f>
        <v>10897</v>
      </c>
      <c r="J23" s="17">
        <f>Details2!J1059</f>
        <v>9406</v>
      </c>
      <c r="K23" s="17">
        <f>Details2!K1059</f>
        <v>6702</v>
      </c>
      <c r="M23" s="33"/>
    </row>
    <row r="24" spans="2:13" x14ac:dyDescent="0.2">
      <c r="B24" t="str">
        <f>Details2!B1060</f>
        <v>Air Force</v>
      </c>
      <c r="C24" t="str">
        <f>Details2!C1060</f>
        <v>0059</v>
      </c>
      <c r="D24" t="str">
        <f>Details2!D1060</f>
        <v>McConnell AFB (22nd Medical Group)</v>
      </c>
      <c r="E24" t="str">
        <f>Details2!E1060</f>
        <v>C</v>
      </c>
      <c r="F24" s="17">
        <f>Details2!F1060</f>
        <v>5550</v>
      </c>
      <c r="G24" s="17">
        <f>Details2!G1060</f>
        <v>5712</v>
      </c>
      <c r="H24" s="17">
        <f>Details2!H1060</f>
        <v>4956</v>
      </c>
      <c r="I24" s="17">
        <f>Details2!I1060</f>
        <v>4032</v>
      </c>
      <c r="J24" s="17">
        <f>Details2!J1060</f>
        <v>3502</v>
      </c>
      <c r="K24" s="17">
        <f>Details2!K1060</f>
        <v>2433</v>
      </c>
      <c r="M24" s="33"/>
    </row>
    <row r="25" spans="2:13" x14ac:dyDescent="0.2">
      <c r="B25" t="str">
        <f>Details2!B1061</f>
        <v>Air Force</v>
      </c>
      <c r="C25" t="str">
        <f>Details2!C1061</f>
        <v>0062</v>
      </c>
      <c r="D25" t="str">
        <f>Details2!D1061</f>
        <v>Barksdale AFB (2nd Medical Group)</v>
      </c>
      <c r="E25" t="str">
        <f>Details2!E1061</f>
        <v>C</v>
      </c>
      <c r="F25" s="17">
        <f>Details2!F1061</f>
        <v>7990</v>
      </c>
      <c r="G25" s="17">
        <f>Details2!G1061</f>
        <v>5322</v>
      </c>
      <c r="H25" s="17">
        <f>Details2!H1061</f>
        <v>5715</v>
      </c>
      <c r="I25" s="17">
        <f>Details2!I1061</f>
        <v>6208</v>
      </c>
      <c r="J25" s="17">
        <f>Details2!J1061</f>
        <v>5252</v>
      </c>
      <c r="K25" s="17">
        <f>Details2!K1061</f>
        <v>4142</v>
      </c>
      <c r="M25" s="33"/>
    </row>
    <row r="26" spans="2:13" x14ac:dyDescent="0.2">
      <c r="B26" t="str">
        <f>Details2!B1062</f>
        <v>Air Force</v>
      </c>
      <c r="C26" t="str">
        <f>Details2!C1062</f>
        <v>0066</v>
      </c>
      <c r="D26" t="str">
        <f>Details2!D1062</f>
        <v>Andrews AFB (79th Medical Group)</v>
      </c>
      <c r="E26" t="str">
        <f>Details2!E1062</f>
        <v>H</v>
      </c>
      <c r="F26" s="17">
        <f>Details2!F1062</f>
        <v>18492</v>
      </c>
      <c r="G26" s="17">
        <f>Details2!G1062</f>
        <v>22350</v>
      </c>
      <c r="H26" s="17">
        <f>Details2!H1062</f>
        <v>19405</v>
      </c>
      <c r="I26" s="17">
        <f>Details2!I1062</f>
        <v>18540</v>
      </c>
      <c r="J26" s="17">
        <f>Details2!J1062</f>
        <v>18192</v>
      </c>
      <c r="K26" s="17">
        <f>Details2!K1062</f>
        <v>12063</v>
      </c>
      <c r="M26" s="33"/>
    </row>
    <row r="27" spans="2:13" x14ac:dyDescent="0.2">
      <c r="B27" t="str">
        <f>Details2!B1063</f>
        <v>Air Force</v>
      </c>
      <c r="C27" t="str">
        <f>Details2!C1063</f>
        <v>0073</v>
      </c>
      <c r="D27" t="str">
        <f>Details2!D1063</f>
        <v>Keesler AFB (81st Medical Group)</v>
      </c>
      <c r="E27" t="str">
        <f>Details2!E1063</f>
        <v>H</v>
      </c>
      <c r="F27" s="17">
        <f>Details2!F1063</f>
        <v>21495</v>
      </c>
      <c r="G27" s="17">
        <f>Details2!G1063</f>
        <v>17928</v>
      </c>
      <c r="H27" s="17">
        <f>Details2!H1063</f>
        <v>17154</v>
      </c>
      <c r="I27" s="17">
        <f>Details2!I1063</f>
        <v>14535</v>
      </c>
      <c r="J27" s="17">
        <f>Details2!J1063</f>
        <v>13192</v>
      </c>
      <c r="K27" s="17">
        <f>Details2!K1063</f>
        <v>10474</v>
      </c>
      <c r="M27" s="33"/>
    </row>
    <row r="28" spans="2:13" x14ac:dyDescent="0.2">
      <c r="B28" t="str">
        <f>Details2!B1064</f>
        <v>Air Force</v>
      </c>
      <c r="C28" t="str">
        <f>Details2!C1064</f>
        <v>0074</v>
      </c>
      <c r="D28" t="str">
        <f>Details2!D1064</f>
        <v>Columbus AFB (14th Medical Group)</v>
      </c>
      <c r="E28" t="str">
        <f>Details2!E1064</f>
        <v>C</v>
      </c>
      <c r="F28" s="17">
        <f>Details2!F1064</f>
        <v>3376</v>
      </c>
      <c r="G28" s="17">
        <f>Details2!G1064</f>
        <v>2531</v>
      </c>
      <c r="H28" s="17">
        <f>Details2!H1064</f>
        <v>2061</v>
      </c>
      <c r="I28" s="17">
        <f>Details2!I1064</f>
        <v>1801</v>
      </c>
      <c r="J28" s="17">
        <f>Details2!J1064</f>
        <v>1401</v>
      </c>
      <c r="K28" s="17">
        <f>Details2!K1064</f>
        <v>1051</v>
      </c>
      <c r="M28" s="33"/>
    </row>
    <row r="29" spans="2:13" x14ac:dyDescent="0.2">
      <c r="B29" t="str">
        <f>Details2!B1065</f>
        <v>Air Force</v>
      </c>
      <c r="C29" t="str">
        <f>Details2!C1065</f>
        <v>0076</v>
      </c>
      <c r="D29" t="str">
        <f>Details2!D1065</f>
        <v>Whiteman AFB (509th Medical Group)</v>
      </c>
      <c r="E29" t="str">
        <f>Details2!E1065</f>
        <v>C</v>
      </c>
      <c r="F29" s="17">
        <f>Details2!F1065</f>
        <v>2103</v>
      </c>
      <c r="G29" s="17">
        <f>Details2!G1065</f>
        <v>1639</v>
      </c>
      <c r="H29" s="17">
        <f>Details2!H1065</f>
        <v>1874</v>
      </c>
      <c r="I29" s="17">
        <f>Details2!I1065</f>
        <v>1343</v>
      </c>
      <c r="J29" s="17">
        <f>Details2!J1065</f>
        <v>1073</v>
      </c>
      <c r="K29" s="17">
        <f>Details2!K1065</f>
        <v>514</v>
      </c>
      <c r="M29" s="33"/>
    </row>
    <row r="30" spans="2:13" x14ac:dyDescent="0.2">
      <c r="B30" t="str">
        <f>Details2!B1066</f>
        <v>Air Force</v>
      </c>
      <c r="C30" t="str">
        <f>Details2!C1066</f>
        <v>0077</v>
      </c>
      <c r="D30" t="str">
        <f>Details2!D1066</f>
        <v>Malmstrom AFB (341st Medical Group)</v>
      </c>
      <c r="E30" t="str">
        <f>Details2!E1066</f>
        <v>C</v>
      </c>
      <c r="F30" s="17">
        <f>Details2!F1066</f>
        <v>2550</v>
      </c>
      <c r="G30" s="17">
        <f>Details2!G1066</f>
        <v>2222</v>
      </c>
      <c r="H30" s="17">
        <f>Details2!H1066</f>
        <v>1934</v>
      </c>
      <c r="I30" s="17">
        <f>Details2!I1066</f>
        <v>1589</v>
      </c>
      <c r="J30" s="17">
        <f>Details2!J1066</f>
        <v>1046</v>
      </c>
      <c r="K30" s="17">
        <f>Details2!K1066</f>
        <v>649</v>
      </c>
      <c r="M30" s="33"/>
    </row>
    <row r="31" spans="2:13" x14ac:dyDescent="0.2">
      <c r="B31" t="str">
        <f>Details2!B1067</f>
        <v>Air Force</v>
      </c>
      <c r="C31" t="str">
        <f>Details2!C1067</f>
        <v>0078</v>
      </c>
      <c r="D31" t="str">
        <f>Details2!D1067</f>
        <v>Offutt AFB (55th Medical Group)</v>
      </c>
      <c r="E31" t="str">
        <f>Details2!E1067</f>
        <v>C</v>
      </c>
      <c r="F31" s="17">
        <f>Details2!F1067</f>
        <v>12985</v>
      </c>
      <c r="G31" s="17">
        <f>Details2!G1067</f>
        <v>12965</v>
      </c>
      <c r="H31" s="17">
        <f>Details2!H1067</f>
        <v>12980</v>
      </c>
      <c r="I31" s="17">
        <f>Details2!I1067</f>
        <v>8983</v>
      </c>
      <c r="J31" s="17">
        <f>Details2!J1067</f>
        <v>8448</v>
      </c>
      <c r="K31" s="17">
        <f>Details2!K1067</f>
        <v>5904</v>
      </c>
      <c r="M31" s="33"/>
    </row>
    <row r="32" spans="2:13" x14ac:dyDescent="0.2">
      <c r="B32" t="str">
        <f>Details2!B1068</f>
        <v>Air Force</v>
      </c>
      <c r="C32" t="str">
        <f>Details2!C1068</f>
        <v>0079</v>
      </c>
      <c r="D32" t="str">
        <f>Details2!D1068</f>
        <v>Nellis AFB (99th Medical Group)</v>
      </c>
      <c r="E32" t="str">
        <f>Details2!E1068</f>
        <v>H</v>
      </c>
      <c r="F32" s="17">
        <f>Details2!F1068</f>
        <v>14064</v>
      </c>
      <c r="G32" s="17">
        <f>Details2!G1068</f>
        <v>16223</v>
      </c>
      <c r="H32" s="17">
        <f>Details2!H1068</f>
        <v>17549</v>
      </c>
      <c r="I32" s="17">
        <f>Details2!I1068</f>
        <v>15268</v>
      </c>
      <c r="J32" s="17">
        <f>Details2!J1068</f>
        <v>15288</v>
      </c>
      <c r="K32" s="17">
        <f>Details2!K1068</f>
        <v>10822</v>
      </c>
      <c r="M32" s="33"/>
    </row>
    <row r="33" spans="2:13" x14ac:dyDescent="0.2">
      <c r="B33" t="str">
        <f>Details2!B1069</f>
        <v>Air Force</v>
      </c>
      <c r="C33" t="str">
        <f>Details2!C1069</f>
        <v>0083</v>
      </c>
      <c r="D33" t="str">
        <f>Details2!D1069</f>
        <v>Kirtland AFB (377th Medical Group)</v>
      </c>
      <c r="E33" t="str">
        <f>Details2!E1069</f>
        <v>C</v>
      </c>
      <c r="F33" s="17">
        <f>Details2!F1069</f>
        <v>4082</v>
      </c>
      <c r="G33" s="17">
        <f>Details2!G1069</f>
        <v>3466</v>
      </c>
      <c r="H33" s="17">
        <f>Details2!H1069</f>
        <v>2759</v>
      </c>
      <c r="I33" s="17">
        <f>Details2!I1069</f>
        <v>2770</v>
      </c>
      <c r="J33" s="17">
        <f>Details2!J1069</f>
        <v>2449</v>
      </c>
      <c r="K33" s="17">
        <f>Details2!K1069</f>
        <v>1697</v>
      </c>
      <c r="M33" s="33"/>
    </row>
    <row r="34" spans="2:13" x14ac:dyDescent="0.2">
      <c r="B34" t="str">
        <f>Details2!B1070</f>
        <v>Air Force</v>
      </c>
      <c r="C34" t="str">
        <f>Details2!C1070</f>
        <v>0084</v>
      </c>
      <c r="D34" t="str">
        <f>Details2!D1070</f>
        <v>Holloman AFB (49th Medical Group)</v>
      </c>
      <c r="E34" t="str">
        <f>Details2!E1070</f>
        <v>C</v>
      </c>
      <c r="F34" s="17">
        <f>Details2!F1070</f>
        <v>2128</v>
      </c>
      <c r="G34" s="17">
        <f>Details2!G1070</f>
        <v>1765</v>
      </c>
      <c r="H34" s="17">
        <f>Details2!H1070</f>
        <v>1748</v>
      </c>
      <c r="I34" s="17">
        <f>Details2!I1070</f>
        <v>1273</v>
      </c>
      <c r="J34" s="17">
        <f>Details2!J1070</f>
        <v>1164</v>
      </c>
      <c r="K34" s="17">
        <f>Details2!K1070</f>
        <v>867</v>
      </c>
      <c r="M34" s="33"/>
    </row>
    <row r="35" spans="2:13" x14ac:dyDescent="0.2">
      <c r="B35" t="str">
        <f>Details2!B1071</f>
        <v>Air Force</v>
      </c>
      <c r="C35" t="str">
        <f>Details2!C1071</f>
        <v>0085</v>
      </c>
      <c r="D35" t="str">
        <f>Details2!D1071</f>
        <v>Cannon AFB (27th Medical Group)</v>
      </c>
      <c r="E35" t="str">
        <f>Details2!E1071</f>
        <v>C</v>
      </c>
      <c r="F35" s="17">
        <f>Details2!F1071</f>
        <v>1636</v>
      </c>
      <c r="G35" s="17">
        <f>Details2!G1071</f>
        <v>1350</v>
      </c>
      <c r="H35" s="17">
        <f>Details2!H1071</f>
        <v>1560</v>
      </c>
      <c r="I35" s="17">
        <f>Details2!I1071</f>
        <v>1014</v>
      </c>
      <c r="J35" s="17">
        <f>Details2!J1071</f>
        <v>989</v>
      </c>
      <c r="K35" s="17">
        <f>Details2!K1071</f>
        <v>879</v>
      </c>
      <c r="M35" s="33"/>
    </row>
    <row r="36" spans="2:13" x14ac:dyDescent="0.2">
      <c r="B36" t="str">
        <f>Details2!B1072</f>
        <v>Air Force</v>
      </c>
      <c r="C36" t="str">
        <f>Details2!C1072</f>
        <v>0090</v>
      </c>
      <c r="D36" t="str">
        <f>Details2!D1072</f>
        <v>Seymour Johnson AFB (4th Medical Group)</v>
      </c>
      <c r="E36" t="str">
        <f>Details2!E1072</f>
        <v>C</v>
      </c>
      <c r="F36" s="17">
        <f>Details2!F1072</f>
        <v>6969</v>
      </c>
      <c r="G36" s="17">
        <f>Details2!G1072</f>
        <v>5837</v>
      </c>
      <c r="H36" s="17">
        <f>Details2!H1072</f>
        <v>4668</v>
      </c>
      <c r="I36" s="17">
        <f>Details2!I1072</f>
        <v>3674</v>
      </c>
      <c r="J36" s="17">
        <f>Details2!J1072</f>
        <v>2514</v>
      </c>
      <c r="K36" s="17">
        <f>Details2!K1072</f>
        <v>2400</v>
      </c>
      <c r="M36" s="33"/>
    </row>
    <row r="37" spans="2:13" x14ac:dyDescent="0.2">
      <c r="B37" t="str">
        <f>Details2!B1073</f>
        <v>Air Force</v>
      </c>
      <c r="C37" t="str">
        <f>Details2!C1073</f>
        <v>0093</v>
      </c>
      <c r="D37" t="str">
        <f>Details2!D1073</f>
        <v>Grand Forks AFB (319th Medical Group)</v>
      </c>
      <c r="E37" t="str">
        <f>Details2!E1073</f>
        <v>C</v>
      </c>
      <c r="F37" s="17">
        <f>Details2!F1073</f>
        <v>2085</v>
      </c>
      <c r="G37" s="17">
        <f>Details2!G1073</f>
        <v>2013</v>
      </c>
      <c r="H37" s="17">
        <f>Details2!H1073</f>
        <v>1640</v>
      </c>
      <c r="I37" s="17">
        <f>Details2!I1073</f>
        <v>1416</v>
      </c>
      <c r="J37" s="17">
        <f>Details2!J1073</f>
        <v>1075</v>
      </c>
      <c r="K37" s="17">
        <f>Details2!K1073</f>
        <v>922</v>
      </c>
      <c r="M37" s="33"/>
    </row>
    <row r="38" spans="2:13" x14ac:dyDescent="0.2">
      <c r="B38" t="str">
        <f>Details2!B1074</f>
        <v>Air Force</v>
      </c>
      <c r="C38" t="str">
        <f>Details2!C1074</f>
        <v>0094</v>
      </c>
      <c r="D38" t="str">
        <f>Details2!D1074</f>
        <v>Minot AFB (5th Medical Group)</v>
      </c>
      <c r="E38" t="str">
        <f>Details2!E1074</f>
        <v>C</v>
      </c>
      <c r="F38" s="17">
        <f>Details2!F1074</f>
        <v>1788</v>
      </c>
      <c r="G38" s="17">
        <f>Details2!G1074</f>
        <v>1443</v>
      </c>
      <c r="H38" s="17">
        <f>Details2!H1074</f>
        <v>1138</v>
      </c>
      <c r="I38" s="17">
        <f>Details2!I1074</f>
        <v>1482</v>
      </c>
      <c r="J38" s="17">
        <f>Details2!J1074</f>
        <v>1136</v>
      </c>
      <c r="K38" s="17">
        <f>Details2!K1074</f>
        <v>399</v>
      </c>
    </row>
    <row r="39" spans="2:13" x14ac:dyDescent="0.2">
      <c r="B39" t="str">
        <f>Details2!B1075</f>
        <v>Air Force</v>
      </c>
      <c r="C39" t="str">
        <f>Details2!C1075</f>
        <v>0095</v>
      </c>
      <c r="D39" t="str">
        <f>Details2!D1075</f>
        <v>Wright Patterson AFB (88th Medical Group)</v>
      </c>
      <c r="E39" t="str">
        <f>Details2!E1075</f>
        <v>H</v>
      </c>
      <c r="F39" s="17">
        <f>Details2!F1075</f>
        <v>52424</v>
      </c>
      <c r="G39" s="17">
        <f>Details2!G1075</f>
        <v>51479</v>
      </c>
      <c r="H39" s="17">
        <f>Details2!H1075</f>
        <v>45802</v>
      </c>
      <c r="I39" s="17">
        <f>Details2!I1075</f>
        <v>35154</v>
      </c>
      <c r="J39" s="17">
        <f>Details2!J1075</f>
        <v>31840</v>
      </c>
      <c r="K39" s="17">
        <f>Details2!K1075</f>
        <v>21863</v>
      </c>
    </row>
    <row r="40" spans="2:13" x14ac:dyDescent="0.2">
      <c r="B40" t="str">
        <f>Details2!B1076</f>
        <v>Air Force</v>
      </c>
      <c r="C40" t="str">
        <f>Details2!C1076</f>
        <v>0096</v>
      </c>
      <c r="D40" t="str">
        <f>Details2!D1076</f>
        <v>Tinker AFB (72th Medical Group)</v>
      </c>
      <c r="E40" t="str">
        <f>Details2!E1076</f>
        <v>C</v>
      </c>
      <c r="F40" s="17">
        <f>Details2!F1076</f>
        <v>13573</v>
      </c>
      <c r="G40" s="17">
        <f>Details2!G1076</f>
        <v>11092</v>
      </c>
      <c r="H40" s="17">
        <f>Details2!H1076</f>
        <v>9191</v>
      </c>
      <c r="I40" s="17">
        <f>Details2!I1076</f>
        <v>8579</v>
      </c>
      <c r="J40" s="17">
        <f>Details2!J1076</f>
        <v>7341</v>
      </c>
      <c r="K40" s="17">
        <f>Details2!K1076</f>
        <v>7261</v>
      </c>
    </row>
    <row r="41" spans="2:13" x14ac:dyDescent="0.2">
      <c r="B41" t="str">
        <f>Details2!B1077</f>
        <v>Air Force</v>
      </c>
      <c r="C41" t="str">
        <f>Details2!C1077</f>
        <v>0097</v>
      </c>
      <c r="D41" t="str">
        <f>Details2!D1077</f>
        <v>Altus AFB (97th Medical Group)</v>
      </c>
      <c r="E41" t="str">
        <f>Details2!E1077</f>
        <v>C</v>
      </c>
      <c r="F41" s="17">
        <f>Details2!F1077</f>
        <v>1635</v>
      </c>
      <c r="G41" s="17">
        <f>Details2!G1077</f>
        <v>1769</v>
      </c>
      <c r="H41" s="17">
        <f>Details2!H1077</f>
        <v>1547</v>
      </c>
      <c r="I41" s="17">
        <f>Details2!I1077</f>
        <v>1301</v>
      </c>
      <c r="J41" s="17">
        <f>Details2!J1077</f>
        <v>1339</v>
      </c>
      <c r="K41" s="17">
        <f>Details2!K1077</f>
        <v>950</v>
      </c>
    </row>
    <row r="42" spans="2:13" x14ac:dyDescent="0.2">
      <c r="B42" t="str">
        <f>Details2!B1078</f>
        <v>Air Force</v>
      </c>
      <c r="C42" t="str">
        <f>Details2!C1078</f>
        <v>0101</v>
      </c>
      <c r="D42" t="str">
        <f>Details2!D1078</f>
        <v>Shaw AFB (20th Medical Group)</v>
      </c>
      <c r="E42" t="str">
        <f>Details2!E1078</f>
        <v>C</v>
      </c>
      <c r="F42" s="17">
        <f>Details2!F1078</f>
        <v>6434</v>
      </c>
      <c r="G42" s="17">
        <f>Details2!G1078</f>
        <v>6156</v>
      </c>
      <c r="H42" s="17">
        <f>Details2!H1078</f>
        <v>6075</v>
      </c>
      <c r="I42" s="17">
        <f>Details2!I1078</f>
        <v>5247</v>
      </c>
      <c r="J42" s="17">
        <f>Details2!J1078</f>
        <v>3579</v>
      </c>
      <c r="K42" s="17">
        <f>Details2!K1078</f>
        <v>2922</v>
      </c>
    </row>
    <row r="43" spans="2:13" x14ac:dyDescent="0.2">
      <c r="B43" t="str">
        <f>Details2!B1079</f>
        <v>Air Force</v>
      </c>
      <c r="C43" t="str">
        <f>Details2!C1079</f>
        <v>0106</v>
      </c>
      <c r="D43" t="str">
        <f>Details2!D1079</f>
        <v>Ellsworth AFB (28th Medical Group)</v>
      </c>
      <c r="E43" t="str">
        <f>Details2!E1079</f>
        <v>C</v>
      </c>
      <c r="F43" s="17">
        <f>Details2!F1079</f>
        <v>2400</v>
      </c>
      <c r="G43" s="17">
        <f>Details2!G1079</f>
        <v>2821</v>
      </c>
      <c r="H43" s="17">
        <f>Details2!H1079</f>
        <v>3139</v>
      </c>
      <c r="I43" s="17">
        <f>Details2!I1079</f>
        <v>2434</v>
      </c>
      <c r="J43" s="17">
        <f>Details2!J1079</f>
        <v>2009</v>
      </c>
      <c r="K43" s="17">
        <f>Details2!K1079</f>
        <v>1628</v>
      </c>
    </row>
    <row r="44" spans="2:13" x14ac:dyDescent="0.2">
      <c r="B44" t="str">
        <f>Details2!B1080</f>
        <v>Air Force</v>
      </c>
      <c r="C44" t="str">
        <f>Details2!C1080</f>
        <v>0112</v>
      </c>
      <c r="D44" t="str">
        <f>Details2!D1080</f>
        <v>Dyess AFB (7th Medical Group)</v>
      </c>
      <c r="E44" t="str">
        <f>Details2!E1080</f>
        <v>C</v>
      </c>
      <c r="F44" s="17">
        <f>Details2!F1080</f>
        <v>3863</v>
      </c>
      <c r="G44" s="17">
        <f>Details2!G1080</f>
        <v>2423</v>
      </c>
      <c r="H44" s="17">
        <f>Details2!H1080</f>
        <v>2591</v>
      </c>
      <c r="I44" s="17">
        <f>Details2!I1080</f>
        <v>1550</v>
      </c>
      <c r="J44" s="17">
        <f>Details2!J1080</f>
        <v>1492</v>
      </c>
      <c r="K44" s="17">
        <f>Details2!K1080</f>
        <v>1301</v>
      </c>
    </row>
    <row r="45" spans="2:13" x14ac:dyDescent="0.2">
      <c r="B45" t="str">
        <f>Details2!B1081</f>
        <v>Air Force</v>
      </c>
      <c r="C45" t="str">
        <f>Details2!C1081</f>
        <v>0113</v>
      </c>
      <c r="D45" t="str">
        <f>Details2!D1081</f>
        <v>Sheppard AFB (82nd Medical Group)</v>
      </c>
      <c r="E45" t="str">
        <f>Details2!E1081</f>
        <v>C</v>
      </c>
      <c r="F45" s="17">
        <f>Details2!F1081</f>
        <v>7511</v>
      </c>
      <c r="G45" s="17">
        <f>Details2!G1081</f>
        <v>6322</v>
      </c>
      <c r="H45" s="17">
        <f>Details2!H1081</f>
        <v>6413</v>
      </c>
      <c r="I45" s="17">
        <f>Details2!I1081</f>
        <v>4727</v>
      </c>
      <c r="J45" s="17">
        <f>Details2!J1081</f>
        <v>4675</v>
      </c>
      <c r="K45" s="17">
        <f>Details2!K1081</f>
        <v>3283</v>
      </c>
    </row>
    <row r="46" spans="2:13" x14ac:dyDescent="0.2">
      <c r="B46" t="str">
        <f>Details2!B1082</f>
        <v>Air Force</v>
      </c>
      <c r="C46" t="str">
        <f>Details2!C1082</f>
        <v>0114</v>
      </c>
      <c r="D46" t="str">
        <f>Details2!D1082</f>
        <v>Laughlin AFB (47th Medical Group)</v>
      </c>
      <c r="E46" t="str">
        <f>Details2!E1082</f>
        <v>C</v>
      </c>
      <c r="F46" s="17">
        <f>Details2!F1082</f>
        <v>1552</v>
      </c>
      <c r="G46" s="17">
        <f>Details2!G1082</f>
        <v>1243</v>
      </c>
      <c r="H46" s="17">
        <f>Details2!H1082</f>
        <v>1102</v>
      </c>
      <c r="I46" s="17">
        <f>Details2!I1082</f>
        <v>768</v>
      </c>
      <c r="J46" s="17">
        <f>Details2!J1082</f>
        <v>710</v>
      </c>
      <c r="K46" s="17">
        <f>Details2!K1082</f>
        <v>827</v>
      </c>
    </row>
    <row r="47" spans="2:13" x14ac:dyDescent="0.2">
      <c r="B47" t="str">
        <f>Details2!B1083</f>
        <v>Air Force</v>
      </c>
      <c r="C47" t="str">
        <f>Details2!C1083</f>
        <v>0117</v>
      </c>
      <c r="D47" t="str">
        <f>Details2!D1083</f>
        <v>Lackland AFB (59th Medical Wing)</v>
      </c>
      <c r="E47" t="str">
        <f>Details2!E1083</f>
        <v>H</v>
      </c>
      <c r="F47" s="17">
        <f>Details2!F1083</f>
        <v>31969</v>
      </c>
      <c r="G47" s="17">
        <f>Details2!G1083</f>
        <v>34381</v>
      </c>
      <c r="H47" s="17">
        <f>Details2!H1083</f>
        <v>33533</v>
      </c>
      <c r="I47" s="17">
        <f>Details2!I1083</f>
        <v>27308</v>
      </c>
      <c r="J47" s="17">
        <f>Details2!J1083</f>
        <v>25103</v>
      </c>
      <c r="K47" s="17">
        <f>Details2!K1083</f>
        <v>19606</v>
      </c>
    </row>
    <row r="48" spans="2:13" x14ac:dyDescent="0.2">
      <c r="B48" t="str">
        <f>Details2!B1084</f>
        <v>Air Force</v>
      </c>
      <c r="C48" t="str">
        <f>Details2!C1084</f>
        <v>0119</v>
      </c>
      <c r="D48" t="str">
        <f>Details2!D1084</f>
        <v>Hill AFB (75th Medical Group)</v>
      </c>
      <c r="E48" t="str">
        <f>Details2!E1084</f>
        <v>C</v>
      </c>
      <c r="F48" s="17">
        <f>Details2!F1084</f>
        <v>20009</v>
      </c>
      <c r="G48" s="17">
        <f>Details2!G1084</f>
        <v>16551</v>
      </c>
      <c r="H48" s="17">
        <f>Details2!H1084</f>
        <v>13659</v>
      </c>
      <c r="I48" s="17">
        <f>Details2!I1084</f>
        <v>9780</v>
      </c>
      <c r="J48" s="17">
        <f>Details2!J1084</f>
        <v>9682</v>
      </c>
      <c r="K48" s="17">
        <f>Details2!K1084</f>
        <v>7355</v>
      </c>
    </row>
    <row r="49" spans="2:11" x14ac:dyDescent="0.2">
      <c r="B49" t="str">
        <f>Details2!B1085</f>
        <v>Air Force</v>
      </c>
      <c r="C49" t="str">
        <f>Details2!C1085</f>
        <v>0120</v>
      </c>
      <c r="D49" t="str">
        <f>Details2!D1085</f>
        <v>Langley AFB (1st Medical Group)</v>
      </c>
      <c r="E49" t="str">
        <f>Details2!E1085</f>
        <v>H</v>
      </c>
      <c r="F49" s="17">
        <f>Details2!F1085</f>
        <v>14539</v>
      </c>
      <c r="G49" s="17">
        <f>Details2!G1085</f>
        <v>12033</v>
      </c>
      <c r="H49" s="17">
        <f>Details2!H1085</f>
        <v>10487</v>
      </c>
      <c r="I49" s="17">
        <f>Details2!I1085</f>
        <v>8950</v>
      </c>
      <c r="J49" s="17">
        <f>Details2!J1085</f>
        <v>6870</v>
      </c>
      <c r="K49" s="17">
        <f>Details2!K1085</f>
        <v>6336</v>
      </c>
    </row>
    <row r="50" spans="2:11" x14ac:dyDescent="0.2">
      <c r="B50" t="str">
        <f>Details2!B1086</f>
        <v>Air Force</v>
      </c>
      <c r="C50" t="str">
        <f>Details2!C1086</f>
        <v>0128</v>
      </c>
      <c r="D50" t="str">
        <f>Details2!D1086</f>
        <v>Fairchild AFB (92nd Medical Group)</v>
      </c>
      <c r="E50" t="str">
        <f>Details2!E1086</f>
        <v>C</v>
      </c>
      <c r="F50" s="17">
        <f>Details2!F1086</f>
        <v>5286</v>
      </c>
      <c r="G50" s="17">
        <f>Details2!G1086</f>
        <v>5380</v>
      </c>
      <c r="H50" s="17">
        <f>Details2!H1086</f>
        <v>4326</v>
      </c>
      <c r="I50" s="17">
        <f>Details2!I1086</f>
        <v>3587</v>
      </c>
      <c r="J50" s="17">
        <f>Details2!J1086</f>
        <v>3006</v>
      </c>
      <c r="K50" s="17">
        <f>Details2!K1086</f>
        <v>2097</v>
      </c>
    </row>
    <row r="51" spans="2:11" x14ac:dyDescent="0.2">
      <c r="B51" t="str">
        <f>Details2!B1087</f>
        <v>Air Force</v>
      </c>
      <c r="C51" t="str">
        <f>Details2!C1087</f>
        <v>0129</v>
      </c>
      <c r="D51" t="str">
        <f>Details2!D1087</f>
        <v>F.E. Warren AFB (90th Medical Group)</v>
      </c>
      <c r="E51" t="str">
        <f>Details2!E1087</f>
        <v>C</v>
      </c>
      <c r="F51" s="17">
        <f>Details2!F1087</f>
        <v>4285</v>
      </c>
      <c r="G51" s="17">
        <f>Details2!G1087</f>
        <v>3731</v>
      </c>
      <c r="H51" s="17">
        <f>Details2!H1087</f>
        <v>3197</v>
      </c>
      <c r="I51" s="17">
        <f>Details2!I1087</f>
        <v>2773</v>
      </c>
      <c r="J51" s="17">
        <f>Details2!J1087</f>
        <v>2043</v>
      </c>
      <c r="K51" s="17">
        <f>Details2!K1087</f>
        <v>1755</v>
      </c>
    </row>
    <row r="52" spans="2:11" x14ac:dyDescent="0.2">
      <c r="B52" t="str">
        <f>Details2!B1088</f>
        <v>Air Force</v>
      </c>
      <c r="C52" t="str">
        <f>Details2!C1088</f>
        <v>0203</v>
      </c>
      <c r="D52" t="str">
        <f>Details2!D1088</f>
        <v>Eielson AFB (354th Medical Group)</v>
      </c>
      <c r="E52" t="str">
        <f>Details2!E1088</f>
        <v>C</v>
      </c>
      <c r="F52" s="17">
        <f>Details2!F1088</f>
        <v>801</v>
      </c>
      <c r="G52" s="17">
        <f>Details2!G1088</f>
        <v>1196</v>
      </c>
      <c r="H52" s="17">
        <f>Details2!H1088</f>
        <v>1025</v>
      </c>
      <c r="I52" s="17">
        <f>Details2!I1088</f>
        <v>667</v>
      </c>
      <c r="J52" s="17">
        <f>Details2!J1088</f>
        <v>726</v>
      </c>
      <c r="K52" s="17">
        <f>Details2!K1088</f>
        <v>841</v>
      </c>
    </row>
    <row r="53" spans="2:11" x14ac:dyDescent="0.2">
      <c r="B53" t="str">
        <f>Details2!B1089</f>
        <v>Air Force</v>
      </c>
      <c r="C53" t="str">
        <f>Details2!C1089</f>
        <v>0248</v>
      </c>
      <c r="D53" t="str">
        <f>Details2!D1089</f>
        <v>Los Angeles AFB (61st Medical Squad)</v>
      </c>
      <c r="E53" t="str">
        <f>Details2!E1089</f>
        <v>C</v>
      </c>
      <c r="F53" s="17">
        <f>Details2!F1089</f>
        <v>2647</v>
      </c>
      <c r="G53" s="17">
        <f>Details2!G1089</f>
        <v>2415</v>
      </c>
      <c r="H53" s="17">
        <f>Details2!H1089</f>
        <v>2078</v>
      </c>
      <c r="I53" s="17">
        <f>Details2!I1089</f>
        <v>1675</v>
      </c>
      <c r="J53" s="17">
        <f>Details2!J1089</f>
        <v>1225</v>
      </c>
      <c r="K53" s="17">
        <f>Details2!K1089</f>
        <v>881</v>
      </c>
    </row>
    <row r="54" spans="2:11" x14ac:dyDescent="0.2">
      <c r="B54" t="str">
        <f>Details2!B1090</f>
        <v>Air Force</v>
      </c>
      <c r="C54" t="str">
        <f>Details2!C1090</f>
        <v>0250</v>
      </c>
      <c r="D54" t="str">
        <f>Details2!D1090</f>
        <v>McClellan AFB (77th Medical Group)</v>
      </c>
      <c r="E54" t="str">
        <f>Details2!E1090</f>
        <v>I</v>
      </c>
      <c r="F54" s="17" t="str">
        <f>Details2!F1090</f>
        <v>NULL</v>
      </c>
      <c r="G54" s="17" t="str">
        <f>Details2!G1090</f>
        <v>NULL</v>
      </c>
      <c r="H54" s="17" t="str">
        <f>Details2!H1090</f>
        <v>NULL</v>
      </c>
      <c r="I54" s="17" t="str">
        <f>Details2!I1090</f>
        <v>NULL</v>
      </c>
      <c r="J54" s="17" t="str">
        <f>Details2!J1090</f>
        <v>NULL</v>
      </c>
      <c r="K54" s="17" t="str">
        <f>Details2!K1090</f>
        <v>NULL</v>
      </c>
    </row>
    <row r="55" spans="2:11" x14ac:dyDescent="0.2">
      <c r="B55" t="str">
        <f>Details2!B1091</f>
        <v>Air Force</v>
      </c>
      <c r="C55" t="str">
        <f>Details2!C1091</f>
        <v>0252</v>
      </c>
      <c r="D55" t="str">
        <f>Details2!D1091</f>
        <v>Peterson AFB (21st Medical Group)</v>
      </c>
      <c r="E55" t="str">
        <f>Details2!E1091</f>
        <v>C</v>
      </c>
      <c r="F55" s="17">
        <f>Details2!F1091</f>
        <v>5803</v>
      </c>
      <c r="G55" s="17">
        <f>Details2!G1091</f>
        <v>5146</v>
      </c>
      <c r="H55" s="17">
        <f>Details2!H1091</f>
        <v>5333</v>
      </c>
      <c r="I55" s="17">
        <f>Details2!I1091</f>
        <v>4599</v>
      </c>
      <c r="J55" s="17">
        <f>Details2!J1091</f>
        <v>4102</v>
      </c>
      <c r="K55" s="17">
        <f>Details2!K1091</f>
        <v>2702</v>
      </c>
    </row>
    <row r="56" spans="2:11" x14ac:dyDescent="0.2">
      <c r="B56" t="str">
        <f>Details2!B1092</f>
        <v>Air Force</v>
      </c>
      <c r="C56" t="str">
        <f>Details2!C1092</f>
        <v>0287</v>
      </c>
      <c r="D56" t="str">
        <f>Details2!D1092</f>
        <v>Hickam AFB (15th Medical Group)</v>
      </c>
      <c r="E56" t="str">
        <f>Details2!E1092</f>
        <v>C</v>
      </c>
      <c r="F56" s="17">
        <f>Details2!F1092</f>
        <v>57</v>
      </c>
      <c r="G56" s="17">
        <f>Details2!G1092</f>
        <v>2001</v>
      </c>
      <c r="H56" s="17">
        <f>Details2!H1092</f>
        <v>2268</v>
      </c>
      <c r="I56" s="17">
        <f>Details2!I1092</f>
        <v>1179</v>
      </c>
      <c r="J56" s="17">
        <f>Details2!J1092</f>
        <v>1443</v>
      </c>
      <c r="K56" s="17">
        <f>Details2!K1092</f>
        <v>1323</v>
      </c>
    </row>
    <row r="57" spans="2:11" x14ac:dyDescent="0.2">
      <c r="B57" t="str">
        <f>Details2!B1093</f>
        <v>Air Force</v>
      </c>
      <c r="C57" t="str">
        <f>Details2!C1093</f>
        <v>0310</v>
      </c>
      <c r="D57" t="str">
        <f>Details2!D1093</f>
        <v>Hanscom AFB (66th Medical Group)</v>
      </c>
      <c r="E57" t="str">
        <f>Details2!E1093</f>
        <v>C</v>
      </c>
      <c r="F57" s="17">
        <f>Details2!F1093</f>
        <v>2860</v>
      </c>
      <c r="G57" s="17">
        <f>Details2!G1093</f>
        <v>2917</v>
      </c>
      <c r="H57" s="17">
        <f>Details2!H1093</f>
        <v>2312</v>
      </c>
      <c r="I57" s="17">
        <f>Details2!I1093</f>
        <v>1715</v>
      </c>
      <c r="J57" s="17">
        <f>Details2!J1093</f>
        <v>1592</v>
      </c>
      <c r="K57" s="17">
        <f>Details2!K1093</f>
        <v>1130</v>
      </c>
    </row>
    <row r="58" spans="2:11" x14ac:dyDescent="0.2">
      <c r="B58" t="str">
        <f>Details2!B1094</f>
        <v>Air Force</v>
      </c>
      <c r="C58" t="str">
        <f>Details2!C1094</f>
        <v>0326</v>
      </c>
      <c r="D58" t="str">
        <f>Details2!D1094</f>
        <v>McGuire AFB (305th Medical Group)</v>
      </c>
      <c r="E58" t="str">
        <f>Details2!E1094</f>
        <v>C</v>
      </c>
      <c r="F58" s="17">
        <f>Details2!F1094</f>
        <v>8087</v>
      </c>
      <c r="G58" s="17">
        <f>Details2!G1094</f>
        <v>8136</v>
      </c>
      <c r="H58" s="17">
        <f>Details2!H1094</f>
        <v>5931</v>
      </c>
      <c r="I58" s="17">
        <f>Details2!I1094</f>
        <v>3398</v>
      </c>
      <c r="J58" s="17">
        <f>Details2!J1094</f>
        <v>3941</v>
      </c>
      <c r="K58" s="17">
        <f>Details2!K1094</f>
        <v>2526</v>
      </c>
    </row>
    <row r="59" spans="2:11" x14ac:dyDescent="0.2">
      <c r="B59" t="str">
        <f>Details2!B1095</f>
        <v>Air Force</v>
      </c>
      <c r="C59" t="str">
        <f>Details2!C1095</f>
        <v>0335</v>
      </c>
      <c r="D59" t="str">
        <f>Details2!D1095</f>
        <v>Pope AFB (43rd Medical Group)</v>
      </c>
      <c r="E59" t="str">
        <f>Details2!E1095</f>
        <v>C</v>
      </c>
      <c r="F59" s="17">
        <f>Details2!F1095</f>
        <v>957</v>
      </c>
      <c r="G59" s="17">
        <f>Details2!G1095</f>
        <v>0</v>
      </c>
      <c r="H59" s="17">
        <f>Details2!H1095</f>
        <v>0</v>
      </c>
      <c r="I59" s="17" t="str">
        <f>Details2!I1095</f>
        <v>NULL</v>
      </c>
      <c r="J59" s="17" t="str">
        <f>Details2!J1095</f>
        <v>NULL</v>
      </c>
      <c r="K59" s="17" t="str">
        <f>Details2!K1095</f>
        <v>NULL</v>
      </c>
    </row>
    <row r="60" spans="2:11" x14ac:dyDescent="0.2">
      <c r="B60" t="str">
        <f>Details2!B1096</f>
        <v>Air Force</v>
      </c>
      <c r="C60" t="str">
        <f>Details2!C1096</f>
        <v>0338</v>
      </c>
      <c r="D60" t="str">
        <f>Details2!D1096</f>
        <v>Vance AFB (71st Medical Group)</v>
      </c>
      <c r="E60" t="str">
        <f>Details2!E1096</f>
        <v>C</v>
      </c>
      <c r="F60" s="17">
        <f>Details2!F1096</f>
        <v>1662</v>
      </c>
      <c r="G60" s="17">
        <f>Details2!G1096</f>
        <v>1604</v>
      </c>
      <c r="H60" s="17">
        <f>Details2!H1096</f>
        <v>1362</v>
      </c>
      <c r="I60" s="17">
        <f>Details2!I1096</f>
        <v>943</v>
      </c>
      <c r="J60" s="17">
        <f>Details2!J1096</f>
        <v>1152</v>
      </c>
      <c r="K60" s="17">
        <f>Details2!K1096</f>
        <v>967</v>
      </c>
    </row>
    <row r="61" spans="2:11" x14ac:dyDescent="0.2">
      <c r="B61" t="str">
        <f>Details2!B1097</f>
        <v>Air Force</v>
      </c>
      <c r="C61" t="str">
        <f>Details2!C1097</f>
        <v>0356</v>
      </c>
      <c r="D61" t="str">
        <f>Details2!D1097</f>
        <v>Charleston AFB (437th Medical Group)</v>
      </c>
      <c r="E61" t="str">
        <f>Details2!E1097</f>
        <v>C</v>
      </c>
      <c r="F61" s="17">
        <f>Details2!F1097</f>
        <v>4990</v>
      </c>
      <c r="G61" s="17">
        <f>Details2!G1097</f>
        <v>4866</v>
      </c>
      <c r="H61" s="17">
        <f>Details2!H1097</f>
        <v>4328</v>
      </c>
      <c r="I61" s="17">
        <f>Details2!I1097</f>
        <v>3433</v>
      </c>
      <c r="J61" s="17">
        <f>Details2!J1097</f>
        <v>3349</v>
      </c>
      <c r="K61" s="17">
        <f>Details2!K1097</f>
        <v>1962</v>
      </c>
    </row>
    <row r="62" spans="2:11" x14ac:dyDescent="0.2">
      <c r="B62" t="str">
        <f>Details2!B1098</f>
        <v>Air Force</v>
      </c>
      <c r="C62" t="str">
        <f>Details2!C1098</f>
        <v>0363</v>
      </c>
      <c r="D62" t="str">
        <f>Details2!D1098</f>
        <v>Brooks AFB (311th Medical Squad)</v>
      </c>
      <c r="E62" t="str">
        <f>Details2!E1098</f>
        <v>I</v>
      </c>
      <c r="F62" s="17" t="str">
        <f>Details2!F1098</f>
        <v>NULL</v>
      </c>
      <c r="G62" s="17" t="str">
        <f>Details2!G1098</f>
        <v>NULL</v>
      </c>
      <c r="H62" s="17" t="str">
        <f>Details2!H1098</f>
        <v>NULL</v>
      </c>
      <c r="I62" s="17" t="str">
        <f>Details2!I1098</f>
        <v>NULL</v>
      </c>
      <c r="J62" s="17" t="str">
        <f>Details2!J1098</f>
        <v>NULL</v>
      </c>
      <c r="K62" s="17" t="str">
        <f>Details2!K1098</f>
        <v>NULL</v>
      </c>
    </row>
    <row r="63" spans="2:11" x14ac:dyDescent="0.2">
      <c r="B63" t="str">
        <f>Details2!B1099</f>
        <v>Air Force</v>
      </c>
      <c r="C63" t="str">
        <f>Details2!C1099</f>
        <v>0364</v>
      </c>
      <c r="D63" t="str">
        <f>Details2!D1099</f>
        <v>Goodfellow AFB (17th Medical Group)</v>
      </c>
      <c r="E63" t="str">
        <f>Details2!E1099</f>
        <v>C</v>
      </c>
      <c r="F63" s="17">
        <f>Details2!F1099</f>
        <v>2449</v>
      </c>
      <c r="G63" s="17">
        <f>Details2!G1099</f>
        <v>2266</v>
      </c>
      <c r="H63" s="17">
        <f>Details2!H1099</f>
        <v>2571</v>
      </c>
      <c r="I63" s="17">
        <f>Details2!I1099</f>
        <v>1655</v>
      </c>
      <c r="J63" s="17">
        <f>Details2!J1099</f>
        <v>1648</v>
      </c>
      <c r="K63" s="17">
        <f>Details2!K1099</f>
        <v>1143</v>
      </c>
    </row>
    <row r="64" spans="2:11" x14ac:dyDescent="0.2">
      <c r="B64" t="str">
        <f>Details2!B1100</f>
        <v>Air Force</v>
      </c>
      <c r="C64" t="str">
        <f>Details2!C1100</f>
        <v>0365</v>
      </c>
      <c r="D64" t="str">
        <f>Details2!D1100</f>
        <v>Kelly AFB</v>
      </c>
      <c r="E64" t="str">
        <f>Details2!E1100</f>
        <v>I</v>
      </c>
      <c r="F64" s="17" t="str">
        <f>Details2!F1100</f>
        <v>NULL</v>
      </c>
      <c r="G64" s="17" t="str">
        <f>Details2!G1100</f>
        <v>NULL</v>
      </c>
      <c r="H64" s="17" t="str">
        <f>Details2!H1100</f>
        <v>NULL</v>
      </c>
      <c r="I64" s="17" t="str">
        <f>Details2!I1100</f>
        <v>NULL</v>
      </c>
      <c r="J64" s="17" t="str">
        <f>Details2!J1100</f>
        <v>NULL</v>
      </c>
      <c r="K64" s="17" t="str">
        <f>Details2!K1100</f>
        <v>NULL</v>
      </c>
    </row>
    <row r="65" spans="2:16" x14ac:dyDescent="0.2">
      <c r="B65" t="str">
        <f>Details2!B1101</f>
        <v>Air Force</v>
      </c>
      <c r="C65" t="str">
        <f>Details2!C1101</f>
        <v>0366</v>
      </c>
      <c r="D65" t="str">
        <f>Details2!D1101</f>
        <v>Randolph AFB (12 Medical Group)</v>
      </c>
      <c r="E65" t="str">
        <f>Details2!E1101</f>
        <v>C</v>
      </c>
      <c r="F65" s="17">
        <f>Details2!F1101</f>
        <v>6257</v>
      </c>
      <c r="G65" s="17">
        <f>Details2!G1101</f>
        <v>6423</v>
      </c>
      <c r="H65" s="17">
        <f>Details2!H1101</f>
        <v>6387</v>
      </c>
      <c r="I65" s="17">
        <f>Details2!I1101</f>
        <v>3567</v>
      </c>
      <c r="J65" s="17">
        <f>Details2!J1101</f>
        <v>3140</v>
      </c>
      <c r="K65" s="17">
        <f>Details2!K1101</f>
        <v>326</v>
      </c>
    </row>
    <row r="66" spans="2:16" x14ac:dyDescent="0.2">
      <c r="B66" t="str">
        <f>Details2!B1102</f>
        <v>Air Force</v>
      </c>
      <c r="C66" t="str">
        <f>Details2!C1102</f>
        <v>0395</v>
      </c>
      <c r="D66" t="str">
        <f>Details2!D1102</f>
        <v>McChord AFB (62nd Medical Group)</v>
      </c>
      <c r="E66" t="str">
        <f>Details2!E1102</f>
        <v>C</v>
      </c>
      <c r="F66" s="17" t="str">
        <f>Details2!F1102</f>
        <v>NULL</v>
      </c>
      <c r="G66" s="17" t="str">
        <f>Details2!G1102</f>
        <v>NULL</v>
      </c>
      <c r="H66" s="17" t="str">
        <f>Details2!H1102</f>
        <v>NULL</v>
      </c>
      <c r="I66" s="17" t="str">
        <f>Details2!I1102</f>
        <v>NULL</v>
      </c>
      <c r="J66" s="17" t="str">
        <f>Details2!J1102</f>
        <v>NULL</v>
      </c>
      <c r="K66" s="17" t="str">
        <f>Details2!K1102</f>
        <v>NULL</v>
      </c>
    </row>
    <row r="67" spans="2:16" x14ac:dyDescent="0.2">
      <c r="B67" t="str">
        <f>Details2!B1103</f>
        <v>Air Force</v>
      </c>
      <c r="C67" t="str">
        <f>Details2!C1103</f>
        <v>0413</v>
      </c>
      <c r="D67" t="str">
        <f>Details2!D1103</f>
        <v>Bolling AFB (579th Medical Group)</v>
      </c>
      <c r="E67" t="str">
        <f>Details2!E1103</f>
        <v>C</v>
      </c>
      <c r="F67" s="17">
        <f>Details2!F1103</f>
        <v>1470</v>
      </c>
      <c r="G67" s="17">
        <f>Details2!G1103</f>
        <v>1835</v>
      </c>
      <c r="H67" s="17">
        <f>Details2!H1103</f>
        <v>2006</v>
      </c>
      <c r="I67" s="17">
        <f>Details2!I1103</f>
        <v>2202</v>
      </c>
      <c r="J67" s="17">
        <f>Details2!J1103</f>
        <v>2390</v>
      </c>
      <c r="K67" s="17">
        <f>Details2!K1103</f>
        <v>1674</v>
      </c>
    </row>
    <row r="68" spans="2:16" x14ac:dyDescent="0.2">
      <c r="B68" t="str">
        <f>Details2!B1104</f>
        <v>Air Force</v>
      </c>
      <c r="C68" t="str">
        <f>Details2!C1104</f>
        <v>7139</v>
      </c>
      <c r="D68" t="str">
        <f>Details2!D1104</f>
        <v>Hurlburt FLD (1st Special Operations Medical Group)</v>
      </c>
      <c r="E68" t="str">
        <f>Details2!E1104</f>
        <v>C</v>
      </c>
      <c r="F68" s="17">
        <f>Details2!F1104</f>
        <v>2121</v>
      </c>
      <c r="G68" s="17">
        <f>Details2!G1104</f>
        <v>1571</v>
      </c>
      <c r="H68" s="17">
        <f>Details2!H1104</f>
        <v>2154</v>
      </c>
      <c r="I68" s="17">
        <f>Details2!I1104</f>
        <v>1976</v>
      </c>
      <c r="J68" s="17">
        <f>Details2!J1104</f>
        <v>1733</v>
      </c>
      <c r="K68" s="17">
        <f>Details2!K1104</f>
        <v>1319</v>
      </c>
    </row>
    <row r="69" spans="2:16" x14ac:dyDescent="0.2">
      <c r="B69" t="str">
        <f>Details2!B1105</f>
        <v>Air Force</v>
      </c>
      <c r="C69" t="str">
        <f>Details2!C1105</f>
        <v>7200</v>
      </c>
      <c r="D69" t="str">
        <f>Details2!D1105</f>
        <v>Buckley AFB (460th Medical Squadron)</v>
      </c>
      <c r="E69" t="str">
        <f>Details2!E1105</f>
        <v>C</v>
      </c>
      <c r="F69" s="17">
        <f>Details2!F1105</f>
        <v>7960</v>
      </c>
      <c r="G69" s="17">
        <f>Details2!G1105</f>
        <v>7216</v>
      </c>
      <c r="H69" s="17">
        <f>Details2!H1105</f>
        <v>6048</v>
      </c>
      <c r="I69" s="17">
        <f>Details2!I1105</f>
        <v>4839</v>
      </c>
      <c r="J69" s="17">
        <f>Details2!J1105</f>
        <v>4238</v>
      </c>
      <c r="K69" s="17">
        <f>Details2!K1105</f>
        <v>3039</v>
      </c>
    </row>
    <row r="70" spans="2:16" x14ac:dyDescent="0.2">
      <c r="B70" t="str">
        <f>Details2!B1106</f>
        <v>ALL</v>
      </c>
      <c r="C70" t="str">
        <f>Details2!C1106</f>
        <v>0000</v>
      </c>
      <c r="D70" t="str">
        <f>Details2!D1106</f>
        <v>UBO Administrator</v>
      </c>
      <c r="E70" t="str">
        <f>Details2!E1106</f>
        <v>NULL</v>
      </c>
      <c r="F70" s="17" t="str">
        <f>Details2!F1106</f>
        <v>NULL</v>
      </c>
      <c r="G70" s="17" t="str">
        <f>Details2!G1106</f>
        <v>NULL</v>
      </c>
      <c r="H70" s="17" t="str">
        <f>Details2!H1106</f>
        <v>NULL</v>
      </c>
      <c r="I70" s="17" t="str">
        <f>Details2!I1106</f>
        <v>NULL</v>
      </c>
      <c r="J70" s="17" t="str">
        <f>Details2!J1106</f>
        <v>NULL</v>
      </c>
      <c r="K70" s="17" t="str">
        <f>Details2!K1106</f>
        <v>NULL</v>
      </c>
    </row>
    <row r="71" spans="2:16" x14ac:dyDescent="0.2">
      <c r="B71" t="str">
        <f>Details2!B1107</f>
        <v>Army</v>
      </c>
      <c r="C71" t="str">
        <f>Details2!C1107</f>
        <v>0001</v>
      </c>
      <c r="D71" t="str">
        <f>Details2!D1107</f>
        <v>Redstone Arsenal (Fox Army Health Clinic)</v>
      </c>
      <c r="E71" t="str">
        <f>Details2!E1107</f>
        <v>C</v>
      </c>
      <c r="F71" s="17">
        <f>Details2!F1107</f>
        <v>13307</v>
      </c>
      <c r="G71" s="17">
        <f>Details2!G1107</f>
        <v>19947</v>
      </c>
      <c r="H71" s="17">
        <f>Details2!H1107</f>
        <v>17196</v>
      </c>
      <c r="I71" s="17">
        <f>Details2!I1107</f>
        <v>11899</v>
      </c>
      <c r="J71" s="17">
        <f>Details2!J1107</f>
        <v>5029</v>
      </c>
      <c r="K71" s="17">
        <f>Details2!K1107</f>
        <v>4504</v>
      </c>
      <c r="L71" s="2"/>
      <c r="P71" s="2"/>
    </row>
    <row r="72" spans="2:16" x14ac:dyDescent="0.2">
      <c r="B72" t="str">
        <f>Details2!B1108</f>
        <v>Army</v>
      </c>
      <c r="C72" t="str">
        <f>Details2!C1108</f>
        <v>0002</v>
      </c>
      <c r="D72" t="str">
        <f>Details2!D1108</f>
        <v>Ft. McClellan (Patterson ACH)</v>
      </c>
      <c r="E72" t="str">
        <f>Details2!E1108</f>
        <v>I</v>
      </c>
      <c r="F72" s="17" t="str">
        <f>Details2!F1108</f>
        <v>NULL</v>
      </c>
      <c r="G72" s="17" t="str">
        <f>Details2!G1108</f>
        <v>NULL</v>
      </c>
      <c r="H72" s="17" t="str">
        <f>Details2!H1108</f>
        <v>NULL</v>
      </c>
      <c r="I72" s="17" t="str">
        <f>Details2!I1108</f>
        <v>NULL</v>
      </c>
      <c r="J72" s="17" t="str">
        <f>Details2!J1108</f>
        <v>NULL</v>
      </c>
      <c r="K72" s="17" t="str">
        <f>Details2!K1108</f>
        <v>NULL</v>
      </c>
      <c r="L72" s="2"/>
      <c r="M72" s="4"/>
      <c r="O72" s="4"/>
    </row>
    <row r="73" spans="2:16" x14ac:dyDescent="0.2">
      <c r="B73" t="str">
        <f>Details2!B1109</f>
        <v>Army</v>
      </c>
      <c r="C73" t="str">
        <f>Details2!C1109</f>
        <v>0003</v>
      </c>
      <c r="D73" t="str">
        <f>Details2!D1109</f>
        <v>Ft. Rucker (Lyster Army Health Clinic)</v>
      </c>
      <c r="E73" t="str">
        <f>Details2!E1109</f>
        <v>C</v>
      </c>
      <c r="F73" s="17">
        <f>Details2!F1109</f>
        <v>13203</v>
      </c>
      <c r="G73" s="17">
        <f>Details2!G1109</f>
        <v>14331</v>
      </c>
      <c r="H73" s="17">
        <f>Details2!H1109</f>
        <v>16293</v>
      </c>
      <c r="I73" s="17">
        <f>Details2!I1109</f>
        <v>14981</v>
      </c>
      <c r="J73" s="17">
        <f>Details2!J1109</f>
        <v>13367</v>
      </c>
      <c r="K73" s="17">
        <f>Details2!K1109</f>
        <v>13169</v>
      </c>
      <c r="L73" s="21"/>
      <c r="M73" s="4"/>
      <c r="O73" s="4"/>
    </row>
    <row r="74" spans="2:16" x14ac:dyDescent="0.2">
      <c r="B74" t="str">
        <f>Details2!B1110</f>
        <v>Army</v>
      </c>
      <c r="C74" t="str">
        <f>Details2!C1110</f>
        <v>0005</v>
      </c>
      <c r="D74" t="str">
        <f>Details2!D1110</f>
        <v>Ft. Wainwright (Bassett Army Community Hospital)</v>
      </c>
      <c r="E74" t="str">
        <f>Details2!E1110</f>
        <v>H</v>
      </c>
      <c r="F74" s="17">
        <f>Details2!F1110</f>
        <v>12815</v>
      </c>
      <c r="G74" s="17">
        <f>Details2!G1110</f>
        <v>15027</v>
      </c>
      <c r="H74" s="17">
        <f>Details2!H1110</f>
        <v>12258</v>
      </c>
      <c r="I74" s="17">
        <f>Details2!I1110</f>
        <v>13398</v>
      </c>
      <c r="J74" s="17">
        <f>Details2!J1110</f>
        <v>9665</v>
      </c>
      <c r="K74" s="17">
        <f>Details2!K1110</f>
        <v>11506</v>
      </c>
      <c r="L74" s="2"/>
      <c r="M74" s="4"/>
      <c r="O74" s="4"/>
    </row>
    <row r="75" spans="2:16" x14ac:dyDescent="0.2">
      <c r="B75" t="str">
        <f>Details2!B1111</f>
        <v>Army</v>
      </c>
      <c r="C75" t="str">
        <f>Details2!C1111</f>
        <v>0008</v>
      </c>
      <c r="D75" t="str">
        <f>Details2!D1111</f>
        <v>Ft. Huachuca (Bliss Army Health Clinic)</v>
      </c>
      <c r="E75" t="str">
        <f>Details2!E1111</f>
        <v>C</v>
      </c>
      <c r="F75" s="17">
        <f>Details2!F1111</f>
        <v>6569</v>
      </c>
      <c r="G75" s="17">
        <f>Details2!G1111</f>
        <v>6151</v>
      </c>
      <c r="H75" s="17">
        <f>Details2!H1111</f>
        <v>4808</v>
      </c>
      <c r="I75" s="17">
        <f>Details2!I1111</f>
        <v>5079</v>
      </c>
      <c r="J75" s="17">
        <f>Details2!J1111</f>
        <v>4312</v>
      </c>
      <c r="K75" s="17">
        <f>Details2!K1111</f>
        <v>3664</v>
      </c>
      <c r="L75" s="2"/>
      <c r="M75" s="4"/>
      <c r="O75" s="4"/>
    </row>
    <row r="76" spans="2:16" x14ac:dyDescent="0.2">
      <c r="B76" t="str">
        <f>Details2!B1112</f>
        <v>Army</v>
      </c>
      <c r="C76" t="str">
        <f>Details2!C1112</f>
        <v>0032</v>
      </c>
      <c r="D76" t="str">
        <f>Details2!D1112</f>
        <v>Ft. Carson (Evans Army Community Hospital)</v>
      </c>
      <c r="E76" t="str">
        <f>Details2!E1112</f>
        <v>H</v>
      </c>
      <c r="F76" s="17">
        <f>Details2!F1112</f>
        <v>7541</v>
      </c>
      <c r="G76" s="17">
        <f>Details2!G1112</f>
        <v>10106</v>
      </c>
      <c r="H76" s="17">
        <f>Details2!H1112</f>
        <v>9908</v>
      </c>
      <c r="I76" s="17">
        <f>Details2!I1112</f>
        <v>8772</v>
      </c>
      <c r="J76" s="17">
        <f>Details2!J1112</f>
        <v>6470</v>
      </c>
      <c r="K76" s="17">
        <f>Details2!K1112</f>
        <v>6868</v>
      </c>
      <c r="L76" s="2"/>
      <c r="M76" s="4"/>
      <c r="O76" s="4"/>
    </row>
    <row r="77" spans="2:16" x14ac:dyDescent="0.2">
      <c r="B77" t="str">
        <f>Details2!B1113</f>
        <v>Army</v>
      </c>
      <c r="C77" t="str">
        <f>Details2!C1113</f>
        <v>0037</v>
      </c>
      <c r="D77" t="str">
        <f>Details2!D1113</f>
        <v>Washington D.C. (Walter Reed Army Medical Center)</v>
      </c>
      <c r="E77" t="str">
        <f>Details2!E1113</f>
        <v>H</v>
      </c>
      <c r="F77" s="17">
        <f>Details2!F1113</f>
        <v>34217</v>
      </c>
      <c r="G77" s="17">
        <f>Details2!G1113</f>
        <v>36023</v>
      </c>
      <c r="H77" s="17">
        <f>Details2!H1113</f>
        <v>0</v>
      </c>
      <c r="I77" s="17">
        <f>Details2!I1113</f>
        <v>0</v>
      </c>
      <c r="J77" s="17" t="str">
        <f>Details2!J1113</f>
        <v>NULL</v>
      </c>
      <c r="K77" s="17" t="str">
        <f>Details2!K1113</f>
        <v>NULL</v>
      </c>
      <c r="L77" s="2"/>
    </row>
    <row r="78" spans="2:16" x14ac:dyDescent="0.2">
      <c r="B78" t="str">
        <f>Details2!B1114</f>
        <v>Army</v>
      </c>
      <c r="C78" t="str">
        <f>Details2!C1114</f>
        <v>0047</v>
      </c>
      <c r="D78" t="str">
        <f>Details2!D1114</f>
        <v>Ft. Gordon (Eisenhower Army Medical Center)</v>
      </c>
      <c r="E78" t="str">
        <f>Details2!E1114</f>
        <v>H</v>
      </c>
      <c r="F78" s="17">
        <f>Details2!F1114</f>
        <v>27553</v>
      </c>
      <c r="G78" s="17">
        <f>Details2!G1114</f>
        <v>23213</v>
      </c>
      <c r="H78" s="17">
        <f>Details2!H1114</f>
        <v>17580</v>
      </c>
      <c r="I78" s="17">
        <f>Details2!I1114</f>
        <v>14621</v>
      </c>
      <c r="J78" s="17">
        <f>Details2!J1114</f>
        <v>9410</v>
      </c>
      <c r="K78" s="17">
        <f>Details2!K1114</f>
        <v>8274</v>
      </c>
      <c r="L78" s="2"/>
    </row>
    <row r="79" spans="2:16" x14ac:dyDescent="0.2">
      <c r="B79" t="str">
        <f>Details2!B1115</f>
        <v>Army</v>
      </c>
      <c r="C79" t="str">
        <f>Details2!C1115</f>
        <v>0048</v>
      </c>
      <c r="D79" t="str">
        <f>Details2!D1115</f>
        <v>Ft. Benning (Martin Army Community Hospital)</v>
      </c>
      <c r="E79" t="str">
        <f>Details2!E1115</f>
        <v>H</v>
      </c>
      <c r="F79" s="17">
        <f>Details2!F1115</f>
        <v>12747</v>
      </c>
      <c r="G79" s="17">
        <f>Details2!G1115</f>
        <v>15605</v>
      </c>
      <c r="H79" s="17">
        <f>Details2!H1115</f>
        <v>11917</v>
      </c>
      <c r="I79" s="17">
        <f>Details2!I1115</f>
        <v>10758</v>
      </c>
      <c r="J79" s="17">
        <f>Details2!J1115</f>
        <v>8613</v>
      </c>
      <c r="K79" s="17">
        <f>Details2!K1115</f>
        <v>6547</v>
      </c>
      <c r="L79" s="2"/>
      <c r="N79" s="9"/>
    </row>
    <row r="80" spans="2:16" x14ac:dyDescent="0.2">
      <c r="B80" t="str">
        <f>Details2!B1116</f>
        <v>Army</v>
      </c>
      <c r="C80" t="str">
        <f>Details2!C1116</f>
        <v>0049</v>
      </c>
      <c r="D80" t="str">
        <f>Details2!D1116</f>
        <v>Ft. Stewart (Winn Army Community Hospital)</v>
      </c>
      <c r="E80" t="str">
        <f>Details2!E1116</f>
        <v>H</v>
      </c>
      <c r="F80" s="17">
        <f>Details2!F1116</f>
        <v>21658</v>
      </c>
      <c r="G80" s="17">
        <f>Details2!G1116</f>
        <v>17927</v>
      </c>
      <c r="H80" s="17">
        <f>Details2!H1116</f>
        <v>22736</v>
      </c>
      <c r="I80" s="17">
        <f>Details2!I1116</f>
        <v>11395</v>
      </c>
      <c r="J80" s="17">
        <f>Details2!J1116</f>
        <v>7697</v>
      </c>
      <c r="K80" s="17">
        <f>Details2!K1116</f>
        <v>6606</v>
      </c>
      <c r="N80" s="9"/>
    </row>
    <row r="81" spans="2:14" x14ac:dyDescent="0.2">
      <c r="B81" t="str">
        <f>Details2!B1117</f>
        <v>Army</v>
      </c>
      <c r="C81" t="str">
        <f>Details2!C1117</f>
        <v>0052</v>
      </c>
      <c r="D81" t="str">
        <f>Details2!D1117</f>
        <v>Ft. Shafter (Tripler Army Medical Center)</v>
      </c>
      <c r="E81" t="str">
        <f>Details2!E1117</f>
        <v>H</v>
      </c>
      <c r="F81" s="17">
        <f>Details2!F1117</f>
        <v>32972</v>
      </c>
      <c r="G81" s="17">
        <f>Details2!G1117</f>
        <v>13364</v>
      </c>
      <c r="H81" s="17">
        <f>Details2!H1117</f>
        <v>36961</v>
      </c>
      <c r="I81" s="17">
        <f>Details2!I1117</f>
        <v>19241</v>
      </c>
      <c r="J81" s="17">
        <f>Details2!J1117</f>
        <v>15057</v>
      </c>
      <c r="K81" s="17">
        <f>Details2!K1117</f>
        <v>20103</v>
      </c>
      <c r="N81" s="9"/>
    </row>
    <row r="82" spans="2:14" x14ac:dyDescent="0.2">
      <c r="B82" t="str">
        <f>Details2!B1118</f>
        <v>Army</v>
      </c>
      <c r="C82" t="str">
        <f>Details2!C1118</f>
        <v>0057</v>
      </c>
      <c r="D82" t="str">
        <f>Details2!D1118</f>
        <v>Ft. Riley (Irwin Army Community Hospital)</v>
      </c>
      <c r="E82" t="str">
        <f>Details2!E1118</f>
        <v>H</v>
      </c>
      <c r="F82" s="17">
        <f>Details2!F1118</f>
        <v>7678</v>
      </c>
      <c r="G82" s="17">
        <f>Details2!G1118</f>
        <v>7917</v>
      </c>
      <c r="H82" s="17">
        <f>Details2!H1118</f>
        <v>7276</v>
      </c>
      <c r="I82" s="17">
        <f>Details2!I1118</f>
        <v>6467</v>
      </c>
      <c r="J82" s="17">
        <f>Details2!J1118</f>
        <v>6083</v>
      </c>
      <c r="K82" s="17">
        <f>Details2!K1118</f>
        <v>4540</v>
      </c>
      <c r="L82" s="9"/>
      <c r="N82" s="9"/>
    </row>
    <row r="83" spans="2:14" x14ac:dyDescent="0.2">
      <c r="B83" t="str">
        <f>Details2!B1119</f>
        <v>Army</v>
      </c>
      <c r="C83" t="str">
        <f>Details2!C1119</f>
        <v>0058</v>
      </c>
      <c r="D83" t="str">
        <f>Details2!D1119</f>
        <v>Ft. Leavenworth (Munson Army Health Clinic)</v>
      </c>
      <c r="E83" t="str">
        <f>Details2!E1119</f>
        <v>C</v>
      </c>
      <c r="F83" s="17">
        <f>Details2!F1119</f>
        <v>2887</v>
      </c>
      <c r="G83" s="17">
        <f>Details2!G1119</f>
        <v>2849</v>
      </c>
      <c r="H83" s="17">
        <f>Details2!H1119</f>
        <v>2694</v>
      </c>
      <c r="I83" s="17">
        <f>Details2!I1119</f>
        <v>1939</v>
      </c>
      <c r="J83" s="17">
        <f>Details2!J1119</f>
        <v>1303</v>
      </c>
      <c r="K83" s="17">
        <f>Details2!K1119</f>
        <v>0</v>
      </c>
      <c r="L83" s="9"/>
    </row>
    <row r="84" spans="2:14" x14ac:dyDescent="0.2">
      <c r="B84" t="str">
        <f>Details2!B1120</f>
        <v>Army</v>
      </c>
      <c r="C84" t="str">
        <f>Details2!C1120</f>
        <v>0060</v>
      </c>
      <c r="D84" t="str">
        <f>Details2!D1120</f>
        <v>Ft. Campbell (Blanchfield Army Comm Hospital)</v>
      </c>
      <c r="E84" t="str">
        <f>Details2!E1120</f>
        <v>H</v>
      </c>
      <c r="F84" s="17">
        <f>Details2!F1120</f>
        <v>15614</v>
      </c>
      <c r="G84" s="17">
        <f>Details2!G1120</f>
        <v>12984</v>
      </c>
      <c r="H84" s="17">
        <f>Details2!H1120</f>
        <v>10711</v>
      </c>
      <c r="I84" s="17">
        <f>Details2!I1120</f>
        <v>8509</v>
      </c>
      <c r="J84" s="17">
        <f>Details2!J1120</f>
        <v>6482</v>
      </c>
      <c r="K84" s="17">
        <f>Details2!K1120</f>
        <v>5721</v>
      </c>
      <c r="L84" s="9"/>
      <c r="N84" s="3"/>
    </row>
    <row r="85" spans="2:14" x14ac:dyDescent="0.2">
      <c r="B85" t="str">
        <f>Details2!B1121</f>
        <v>Army</v>
      </c>
      <c r="C85" t="str">
        <f>Details2!C1121</f>
        <v>0061</v>
      </c>
      <c r="D85" t="str">
        <f>Details2!D1121</f>
        <v>Ft. Knox (Ireland Army Community Hospital)</v>
      </c>
      <c r="E85" t="str">
        <f>Details2!E1121</f>
        <v>H</v>
      </c>
      <c r="F85" s="17">
        <f>Details2!F1121</f>
        <v>16230</v>
      </c>
      <c r="G85" s="17">
        <f>Details2!G1121</f>
        <v>14094</v>
      </c>
      <c r="H85" s="17">
        <f>Details2!H1121</f>
        <v>9558</v>
      </c>
      <c r="I85" s="17">
        <f>Details2!I1121</f>
        <v>11873</v>
      </c>
      <c r="J85" s="17">
        <f>Details2!J1121</f>
        <v>12162</v>
      </c>
      <c r="K85" s="17">
        <f>Details2!K1121</f>
        <v>10890</v>
      </c>
      <c r="L85" s="9"/>
      <c r="N85" s="3"/>
    </row>
    <row r="86" spans="2:14" x14ac:dyDescent="0.2">
      <c r="B86" t="str">
        <f>Details2!B1122</f>
        <v>Army</v>
      </c>
      <c r="C86" t="str">
        <f>Details2!C1122</f>
        <v>0064</v>
      </c>
      <c r="D86" t="str">
        <f>Details2!D1122</f>
        <v>Ft. Polk (Bayne-Jones Army Community Hospital)</v>
      </c>
      <c r="E86" t="str">
        <f>Details2!E1122</f>
        <v>H</v>
      </c>
      <c r="F86" s="17">
        <f>Details2!F1122</f>
        <v>5107</v>
      </c>
      <c r="G86" s="17">
        <f>Details2!G1122</f>
        <v>4956</v>
      </c>
      <c r="H86" s="17">
        <f>Details2!H1122</f>
        <v>3732</v>
      </c>
      <c r="I86" s="17">
        <f>Details2!I1122</f>
        <v>2412</v>
      </c>
      <c r="J86" s="17">
        <f>Details2!J1122</f>
        <v>2565</v>
      </c>
      <c r="K86" s="17">
        <f>Details2!K1122</f>
        <v>2759</v>
      </c>
      <c r="N86" s="3"/>
    </row>
    <row r="87" spans="2:14" x14ac:dyDescent="0.2">
      <c r="B87" t="str">
        <f>Details2!B1123</f>
        <v>Army</v>
      </c>
      <c r="C87" t="str">
        <f>Details2!C1123</f>
        <v>0069</v>
      </c>
      <c r="D87" t="str">
        <f>Details2!D1123</f>
        <v>Ft. Meade (Kimbrough Ambulatory Care Center)</v>
      </c>
      <c r="E87" t="str">
        <f>Details2!E1123</f>
        <v>C</v>
      </c>
      <c r="F87" s="17">
        <f>Details2!F1123</f>
        <v>19390</v>
      </c>
      <c r="G87" s="17">
        <f>Details2!G1123</f>
        <v>22563</v>
      </c>
      <c r="H87" s="17">
        <f>Details2!H1123</f>
        <v>27185</v>
      </c>
      <c r="I87" s="17">
        <f>Details2!I1123</f>
        <v>25960</v>
      </c>
      <c r="J87" s="17">
        <f>Details2!J1123</f>
        <v>19606</v>
      </c>
      <c r="K87" s="17">
        <f>Details2!K1123</f>
        <v>18810</v>
      </c>
      <c r="L87" s="3"/>
      <c r="N87" s="3"/>
    </row>
    <row r="88" spans="2:14" x14ac:dyDescent="0.2">
      <c r="B88" t="str">
        <f>Details2!B1124</f>
        <v>Army</v>
      </c>
      <c r="C88" t="str">
        <f>Details2!C1124</f>
        <v>0075</v>
      </c>
      <c r="D88" t="str">
        <f>Details2!D1124</f>
        <v>Ft. Leonard Wood (Wood Army Community Hospital)</v>
      </c>
      <c r="E88" t="str">
        <f>Details2!E1124</f>
        <v>H</v>
      </c>
      <c r="F88" s="17">
        <f>Details2!F1124</f>
        <v>6059</v>
      </c>
      <c r="G88" s="17">
        <f>Details2!G1124</f>
        <v>5305</v>
      </c>
      <c r="H88" s="17">
        <f>Details2!H1124</f>
        <v>4191</v>
      </c>
      <c r="I88" s="17">
        <f>Details2!I1124</f>
        <v>3777</v>
      </c>
      <c r="J88" s="17">
        <f>Details2!J1124</f>
        <v>2756</v>
      </c>
      <c r="K88" s="17">
        <f>Details2!K1124</f>
        <v>2949</v>
      </c>
      <c r="L88" s="3"/>
    </row>
    <row r="89" spans="2:14" x14ac:dyDescent="0.2">
      <c r="B89" t="str">
        <f>Details2!B1125</f>
        <v>Army</v>
      </c>
      <c r="C89" t="str">
        <f>Details2!C1125</f>
        <v>0081</v>
      </c>
      <c r="D89" t="str">
        <f>Details2!D1125</f>
        <v>Ft. Monmouth (Patterson Army Health Clinic)</v>
      </c>
      <c r="E89" t="str">
        <f>Details2!E1125</f>
        <v>C</v>
      </c>
      <c r="F89" s="17" t="str">
        <f>Details2!F1125</f>
        <v>NULL</v>
      </c>
      <c r="G89" s="17" t="str">
        <f>Details2!G1125</f>
        <v>NULL</v>
      </c>
      <c r="H89" s="17" t="str">
        <f>Details2!H1125</f>
        <v>NULL</v>
      </c>
      <c r="I89" s="17" t="str">
        <f>Details2!I1125</f>
        <v>NULL</v>
      </c>
      <c r="J89" s="17" t="str">
        <f>Details2!J1125</f>
        <v>NULL</v>
      </c>
      <c r="K89" s="17" t="str">
        <f>Details2!K1125</f>
        <v>NULL</v>
      </c>
      <c r="L89" s="3"/>
    </row>
    <row r="90" spans="2:14" x14ac:dyDescent="0.2">
      <c r="B90" t="str">
        <f>Details2!B1126</f>
        <v>Army</v>
      </c>
      <c r="C90" t="str">
        <f>Details2!C1126</f>
        <v>0086</v>
      </c>
      <c r="D90" t="str">
        <f>Details2!D1126</f>
        <v>West Point (Keller Army Community Hospital)</v>
      </c>
      <c r="E90" t="str">
        <f>Details2!E1126</f>
        <v>H</v>
      </c>
      <c r="F90" s="17">
        <f>Details2!F1126</f>
        <v>7437</v>
      </c>
      <c r="G90" s="17">
        <f>Details2!G1126</f>
        <v>4523</v>
      </c>
      <c r="H90" s="17">
        <f>Details2!H1126</f>
        <v>3540</v>
      </c>
      <c r="I90" s="17">
        <f>Details2!I1126</f>
        <v>2878</v>
      </c>
      <c r="J90" s="17">
        <f>Details2!J1126</f>
        <v>1963</v>
      </c>
      <c r="K90" s="17">
        <f>Details2!K1126</f>
        <v>1210</v>
      </c>
      <c r="L90" s="3"/>
    </row>
    <row r="91" spans="2:14" x14ac:dyDescent="0.2">
      <c r="B91" t="str">
        <f>Details2!B1127</f>
        <v>Army</v>
      </c>
      <c r="C91" t="str">
        <f>Details2!C1127</f>
        <v>0089</v>
      </c>
      <c r="D91" t="str">
        <f>Details2!D1127</f>
        <v>Ft. Bragg (Womack Army Medical Center)</v>
      </c>
      <c r="E91" t="str">
        <f>Details2!E1127</f>
        <v>H</v>
      </c>
      <c r="F91" s="17">
        <f>Details2!F1127</f>
        <v>32738</v>
      </c>
      <c r="G91" s="17">
        <f>Details2!G1127</f>
        <v>40371</v>
      </c>
      <c r="H91" s="17">
        <f>Details2!H1127</f>
        <v>24971</v>
      </c>
      <c r="I91" s="17">
        <f>Details2!I1127</f>
        <v>19165</v>
      </c>
      <c r="J91" s="17">
        <f>Details2!J1127</f>
        <v>10683</v>
      </c>
      <c r="K91" s="17">
        <f>Details2!K1127</f>
        <v>10971</v>
      </c>
    </row>
    <row r="92" spans="2:14" x14ac:dyDescent="0.2">
      <c r="B92" t="str">
        <f>Details2!B1128</f>
        <v>Army</v>
      </c>
      <c r="C92" t="str">
        <f>Details2!C1128</f>
        <v>0098</v>
      </c>
      <c r="D92" t="str">
        <f>Details2!D1128</f>
        <v>Ft. Sill (Reynolds Army Community Hospital)</v>
      </c>
      <c r="E92" t="str">
        <f>Details2!E1128</f>
        <v>H</v>
      </c>
      <c r="F92" s="17">
        <f>Details2!F1128</f>
        <v>7729</v>
      </c>
      <c r="G92" s="17">
        <f>Details2!G1128</f>
        <v>8727</v>
      </c>
      <c r="H92" s="17">
        <f>Details2!H1128</f>
        <v>9001</v>
      </c>
      <c r="I92" s="17">
        <f>Details2!I1128</f>
        <v>10484</v>
      </c>
      <c r="J92" s="17">
        <f>Details2!J1128</f>
        <v>9780</v>
      </c>
      <c r="K92" s="17">
        <f>Details2!K1128</f>
        <v>8453</v>
      </c>
    </row>
    <row r="93" spans="2:14" x14ac:dyDescent="0.2">
      <c r="B93" t="str">
        <f>Details2!B1129</f>
        <v>Army</v>
      </c>
      <c r="C93" t="str">
        <f>Details2!C1129</f>
        <v>0105</v>
      </c>
      <c r="D93" t="str">
        <f>Details2!D1129</f>
        <v>Ft. Jackson (Moncrief Army Community Hospital)</v>
      </c>
      <c r="E93" t="str">
        <f>Details2!E1129</f>
        <v>H</v>
      </c>
      <c r="F93" s="17">
        <f>Details2!F1129</f>
        <v>8092</v>
      </c>
      <c r="G93" s="17">
        <f>Details2!G1129</f>
        <v>13453</v>
      </c>
      <c r="H93" s="17">
        <f>Details2!H1129</f>
        <v>11741</v>
      </c>
      <c r="I93" s="17">
        <f>Details2!I1129</f>
        <v>9497</v>
      </c>
      <c r="J93" s="17">
        <f>Details2!J1129</f>
        <v>7705</v>
      </c>
      <c r="K93" s="17">
        <f>Details2!K1129</f>
        <v>7328</v>
      </c>
    </row>
    <row r="94" spans="2:14" x14ac:dyDescent="0.2">
      <c r="B94" t="str">
        <f>Details2!B1130</f>
        <v>Army</v>
      </c>
      <c r="C94" t="str">
        <f>Details2!C1130</f>
        <v>0108</v>
      </c>
      <c r="D94" t="str">
        <f>Details2!D1130</f>
        <v>Ft. Bliss (William Beaumont Army Medical Center)</v>
      </c>
      <c r="E94" t="str">
        <f>Details2!E1130</f>
        <v>H</v>
      </c>
      <c r="F94" s="17">
        <f>Details2!F1130</f>
        <v>21399</v>
      </c>
      <c r="G94" s="17">
        <f>Details2!G1130</f>
        <v>17911</v>
      </c>
      <c r="H94" s="17">
        <f>Details2!H1130</f>
        <v>21638</v>
      </c>
      <c r="I94" s="17">
        <f>Details2!I1130</f>
        <v>18205</v>
      </c>
      <c r="J94" s="17">
        <f>Details2!J1130</f>
        <v>15699</v>
      </c>
      <c r="K94" s="17">
        <f>Details2!K1130</f>
        <v>15988</v>
      </c>
    </row>
    <row r="95" spans="2:14" x14ac:dyDescent="0.2">
      <c r="B95" t="str">
        <f>Details2!B1131</f>
        <v>Army</v>
      </c>
      <c r="C95" t="str">
        <f>Details2!C1131</f>
        <v>0109</v>
      </c>
      <c r="D95" t="str">
        <f>Details2!D1131</f>
        <v>BAMC-SAMMC JBSA FSH</v>
      </c>
      <c r="E95" t="str">
        <f>Details2!E1131</f>
        <v>H</v>
      </c>
      <c r="F95" s="17">
        <f>Details2!F1131</f>
        <v>29958</v>
      </c>
      <c r="G95" s="17">
        <f>Details2!G1131</f>
        <v>27207</v>
      </c>
      <c r="H95" s="17">
        <f>Details2!H1131</f>
        <v>23184</v>
      </c>
      <c r="I95" s="17">
        <f>Details2!I1131</f>
        <v>18735</v>
      </c>
      <c r="J95" s="17">
        <f>Details2!J1131</f>
        <v>21597</v>
      </c>
      <c r="K95" s="17">
        <f>Details2!K1131</f>
        <v>22265</v>
      </c>
    </row>
    <row r="96" spans="2:14" x14ac:dyDescent="0.2">
      <c r="B96" t="str">
        <f>Details2!B1132</f>
        <v>Army</v>
      </c>
      <c r="C96" t="str">
        <f>Details2!C1132</f>
        <v>0110</v>
      </c>
      <c r="D96" t="str">
        <f>Details2!D1132</f>
        <v>Ft. Hood (C.R. Darnall Army Medical Center)</v>
      </c>
      <c r="E96" t="str">
        <f>Details2!E1132</f>
        <v>H</v>
      </c>
      <c r="F96" s="17">
        <f>Details2!F1132</f>
        <v>9338</v>
      </c>
      <c r="G96" s="17">
        <f>Details2!G1132</f>
        <v>10806</v>
      </c>
      <c r="H96" s="17">
        <f>Details2!H1132</f>
        <v>8697</v>
      </c>
      <c r="I96" s="17">
        <f>Details2!I1132</f>
        <v>8221</v>
      </c>
      <c r="J96" s="17">
        <f>Details2!J1132</f>
        <v>7198</v>
      </c>
      <c r="K96" s="17">
        <f>Details2!K1132</f>
        <v>5659</v>
      </c>
    </row>
    <row r="97" spans="2:11" x14ac:dyDescent="0.2">
      <c r="B97" t="str">
        <f>Details2!B1133</f>
        <v>Army</v>
      </c>
      <c r="C97" t="str">
        <f>Details2!C1133</f>
        <v>0121</v>
      </c>
      <c r="D97" t="str">
        <f>Details2!D1133</f>
        <v>Ft. Eustis (McDonald Army Health Center)</v>
      </c>
      <c r="E97" t="str">
        <f>Details2!E1133</f>
        <v>H</v>
      </c>
      <c r="F97" s="17">
        <f>Details2!F1133</f>
        <v>8057</v>
      </c>
      <c r="G97" s="17">
        <f>Details2!G1133</f>
        <v>8169</v>
      </c>
      <c r="H97" s="17">
        <f>Details2!H1133</f>
        <v>7666</v>
      </c>
      <c r="I97" s="17">
        <f>Details2!I1133</f>
        <v>8716</v>
      </c>
      <c r="J97" s="17">
        <f>Details2!J1133</f>
        <v>8452</v>
      </c>
      <c r="K97" s="17">
        <f>Details2!K1133</f>
        <v>4085</v>
      </c>
    </row>
    <row r="98" spans="2:11" x14ac:dyDescent="0.2">
      <c r="B98" t="str">
        <f>Details2!B1134</f>
        <v>Army</v>
      </c>
      <c r="C98" t="str">
        <f>Details2!C1134</f>
        <v>0122</v>
      </c>
      <c r="D98" t="str">
        <f>Details2!D1134</f>
        <v>Ft. Lee (Kenner Army Health Clinic)</v>
      </c>
      <c r="E98" t="str">
        <f>Details2!E1134</f>
        <v>C</v>
      </c>
      <c r="F98" s="17">
        <f>Details2!F1134</f>
        <v>2607</v>
      </c>
      <c r="G98" s="17">
        <f>Details2!G1134</f>
        <v>7099</v>
      </c>
      <c r="H98" s="17">
        <f>Details2!H1134</f>
        <v>6660</v>
      </c>
      <c r="I98" s="17">
        <f>Details2!I1134</f>
        <v>7887</v>
      </c>
      <c r="J98" s="17">
        <f>Details2!J1134</f>
        <v>7399</v>
      </c>
      <c r="K98" s="17">
        <f>Details2!K1134</f>
        <v>3878</v>
      </c>
    </row>
    <row r="99" spans="2:11" x14ac:dyDescent="0.2">
      <c r="B99" t="str">
        <f>Details2!B1135</f>
        <v>Army</v>
      </c>
      <c r="C99" t="str">
        <f>Details2!C1135</f>
        <v>0125</v>
      </c>
      <c r="D99" t="str">
        <f>Details2!D1135</f>
        <v>Ft. Lewis (Madigan Army Medical Center)</v>
      </c>
      <c r="E99" t="str">
        <f>Details2!E1135</f>
        <v>H</v>
      </c>
      <c r="F99" s="17">
        <f>Details2!F1135</f>
        <v>23784</v>
      </c>
      <c r="G99" s="17">
        <f>Details2!G1135</f>
        <v>28781</v>
      </c>
      <c r="H99" s="17">
        <f>Details2!H1135</f>
        <v>28766</v>
      </c>
      <c r="I99" s="17">
        <f>Details2!I1135</f>
        <v>30258</v>
      </c>
      <c r="J99" s="17">
        <f>Details2!J1135</f>
        <v>24833</v>
      </c>
      <c r="K99" s="17">
        <f>Details2!K1135</f>
        <v>19681</v>
      </c>
    </row>
    <row r="100" spans="2:11" x14ac:dyDescent="0.2">
      <c r="B100" t="str">
        <f>Details2!B1136</f>
        <v>Army</v>
      </c>
      <c r="C100" t="str">
        <f>Details2!C1136</f>
        <v>0131</v>
      </c>
      <c r="D100" t="str">
        <f>Details2!D1136</f>
        <v>Ft. Irwin (Weed Army Community Hospital)</v>
      </c>
      <c r="E100" t="str">
        <f>Details2!E1136</f>
        <v>H</v>
      </c>
      <c r="F100" s="17">
        <f>Details2!F1136</f>
        <v>474</v>
      </c>
      <c r="G100" s="17">
        <f>Details2!G1136</f>
        <v>253</v>
      </c>
      <c r="H100" s="17">
        <f>Details2!H1136</f>
        <v>326</v>
      </c>
      <c r="I100" s="17">
        <f>Details2!I1136</f>
        <v>171</v>
      </c>
      <c r="J100" s="17">
        <f>Details2!J1136</f>
        <v>37</v>
      </c>
      <c r="K100" s="17">
        <f>Details2!K1136</f>
        <v>58</v>
      </c>
    </row>
    <row r="101" spans="2:11" x14ac:dyDescent="0.2">
      <c r="B101" t="str">
        <f>Details2!B1137</f>
        <v>Army</v>
      </c>
      <c r="C101" t="str">
        <f>Details2!C1137</f>
        <v>0206</v>
      </c>
      <c r="D101" t="str">
        <f>Details2!D1137</f>
        <v>Yuma Proving Grounds</v>
      </c>
      <c r="E101" t="str">
        <f>Details2!E1137</f>
        <v>I</v>
      </c>
      <c r="F101" s="17" t="str">
        <f>Details2!F1137</f>
        <v>NULL</v>
      </c>
      <c r="G101" s="17" t="str">
        <f>Details2!G1137</f>
        <v>NULL</v>
      </c>
      <c r="H101" s="17" t="str">
        <f>Details2!H1137</f>
        <v>NULL</v>
      </c>
      <c r="I101" s="17" t="str">
        <f>Details2!I1137</f>
        <v>NULL</v>
      </c>
      <c r="J101" s="17" t="str">
        <f>Details2!J1137</f>
        <v>NULL</v>
      </c>
      <c r="K101" s="17" t="str">
        <f>Details2!K1137</f>
        <v>NULL</v>
      </c>
    </row>
    <row r="102" spans="2:11" x14ac:dyDescent="0.2">
      <c r="B102" t="str">
        <f>Details2!B1138</f>
        <v>Army</v>
      </c>
      <c r="C102" t="str">
        <f>Details2!C1138</f>
        <v>0256</v>
      </c>
      <c r="D102" t="str">
        <f>Details2!D1138</f>
        <v>Pentagon Army Health Clinic</v>
      </c>
      <c r="E102" t="str">
        <f>Details2!E1138</f>
        <v>I</v>
      </c>
      <c r="F102" s="17" t="str">
        <f>Details2!F1138</f>
        <v>NULL</v>
      </c>
      <c r="G102" s="17" t="str">
        <f>Details2!G1138</f>
        <v>NULL</v>
      </c>
      <c r="H102" s="17" t="str">
        <f>Details2!H1138</f>
        <v>NULL</v>
      </c>
      <c r="I102" s="17" t="str">
        <f>Details2!I1138</f>
        <v>NULL</v>
      </c>
      <c r="J102" s="17" t="str">
        <f>Details2!J1138</f>
        <v>NULL</v>
      </c>
      <c r="K102" s="17" t="str">
        <f>Details2!K1138</f>
        <v>NULL</v>
      </c>
    </row>
    <row r="103" spans="2:11" x14ac:dyDescent="0.2">
      <c r="B103" t="str">
        <f>Details2!B1139</f>
        <v>Army</v>
      </c>
      <c r="C103" t="str">
        <f>Details2!C1139</f>
        <v>0273</v>
      </c>
      <c r="D103" t="str">
        <f>Details2!D1139</f>
        <v>Ft. McPherson (Lawrence Joel Army Health Clinic)</v>
      </c>
      <c r="E103" t="str">
        <f>Details2!E1139</f>
        <v>I</v>
      </c>
      <c r="F103" s="17" t="str">
        <f>Details2!F1139</f>
        <v>NULL</v>
      </c>
      <c r="G103" s="17" t="str">
        <f>Details2!G1139</f>
        <v>NULL</v>
      </c>
      <c r="H103" s="17" t="str">
        <f>Details2!H1139</f>
        <v>NULL</v>
      </c>
      <c r="I103" s="17" t="str">
        <f>Details2!I1139</f>
        <v>NULL</v>
      </c>
      <c r="J103" s="17" t="str">
        <f>Details2!J1139</f>
        <v>NULL</v>
      </c>
      <c r="K103" s="17" t="str">
        <f>Details2!K1139</f>
        <v>NULL</v>
      </c>
    </row>
    <row r="104" spans="2:11" x14ac:dyDescent="0.2">
      <c r="B104" t="str">
        <f>Details2!B1140</f>
        <v>Army</v>
      </c>
      <c r="C104" t="str">
        <f>Details2!C1140</f>
        <v>0308</v>
      </c>
      <c r="D104" t="str">
        <f>Details2!D1140</f>
        <v>Aberdeen Proving Grounds (Kirk Army Health Clinic)</v>
      </c>
      <c r="E104" t="str">
        <f>Details2!E1140</f>
        <v>I</v>
      </c>
      <c r="F104" s="17" t="str">
        <f>Details2!F1140</f>
        <v>NULL</v>
      </c>
      <c r="G104" s="17" t="str">
        <f>Details2!G1140</f>
        <v>NULL</v>
      </c>
      <c r="H104" s="17" t="str">
        <f>Details2!H1140</f>
        <v>NULL</v>
      </c>
      <c r="I104" s="17" t="str">
        <f>Details2!I1140</f>
        <v>NULL</v>
      </c>
      <c r="J104" s="17" t="str">
        <f>Details2!J1140</f>
        <v>NULL</v>
      </c>
      <c r="K104" s="17" t="str">
        <f>Details2!K1140</f>
        <v>NULL</v>
      </c>
    </row>
    <row r="105" spans="2:11" x14ac:dyDescent="0.2">
      <c r="B105" t="str">
        <f>Details2!B1141</f>
        <v>Army</v>
      </c>
      <c r="C105" t="str">
        <f>Details2!C1141</f>
        <v>0309</v>
      </c>
      <c r="D105" t="str">
        <f>Details2!D1141</f>
        <v>Ft. Detrick US Army Health Clinic</v>
      </c>
      <c r="E105" t="str">
        <f>Details2!E1141</f>
        <v>I</v>
      </c>
      <c r="F105" s="17" t="str">
        <f>Details2!F1141</f>
        <v>NULL</v>
      </c>
      <c r="G105" s="17" t="str">
        <f>Details2!G1141</f>
        <v>NULL</v>
      </c>
      <c r="H105" s="17" t="str">
        <f>Details2!H1141</f>
        <v>NULL</v>
      </c>
      <c r="I105" s="17" t="str">
        <f>Details2!I1141</f>
        <v>NULL</v>
      </c>
      <c r="J105" s="17" t="str">
        <f>Details2!J1141</f>
        <v>NULL</v>
      </c>
      <c r="K105" s="17" t="str">
        <f>Details2!K1141</f>
        <v>NULL</v>
      </c>
    </row>
    <row r="106" spans="2:11" x14ac:dyDescent="0.2">
      <c r="B106" t="str">
        <f>Details2!B1142</f>
        <v>Army</v>
      </c>
      <c r="C106" t="str">
        <f>Details2!C1142</f>
        <v>0330</v>
      </c>
      <c r="D106" t="str">
        <f>Details2!D1142</f>
        <v>Ft. Drum (Guthrie Army Health Clinic)</v>
      </c>
      <c r="E106" t="str">
        <f>Details2!E1142</f>
        <v>C</v>
      </c>
      <c r="F106" s="17">
        <f>Details2!F1142</f>
        <v>2356</v>
      </c>
      <c r="G106" s="17">
        <f>Details2!G1142</f>
        <v>2518</v>
      </c>
      <c r="H106" s="17">
        <f>Details2!H1142</f>
        <v>1680</v>
      </c>
      <c r="I106" s="17">
        <f>Details2!I1142</f>
        <v>1338</v>
      </c>
      <c r="J106" s="17">
        <f>Details2!J1142</f>
        <v>1565</v>
      </c>
      <c r="K106" s="17">
        <f>Details2!K1142</f>
        <v>810</v>
      </c>
    </row>
    <row r="107" spans="2:11" x14ac:dyDescent="0.2">
      <c r="B107" t="str">
        <f>Details2!B1143</f>
        <v>Army</v>
      </c>
      <c r="C107" t="str">
        <f>Details2!C1143</f>
        <v>0350</v>
      </c>
      <c r="D107" t="str">
        <f>Details2!D1143</f>
        <v>Ft. Indiantown Gap US Army Health Clinic</v>
      </c>
      <c r="E107" t="str">
        <f>Details2!E1143</f>
        <v>I</v>
      </c>
      <c r="F107" s="17" t="str">
        <f>Details2!F1143</f>
        <v>NULL</v>
      </c>
      <c r="G107" s="17" t="str">
        <f>Details2!G1143</f>
        <v>NULL</v>
      </c>
      <c r="H107" s="17" t="str">
        <f>Details2!H1143</f>
        <v>NULL</v>
      </c>
      <c r="I107" s="17" t="str">
        <f>Details2!I1143</f>
        <v>NULL</v>
      </c>
      <c r="J107" s="17" t="str">
        <f>Details2!J1143</f>
        <v>NULL</v>
      </c>
      <c r="K107" s="17" t="str">
        <f>Details2!K1143</f>
        <v>NULL</v>
      </c>
    </row>
    <row r="108" spans="2:11" x14ac:dyDescent="0.2">
      <c r="B108" t="str">
        <f>Details2!B1144</f>
        <v>Army</v>
      </c>
      <c r="C108" t="str">
        <f>Details2!C1144</f>
        <v>0351</v>
      </c>
      <c r="D108" t="str">
        <f>Details2!D1144</f>
        <v>Letterkenny US Army Health Clinic</v>
      </c>
      <c r="E108" t="str">
        <f>Details2!E1144</f>
        <v>I</v>
      </c>
      <c r="F108" s="17" t="str">
        <f>Details2!F1144</f>
        <v>NULL</v>
      </c>
      <c r="G108" s="17" t="str">
        <f>Details2!G1144</f>
        <v>NULL</v>
      </c>
      <c r="H108" s="17" t="str">
        <f>Details2!H1144</f>
        <v>NULL</v>
      </c>
      <c r="I108" s="17" t="str">
        <f>Details2!I1144</f>
        <v>NULL</v>
      </c>
      <c r="J108" s="17" t="str">
        <f>Details2!J1144</f>
        <v>NULL</v>
      </c>
      <c r="K108" s="17" t="str">
        <f>Details2!K1144</f>
        <v>NULL</v>
      </c>
    </row>
    <row r="109" spans="2:11" x14ac:dyDescent="0.2">
      <c r="B109" t="str">
        <f>Details2!B1145</f>
        <v>Army</v>
      </c>
      <c r="C109" t="str">
        <f>Details2!C1145</f>
        <v>0352</v>
      </c>
      <c r="D109" t="str">
        <f>Details2!D1145</f>
        <v>Carlisle (Dunham Army Health Clinic)</v>
      </c>
      <c r="E109" t="str">
        <f>Details2!E1145</f>
        <v>C</v>
      </c>
      <c r="F109" s="17" t="str">
        <f>Details2!F1145</f>
        <v>NULL</v>
      </c>
      <c r="G109" s="17" t="str">
        <f>Details2!G1145</f>
        <v>NULL</v>
      </c>
      <c r="H109" s="17" t="str">
        <f>Details2!H1145</f>
        <v>NULL</v>
      </c>
      <c r="I109" s="17" t="str">
        <f>Details2!I1145</f>
        <v>NULL</v>
      </c>
      <c r="J109" s="17" t="str">
        <f>Details2!J1145</f>
        <v>NULL</v>
      </c>
      <c r="K109" s="17" t="str">
        <f>Details2!K1145</f>
        <v>NULL</v>
      </c>
    </row>
    <row r="110" spans="2:11" x14ac:dyDescent="0.2">
      <c r="B110" t="str">
        <f>Details2!B1146</f>
        <v>Army</v>
      </c>
      <c r="C110" t="str">
        <f>Details2!C1146</f>
        <v>0353</v>
      </c>
      <c r="D110" t="str">
        <f>Details2!D1146</f>
        <v>Tobyhanna US Army Health Clinic</v>
      </c>
      <c r="E110" t="str">
        <f>Details2!E1146</f>
        <v>I</v>
      </c>
      <c r="F110" s="17" t="str">
        <f>Details2!F1146</f>
        <v>NULL</v>
      </c>
      <c r="G110" s="17" t="str">
        <f>Details2!G1146</f>
        <v>NULL</v>
      </c>
      <c r="H110" s="17" t="str">
        <f>Details2!H1146</f>
        <v>NULL</v>
      </c>
      <c r="I110" s="17" t="str">
        <f>Details2!I1146</f>
        <v>NULL</v>
      </c>
      <c r="J110" s="17" t="str">
        <f>Details2!J1146</f>
        <v>NULL</v>
      </c>
      <c r="K110" s="17" t="str">
        <f>Details2!K1146</f>
        <v>NULL</v>
      </c>
    </row>
    <row r="111" spans="2:11" x14ac:dyDescent="0.2">
      <c r="B111" t="str">
        <f>Details2!B1147</f>
        <v>Army</v>
      </c>
      <c r="C111" t="str">
        <f>Details2!C1147</f>
        <v>0371</v>
      </c>
      <c r="D111" t="str">
        <f>Details2!D1147</f>
        <v>Dugway Proving Ground</v>
      </c>
      <c r="E111" t="str">
        <f>Details2!E1147</f>
        <v>I</v>
      </c>
      <c r="F111" s="17" t="str">
        <f>Details2!F1147</f>
        <v>NULL</v>
      </c>
      <c r="G111" s="17" t="str">
        <f>Details2!G1147</f>
        <v>NULL</v>
      </c>
      <c r="H111" s="17" t="str">
        <f>Details2!H1147</f>
        <v>NULL</v>
      </c>
      <c r="I111" s="17" t="str">
        <f>Details2!I1147</f>
        <v>NULL</v>
      </c>
      <c r="J111" s="17" t="str">
        <f>Details2!J1147</f>
        <v>NULL</v>
      </c>
      <c r="K111" s="17" t="str">
        <f>Details2!K1147</f>
        <v>NULL</v>
      </c>
    </row>
    <row r="112" spans="2:11" x14ac:dyDescent="0.2">
      <c r="B112" t="str">
        <f>Details2!B1148</f>
        <v>Army</v>
      </c>
      <c r="C112" t="str">
        <f>Details2!C1148</f>
        <v>0441</v>
      </c>
      <c r="D112" t="str">
        <f>Details2!D1148</f>
        <v>New Cumberland US Army Health Clinic</v>
      </c>
      <c r="E112" t="str">
        <f>Details2!E1148</f>
        <v>I</v>
      </c>
      <c r="F112" s="17" t="str">
        <f>Details2!F1148</f>
        <v>NULL</v>
      </c>
      <c r="G112" s="17" t="str">
        <f>Details2!G1148</f>
        <v>NULL</v>
      </c>
      <c r="H112" s="17" t="str">
        <f>Details2!H1148</f>
        <v>NULL</v>
      </c>
      <c r="I112" s="17" t="str">
        <f>Details2!I1148</f>
        <v>NULL</v>
      </c>
      <c r="J112" s="17" t="str">
        <f>Details2!J1148</f>
        <v>NULL</v>
      </c>
      <c r="K112" s="17" t="str">
        <f>Details2!K1148</f>
        <v>NULL</v>
      </c>
    </row>
    <row r="113" spans="2:11" x14ac:dyDescent="0.2">
      <c r="B113" t="str">
        <f>Details2!B1149</f>
        <v>Army</v>
      </c>
      <c r="C113" t="str">
        <f>Details2!C1149</f>
        <v>0606</v>
      </c>
      <c r="D113" t="str">
        <f>Details2!D1149</f>
        <v>Heidelberg MEDDAC</v>
      </c>
      <c r="E113" t="str">
        <f>Details2!E1149</f>
        <v>C</v>
      </c>
      <c r="F113" s="17">
        <f>Details2!F1149</f>
        <v>2176</v>
      </c>
      <c r="G113" s="17">
        <f>Details2!G1149</f>
        <v>3282</v>
      </c>
      <c r="H113" s="17">
        <f>Details2!H1149</f>
        <v>4571</v>
      </c>
      <c r="I113" s="17" t="str">
        <f>Details2!I1149</f>
        <v>NULL</v>
      </c>
      <c r="J113" s="17" t="str">
        <f>Details2!J1149</f>
        <v>NULL</v>
      </c>
      <c r="K113" s="17" t="str">
        <f>Details2!K1149</f>
        <v>NULL</v>
      </c>
    </row>
    <row r="114" spans="2:11" x14ac:dyDescent="0.2">
      <c r="B114" t="str">
        <f>Details2!B1150</f>
        <v>Army</v>
      </c>
      <c r="C114" t="str">
        <f>Details2!C1150</f>
        <v>0607</v>
      </c>
      <c r="D114" t="str">
        <f>Details2!D1150</f>
        <v>Landstuhl Regional Medical Center</v>
      </c>
      <c r="E114" t="str">
        <f>Details2!E1150</f>
        <v>H</v>
      </c>
      <c r="F114" s="17">
        <f>Details2!F1150</f>
        <v>3985</v>
      </c>
      <c r="G114" s="17">
        <f>Details2!G1150</f>
        <v>8961</v>
      </c>
      <c r="H114" s="17">
        <f>Details2!H1150</f>
        <v>13732</v>
      </c>
      <c r="I114" s="17">
        <f>Details2!I1150</f>
        <v>12683</v>
      </c>
      <c r="J114" s="17">
        <f>Details2!J1150</f>
        <v>17181</v>
      </c>
      <c r="K114" s="17">
        <f>Details2!K1150</f>
        <v>10822</v>
      </c>
    </row>
    <row r="115" spans="2:11" x14ac:dyDescent="0.2">
      <c r="B115" t="str">
        <f>Details2!B1151</f>
        <v>Army</v>
      </c>
      <c r="C115" t="str">
        <f>Details2!C1151</f>
        <v>0609</v>
      </c>
      <c r="D115" t="str">
        <f>Details2!D1151</f>
        <v>Bavaria MEDDAC</v>
      </c>
      <c r="E115" t="str">
        <f>Details2!E1151</f>
        <v>C</v>
      </c>
      <c r="F115" s="17">
        <f>Details2!F1151</f>
        <v>502</v>
      </c>
      <c r="G115" s="17">
        <f>Details2!G1151</f>
        <v>1209</v>
      </c>
      <c r="H115" s="17">
        <f>Details2!H1151</f>
        <v>1479</v>
      </c>
      <c r="I115" s="17">
        <f>Details2!I1151</f>
        <v>1253</v>
      </c>
      <c r="J115" s="17">
        <f>Details2!J1151</f>
        <v>2094</v>
      </c>
      <c r="K115" s="17">
        <f>Details2!K1151</f>
        <v>1453</v>
      </c>
    </row>
    <row r="116" spans="2:11" x14ac:dyDescent="0.2">
      <c r="B116" t="str">
        <f>Details2!B1152</f>
        <v>Army</v>
      </c>
      <c r="C116" t="str">
        <f>Details2!C1152</f>
        <v>0610</v>
      </c>
      <c r="D116" t="str">
        <f>Details2!D1152</f>
        <v>BG CRAWFORD SAMS AHC-CAMP ZAMA</v>
      </c>
      <c r="E116" t="str">
        <f>Details2!E1152</f>
        <v>C</v>
      </c>
      <c r="F116" s="17" t="str">
        <f>Details2!F1152</f>
        <v>NULL</v>
      </c>
      <c r="G116" s="17" t="str">
        <f>Details2!G1152</f>
        <v>NULL</v>
      </c>
      <c r="H116" s="17">
        <f>Details2!H1152</f>
        <v>1592</v>
      </c>
      <c r="I116" s="17">
        <f>Details2!I1152</f>
        <v>398</v>
      </c>
      <c r="J116" s="17">
        <f>Details2!J1152</f>
        <v>367</v>
      </c>
      <c r="K116" s="17">
        <f>Details2!K1152</f>
        <v>39</v>
      </c>
    </row>
    <row r="117" spans="2:11" x14ac:dyDescent="0.2">
      <c r="B117" t="str">
        <f>Details2!B1153</f>
        <v>Army</v>
      </c>
      <c r="C117" t="str">
        <f>Details2!C1153</f>
        <v>0612</v>
      </c>
      <c r="D117" t="str">
        <f>Details2!D1153</f>
        <v>Brian Allgood ACH - Seoul</v>
      </c>
      <c r="E117" t="str">
        <f>Details2!E1153</f>
        <v>H</v>
      </c>
      <c r="F117" s="17">
        <f>Details2!F1153</f>
        <v>932</v>
      </c>
      <c r="G117" s="17">
        <f>Details2!G1153</f>
        <v>2728</v>
      </c>
      <c r="H117" s="17">
        <f>Details2!H1153</f>
        <v>5604</v>
      </c>
      <c r="I117" s="17">
        <f>Details2!I1153</f>
        <v>3599</v>
      </c>
      <c r="J117" s="17">
        <f>Details2!J1153</f>
        <v>2765</v>
      </c>
      <c r="K117" s="17">
        <f>Details2!K1153</f>
        <v>3646</v>
      </c>
    </row>
    <row r="118" spans="2:11" x14ac:dyDescent="0.2">
      <c r="B118" t="str">
        <f>Details2!B1154</f>
        <v>Navy</v>
      </c>
      <c r="C118" t="str">
        <f>Details2!C1154</f>
        <v>0024</v>
      </c>
      <c r="D118" t="str">
        <f>Details2!D1154</f>
        <v>NH Camp Pendelton</v>
      </c>
      <c r="E118" t="str">
        <f>Details2!E1154</f>
        <v>H</v>
      </c>
      <c r="F118" s="17">
        <f>Details2!F1154</f>
        <v>2670</v>
      </c>
      <c r="G118" s="17">
        <f>Details2!G1154</f>
        <v>3014</v>
      </c>
      <c r="H118" s="17">
        <f>Details2!H1154</f>
        <v>3584</v>
      </c>
      <c r="I118" s="17">
        <f>Details2!I1154</f>
        <v>4446</v>
      </c>
      <c r="J118" s="17">
        <f>Details2!J1154</f>
        <v>2748</v>
      </c>
      <c r="K118" s="17">
        <f>Details2!K1154</f>
        <v>3822</v>
      </c>
    </row>
    <row r="119" spans="2:11" x14ac:dyDescent="0.2">
      <c r="B119" t="str">
        <f>Details2!B1155</f>
        <v>Navy</v>
      </c>
      <c r="C119" t="str">
        <f>Details2!C1155</f>
        <v>0028</v>
      </c>
      <c r="D119" t="str">
        <f>Details2!D1155</f>
        <v>NH Lemoore</v>
      </c>
      <c r="E119" t="str">
        <f>Details2!E1155</f>
        <v>H</v>
      </c>
      <c r="F119" s="17">
        <f>Details2!F1155</f>
        <v>7879</v>
      </c>
      <c r="G119" s="17">
        <f>Details2!G1155</f>
        <v>5713</v>
      </c>
      <c r="H119" s="17">
        <f>Details2!H1155</f>
        <v>6425</v>
      </c>
      <c r="I119" s="17">
        <f>Details2!I1155</f>
        <v>4942</v>
      </c>
      <c r="J119" s="17">
        <f>Details2!J1155</f>
        <v>3519</v>
      </c>
      <c r="K119" s="17">
        <f>Details2!K1155</f>
        <v>2955</v>
      </c>
    </row>
    <row r="120" spans="2:11" x14ac:dyDescent="0.2">
      <c r="B120" t="str">
        <f>Details2!B1156</f>
        <v>Navy</v>
      </c>
      <c r="C120" t="str">
        <f>Details2!C1156</f>
        <v>0029</v>
      </c>
      <c r="D120" t="str">
        <f>Details2!D1156</f>
        <v>NMC San Diego</v>
      </c>
      <c r="E120" t="str">
        <f>Details2!E1156</f>
        <v>H</v>
      </c>
      <c r="F120" s="17">
        <f>Details2!F1156</f>
        <v>17234</v>
      </c>
      <c r="G120" s="17">
        <f>Details2!G1156</f>
        <v>12612</v>
      </c>
      <c r="H120" s="17">
        <f>Details2!H1156</f>
        <v>11279</v>
      </c>
      <c r="I120" s="17">
        <f>Details2!I1156</f>
        <v>11909</v>
      </c>
      <c r="J120" s="17">
        <f>Details2!J1156</f>
        <v>8479</v>
      </c>
      <c r="K120" s="17">
        <f>Details2!K1156</f>
        <v>5867</v>
      </c>
    </row>
    <row r="121" spans="2:11" x14ac:dyDescent="0.2">
      <c r="B121" t="str">
        <f>Details2!B1157</f>
        <v>Navy</v>
      </c>
      <c r="C121" t="str">
        <f>Details2!C1157</f>
        <v>0030</v>
      </c>
      <c r="D121" t="str">
        <f>Details2!D1157</f>
        <v>NH 29 Palms</v>
      </c>
      <c r="E121" t="str">
        <f>Details2!E1157</f>
        <v>H</v>
      </c>
      <c r="F121" s="17">
        <f>Details2!F1157</f>
        <v>2251</v>
      </c>
      <c r="G121" s="17">
        <f>Details2!G1157</f>
        <v>3710</v>
      </c>
      <c r="H121" s="17">
        <f>Details2!H1157</f>
        <v>3307</v>
      </c>
      <c r="I121" s="17">
        <f>Details2!I1157</f>
        <v>3398</v>
      </c>
      <c r="J121" s="17">
        <f>Details2!J1157</f>
        <v>2286</v>
      </c>
      <c r="K121" s="17">
        <f>Details2!K1157</f>
        <v>1609</v>
      </c>
    </row>
    <row r="122" spans="2:11" x14ac:dyDescent="0.2">
      <c r="B122" t="str">
        <f>Details2!B1158</f>
        <v>Navy</v>
      </c>
      <c r="C122" t="str">
        <f>Details2!C1158</f>
        <v>0035</v>
      </c>
      <c r="D122" t="str">
        <f>Details2!D1158</f>
        <v>NBHC Groton</v>
      </c>
      <c r="E122" t="str">
        <f>Details2!E1158</f>
        <v>C</v>
      </c>
      <c r="F122" s="17">
        <f>Details2!F1158</f>
        <v>2866</v>
      </c>
      <c r="G122" s="17">
        <f>Details2!G1158</f>
        <v>3005</v>
      </c>
      <c r="H122" s="17">
        <f>Details2!H1158</f>
        <v>2839</v>
      </c>
      <c r="I122" s="17" t="str">
        <f>Details2!I1158</f>
        <v>NULL</v>
      </c>
      <c r="J122" s="17" t="str">
        <f>Details2!J1158</f>
        <v>NULL</v>
      </c>
      <c r="K122" s="17" t="str">
        <f>Details2!K1158</f>
        <v>NULL</v>
      </c>
    </row>
    <row r="123" spans="2:11" x14ac:dyDescent="0.2">
      <c r="B123" t="str">
        <f>Details2!B1159</f>
        <v>Navy</v>
      </c>
      <c r="C123" t="str">
        <f>Details2!C1159</f>
        <v>0038</v>
      </c>
      <c r="D123" t="str">
        <f>Details2!D1159</f>
        <v>NH Pensacola</v>
      </c>
      <c r="E123" t="str">
        <f>Details2!E1159</f>
        <v>H</v>
      </c>
      <c r="F123" s="17">
        <f>Details2!F1159</f>
        <v>8867</v>
      </c>
      <c r="G123" s="17">
        <f>Details2!G1159</f>
        <v>15710</v>
      </c>
      <c r="H123" s="17">
        <f>Details2!H1159</f>
        <v>14343</v>
      </c>
      <c r="I123" s="17">
        <f>Details2!I1159</f>
        <v>12030</v>
      </c>
      <c r="J123" s="17">
        <f>Details2!J1159</f>
        <v>12629</v>
      </c>
      <c r="K123" s="17">
        <f>Details2!K1159</f>
        <v>11994</v>
      </c>
    </row>
    <row r="124" spans="2:11" x14ac:dyDescent="0.2">
      <c r="B124" t="str">
        <f>Details2!B1160</f>
        <v>Navy</v>
      </c>
      <c r="C124" t="str">
        <f>Details2!C1160</f>
        <v>0039</v>
      </c>
      <c r="D124" t="str">
        <f>Details2!D1160</f>
        <v>NH Jacksonville</v>
      </c>
      <c r="E124" t="str">
        <f>Details2!E1160</f>
        <v>H</v>
      </c>
      <c r="F124" s="17">
        <f>Details2!F1160</f>
        <v>26954</v>
      </c>
      <c r="G124" s="17">
        <f>Details2!G1160</f>
        <v>24333</v>
      </c>
      <c r="H124" s="17">
        <f>Details2!H1160</f>
        <v>26618</v>
      </c>
      <c r="I124" s="17">
        <f>Details2!I1160</f>
        <v>21808</v>
      </c>
      <c r="J124" s="17">
        <f>Details2!J1160</f>
        <v>19868</v>
      </c>
      <c r="K124" s="17">
        <f>Details2!K1160</f>
        <v>17231</v>
      </c>
    </row>
    <row r="125" spans="2:11" x14ac:dyDescent="0.2">
      <c r="B125" t="str">
        <f>Details2!B1161</f>
        <v>Navy</v>
      </c>
      <c r="C125" t="str">
        <f>Details2!C1161</f>
        <v>0056</v>
      </c>
      <c r="D125" t="str">
        <f>Details2!D1161</f>
        <v>NHC Great Lakes</v>
      </c>
      <c r="E125" t="str">
        <f>Details2!E1161</f>
        <v>C</v>
      </c>
      <c r="F125" s="17">
        <f>Details2!F1161</f>
        <v>8763</v>
      </c>
      <c r="G125" s="17">
        <f>Details2!G1161</f>
        <v>6214</v>
      </c>
      <c r="H125" s="17" t="str">
        <f>Details2!H1161</f>
        <v>NULL</v>
      </c>
      <c r="I125" s="17" t="str">
        <f>Details2!I1161</f>
        <v>NULL</v>
      </c>
      <c r="J125" s="17" t="str">
        <f>Details2!J1161</f>
        <v>NULL</v>
      </c>
      <c r="K125" s="17" t="str">
        <f>Details2!K1161</f>
        <v>NULL</v>
      </c>
    </row>
    <row r="126" spans="2:11" x14ac:dyDescent="0.2">
      <c r="B126" t="str">
        <f>Details2!B1162</f>
        <v>Navy</v>
      </c>
      <c r="C126" t="str">
        <f>Details2!C1162</f>
        <v>0068</v>
      </c>
      <c r="D126" t="str">
        <f>Details2!D1162</f>
        <v>NHC Patuxent River</v>
      </c>
      <c r="E126" t="str">
        <f>Details2!E1162</f>
        <v>C</v>
      </c>
      <c r="F126" s="17">
        <f>Details2!F1162</f>
        <v>4179</v>
      </c>
      <c r="G126" s="17">
        <f>Details2!G1162</f>
        <v>3975</v>
      </c>
      <c r="H126" s="17">
        <f>Details2!H1162</f>
        <v>2939</v>
      </c>
      <c r="I126" s="17">
        <f>Details2!I1162</f>
        <v>2572</v>
      </c>
      <c r="J126" s="17">
        <f>Details2!J1162</f>
        <v>2394</v>
      </c>
      <c r="K126" s="17">
        <f>Details2!K1162</f>
        <v>766</v>
      </c>
    </row>
    <row r="127" spans="2:11" x14ac:dyDescent="0.2">
      <c r="B127" t="str">
        <f>Details2!B1163</f>
        <v>Navy</v>
      </c>
      <c r="C127" t="str">
        <f>Details2!C1163</f>
        <v>0091</v>
      </c>
      <c r="D127" t="str">
        <f>Details2!D1163</f>
        <v>NH Camp Lejeune</v>
      </c>
      <c r="E127" t="str">
        <f>Details2!E1163</f>
        <v>H</v>
      </c>
      <c r="F127" s="17">
        <f>Details2!F1163</f>
        <v>16252</v>
      </c>
      <c r="G127" s="17">
        <f>Details2!G1163</f>
        <v>15530</v>
      </c>
      <c r="H127" s="17">
        <f>Details2!H1163</f>
        <v>14023</v>
      </c>
      <c r="I127" s="17">
        <f>Details2!I1163</f>
        <v>5352</v>
      </c>
      <c r="J127" s="17">
        <f>Details2!J1163</f>
        <v>10276</v>
      </c>
      <c r="K127" s="17">
        <f>Details2!K1163</f>
        <v>11362</v>
      </c>
    </row>
    <row r="128" spans="2:11" x14ac:dyDescent="0.2">
      <c r="B128" t="str">
        <f>Details2!B1164</f>
        <v>Navy</v>
      </c>
      <c r="C128" t="str">
        <f>Details2!C1164</f>
        <v>0092</v>
      </c>
      <c r="D128" t="str">
        <f>Details2!D1164</f>
        <v>NHC Cherry Point</v>
      </c>
      <c r="E128" t="str">
        <f>Details2!E1164</f>
        <v>H</v>
      </c>
      <c r="F128" s="17">
        <f>Details2!F1164</f>
        <v>8695</v>
      </c>
      <c r="G128" s="17">
        <f>Details2!G1164</f>
        <v>8265</v>
      </c>
      <c r="H128" s="17">
        <f>Details2!H1164</f>
        <v>6002</v>
      </c>
      <c r="I128" s="17">
        <f>Details2!I1164</f>
        <v>4206</v>
      </c>
      <c r="J128" s="17">
        <f>Details2!J1164</f>
        <v>3443</v>
      </c>
      <c r="K128" s="17">
        <f>Details2!K1164</f>
        <v>2650</v>
      </c>
    </row>
    <row r="129" spans="2:13" x14ac:dyDescent="0.2">
      <c r="B129" t="str">
        <f>Details2!B1165</f>
        <v>Navy</v>
      </c>
      <c r="C129" t="str">
        <f>Details2!C1165</f>
        <v>0100</v>
      </c>
      <c r="D129" t="str">
        <f>Details2!D1165</f>
        <v>NHC New England</v>
      </c>
      <c r="E129" t="str">
        <f>Details2!E1165</f>
        <v>C</v>
      </c>
      <c r="F129" s="17">
        <f>Details2!F1165</f>
        <v>2653</v>
      </c>
      <c r="G129" s="17">
        <f>Details2!G1165</f>
        <v>2422</v>
      </c>
      <c r="H129" s="17">
        <f>Details2!H1165</f>
        <v>2492</v>
      </c>
      <c r="I129" s="17">
        <f>Details2!I1165</f>
        <v>4152</v>
      </c>
      <c r="J129" s="17">
        <f>Details2!J1165</f>
        <v>3842</v>
      </c>
      <c r="K129" s="17">
        <f>Details2!K1165</f>
        <v>8782</v>
      </c>
    </row>
    <row r="130" spans="2:13" x14ac:dyDescent="0.2">
      <c r="B130" t="str">
        <f>Details2!B1166</f>
        <v>Navy</v>
      </c>
      <c r="C130" t="str">
        <f>Details2!C1166</f>
        <v>0103</v>
      </c>
      <c r="D130" t="str">
        <f>Details2!D1166</f>
        <v>NHC Charleston</v>
      </c>
      <c r="E130" t="str">
        <f>Details2!E1166</f>
        <v>H</v>
      </c>
      <c r="F130" s="17">
        <f>Details2!F1166</f>
        <v>9956</v>
      </c>
      <c r="G130" s="17">
        <f>Details2!G1166</f>
        <v>6078</v>
      </c>
      <c r="H130" s="17">
        <f>Details2!H1166</f>
        <v>4047</v>
      </c>
      <c r="I130" s="17">
        <f>Details2!I1166</f>
        <v>5094</v>
      </c>
      <c r="J130" s="17">
        <f>Details2!J1166</f>
        <v>4597</v>
      </c>
      <c r="K130" s="17">
        <f>Details2!K1166</f>
        <v>3248</v>
      </c>
    </row>
    <row r="131" spans="2:13" x14ac:dyDescent="0.2">
      <c r="B131" t="str">
        <f>Details2!B1167</f>
        <v>Navy</v>
      </c>
      <c r="C131" t="str">
        <f>Details2!C1167</f>
        <v>0104</v>
      </c>
      <c r="D131" t="str">
        <f>Details2!D1167</f>
        <v>NH Beaufort</v>
      </c>
      <c r="E131" t="str">
        <f>Details2!E1167</f>
        <v>H</v>
      </c>
      <c r="F131" s="17">
        <f>Details2!F1167</f>
        <v>5370</v>
      </c>
      <c r="G131" s="17">
        <f>Details2!G1167</f>
        <v>4239</v>
      </c>
      <c r="H131" s="17">
        <f>Details2!H1167</f>
        <v>3390</v>
      </c>
      <c r="I131" s="17">
        <f>Details2!I1167</f>
        <v>3323</v>
      </c>
      <c r="J131" s="17">
        <f>Details2!J1167</f>
        <v>3353</v>
      </c>
      <c r="K131" s="17">
        <f>Details2!K1167</f>
        <v>2161</v>
      </c>
    </row>
    <row r="132" spans="2:13" x14ac:dyDescent="0.2">
      <c r="B132" t="str">
        <f>Details2!B1168</f>
        <v>Navy</v>
      </c>
      <c r="C132" t="str">
        <f>Details2!C1168</f>
        <v>0107</v>
      </c>
      <c r="D132" t="str">
        <f>Details2!D1168</f>
        <v>NBHC NSA Mid-South</v>
      </c>
      <c r="E132" t="str">
        <f>Details2!E1168</f>
        <v>C</v>
      </c>
      <c r="F132" s="17">
        <f>Details2!F1168</f>
        <v>4344</v>
      </c>
      <c r="G132" s="17">
        <f>Details2!G1168</f>
        <v>0</v>
      </c>
      <c r="H132" s="17" t="str">
        <f>Details2!H1168</f>
        <v>NULL</v>
      </c>
      <c r="I132" s="17" t="str">
        <f>Details2!I1168</f>
        <v>NULL</v>
      </c>
      <c r="J132" s="17" t="str">
        <f>Details2!J1168</f>
        <v>NULL</v>
      </c>
      <c r="K132" s="17" t="str">
        <f>Details2!K1168</f>
        <v>NULL</v>
      </c>
    </row>
    <row r="133" spans="2:13" x14ac:dyDescent="0.2">
      <c r="B133" t="str">
        <f>Details2!B1169</f>
        <v>Navy</v>
      </c>
      <c r="C133" t="str">
        <f>Details2!C1169</f>
        <v>0118</v>
      </c>
      <c r="D133" t="str">
        <f>Details2!D1169</f>
        <v>NHC Corpus Christi</v>
      </c>
      <c r="E133" t="str">
        <f>Details2!E1169</f>
        <v>C</v>
      </c>
      <c r="F133" s="17">
        <f>Details2!F1169</f>
        <v>4622</v>
      </c>
      <c r="G133" s="17">
        <f>Details2!G1169</f>
        <v>5010</v>
      </c>
      <c r="H133" s="17">
        <f>Details2!H1169</f>
        <v>4905</v>
      </c>
      <c r="I133" s="17">
        <f>Details2!I1169</f>
        <v>2606</v>
      </c>
      <c r="J133" s="17">
        <f>Details2!J1169</f>
        <v>2547</v>
      </c>
      <c r="K133" s="17">
        <f>Details2!K1169</f>
        <v>3951</v>
      </c>
    </row>
    <row r="134" spans="2:13" x14ac:dyDescent="0.2">
      <c r="B134" t="str">
        <f>Details2!B1170</f>
        <v>Navy</v>
      </c>
      <c r="C134" t="str">
        <f>Details2!C1170</f>
        <v>0124</v>
      </c>
      <c r="D134" t="str">
        <f>Details2!D1170</f>
        <v>NMC Portsmouth</v>
      </c>
      <c r="E134" t="str">
        <f>Details2!E1170</f>
        <v>H</v>
      </c>
      <c r="F134" s="17">
        <f>Details2!F1170</f>
        <v>28616</v>
      </c>
      <c r="G134" s="17">
        <f>Details2!G1170</f>
        <v>29400</v>
      </c>
      <c r="H134" s="17">
        <f>Details2!H1170</f>
        <v>25888</v>
      </c>
      <c r="I134" s="17">
        <f>Details2!I1170</f>
        <v>22617</v>
      </c>
      <c r="J134" s="17">
        <f>Details2!J1170</f>
        <v>22551</v>
      </c>
      <c r="K134" s="17">
        <f>Details2!K1170</f>
        <v>20394</v>
      </c>
    </row>
    <row r="135" spans="2:13" x14ac:dyDescent="0.2">
      <c r="B135" t="str">
        <f>Details2!B1171</f>
        <v>Navy</v>
      </c>
      <c r="C135" t="str">
        <f>Details2!C1171</f>
        <v>0126</v>
      </c>
      <c r="D135" t="str">
        <f>Details2!D1171</f>
        <v>NH Bremerton</v>
      </c>
      <c r="E135" t="str">
        <f>Details2!E1171</f>
        <v>H</v>
      </c>
      <c r="F135" s="17">
        <f>Details2!F1171</f>
        <v>23372</v>
      </c>
      <c r="G135" s="17">
        <f>Details2!G1171</f>
        <v>20973</v>
      </c>
      <c r="H135" s="17">
        <f>Details2!H1171</f>
        <v>20450</v>
      </c>
      <c r="I135" s="17">
        <f>Details2!I1171</f>
        <v>19502</v>
      </c>
      <c r="J135" s="17">
        <f>Details2!J1171</f>
        <v>19053</v>
      </c>
      <c r="K135" s="17">
        <f>Details2!K1171</f>
        <v>16358</v>
      </c>
    </row>
    <row r="136" spans="2:13" x14ac:dyDescent="0.2">
      <c r="B136" t="str">
        <f>Details2!B1172</f>
        <v>Navy</v>
      </c>
      <c r="C136" t="str">
        <f>Details2!C1172</f>
        <v>0127</v>
      </c>
      <c r="D136" t="str">
        <f>Details2!D1172</f>
        <v>NH Oak Harbor</v>
      </c>
      <c r="E136" t="str">
        <f>Details2!E1172</f>
        <v>H</v>
      </c>
      <c r="F136" s="17">
        <f>Details2!F1172</f>
        <v>4250</v>
      </c>
      <c r="G136" s="17">
        <f>Details2!G1172</f>
        <v>3809</v>
      </c>
      <c r="H136" s="17">
        <f>Details2!H1172</f>
        <v>4261</v>
      </c>
      <c r="I136" s="17">
        <f>Details2!I1172</f>
        <v>4259</v>
      </c>
      <c r="J136" s="17">
        <f>Details2!J1172</f>
        <v>3799</v>
      </c>
      <c r="K136" s="17">
        <f>Details2!K1172</f>
        <v>2253</v>
      </c>
    </row>
    <row r="137" spans="2:13" x14ac:dyDescent="0.2">
      <c r="B137" t="str">
        <f>Details2!B1173</f>
        <v>Navy</v>
      </c>
      <c r="C137" t="str">
        <f>Details2!C1173</f>
        <v>0280</v>
      </c>
      <c r="D137" t="str">
        <f>Details2!D1173</f>
        <v>NHC Hawaii</v>
      </c>
      <c r="E137" t="str">
        <f>Details2!E1173</f>
        <v>C</v>
      </c>
      <c r="F137" s="17">
        <f>Details2!F1173</f>
        <v>2588</v>
      </c>
      <c r="G137" s="17">
        <f>Details2!G1173</f>
        <v>2414</v>
      </c>
      <c r="H137" s="17">
        <f>Details2!H1173</f>
        <v>2200</v>
      </c>
      <c r="I137" s="17">
        <f>Details2!I1173</f>
        <v>1013</v>
      </c>
      <c r="J137" s="17">
        <f>Details2!J1173</f>
        <v>2394</v>
      </c>
      <c r="K137" s="17">
        <f>Details2!K1173</f>
        <v>1503</v>
      </c>
    </row>
    <row r="138" spans="2:13" x14ac:dyDescent="0.2">
      <c r="B138" t="str">
        <f>Details2!B1174</f>
        <v>Navy</v>
      </c>
      <c r="C138" t="str">
        <f>Details2!C1174</f>
        <v>0297</v>
      </c>
      <c r="D138" t="str">
        <f>Details2!D1174</f>
        <v>NACC New Orleans</v>
      </c>
      <c r="E138" t="str">
        <f>Details2!E1174</f>
        <v>C</v>
      </c>
      <c r="F138" s="17">
        <f>Details2!F1174</f>
        <v>343</v>
      </c>
      <c r="G138" s="17">
        <f>Details2!G1174</f>
        <v>0</v>
      </c>
      <c r="H138" s="17" t="str">
        <f>Details2!H1174</f>
        <v>NULL</v>
      </c>
      <c r="I138" s="17" t="str">
        <f>Details2!I1174</f>
        <v>NULL</v>
      </c>
      <c r="J138" s="17" t="str">
        <f>Details2!J1174</f>
        <v>NULL</v>
      </c>
      <c r="K138" s="17" t="str">
        <f>Details2!K1174</f>
        <v>NULL</v>
      </c>
    </row>
    <row r="139" spans="2:13" x14ac:dyDescent="0.2">
      <c r="B139" t="str">
        <f>Details2!B1175</f>
        <v>Navy</v>
      </c>
      <c r="C139" t="str">
        <f>Details2!C1175</f>
        <v>0306</v>
      </c>
      <c r="D139" t="str">
        <f>Details2!D1175</f>
        <v>NHC Annapolis</v>
      </c>
      <c r="E139" t="str">
        <f>Details2!E1175</f>
        <v>C</v>
      </c>
      <c r="F139" s="17">
        <f>Details2!F1175</f>
        <v>1963</v>
      </c>
      <c r="G139" s="17">
        <f>Details2!G1175</f>
        <v>1757</v>
      </c>
      <c r="H139" s="17">
        <f>Details2!H1175</f>
        <v>1400</v>
      </c>
      <c r="I139" s="17">
        <f>Details2!I1175</f>
        <v>1831</v>
      </c>
      <c r="J139" s="17">
        <f>Details2!J1175</f>
        <v>1789</v>
      </c>
      <c r="K139" s="17">
        <f>Details2!K1175</f>
        <v>1374</v>
      </c>
    </row>
    <row r="140" spans="2:13" x14ac:dyDescent="0.2">
      <c r="B140" t="str">
        <f>Details2!B1176</f>
        <v>Navy</v>
      </c>
      <c r="C140" t="str">
        <f>Details2!C1176</f>
        <v>0321</v>
      </c>
      <c r="D140" t="str">
        <f>Details2!D1176</f>
        <v>NBHC Portsmouth (NH)</v>
      </c>
      <c r="E140" t="str">
        <f>Details2!E1176</f>
        <v>C</v>
      </c>
      <c r="F140" s="17">
        <f>Details2!F1176</f>
        <v>752</v>
      </c>
      <c r="G140" s="17">
        <f>Details2!G1176</f>
        <v>498</v>
      </c>
      <c r="H140" s="17">
        <f>Details2!H1176</f>
        <v>500</v>
      </c>
      <c r="I140" s="17" t="str">
        <f>Details2!I1176</f>
        <v>NULL</v>
      </c>
      <c r="J140" s="17" t="str">
        <f>Details2!J1176</f>
        <v>NULL</v>
      </c>
      <c r="K140" s="17" t="str">
        <f>Details2!K1176</f>
        <v>NULL</v>
      </c>
    </row>
    <row r="141" spans="2:13" x14ac:dyDescent="0.2">
      <c r="B141" t="str">
        <f>Details2!B1177</f>
        <v>Navy</v>
      </c>
      <c r="C141" t="str">
        <f>Details2!C1177</f>
        <v>0385</v>
      </c>
      <c r="D141" t="str">
        <f>Details2!D1177</f>
        <v>NHC Quantico</v>
      </c>
      <c r="E141" t="str">
        <f>Details2!E1177</f>
        <v>C</v>
      </c>
      <c r="F141" s="17">
        <f>Details2!F1177</f>
        <v>1469</v>
      </c>
      <c r="G141" s="17">
        <f>Details2!G1177</f>
        <v>1633</v>
      </c>
      <c r="H141" s="17">
        <f>Details2!H1177</f>
        <v>1614</v>
      </c>
      <c r="I141" s="17">
        <f>Details2!I1177</f>
        <v>1544</v>
      </c>
      <c r="J141" s="17">
        <f>Details2!J1177</f>
        <v>1425</v>
      </c>
      <c r="K141" s="17">
        <f>Details2!K1177</f>
        <v>1025</v>
      </c>
      <c r="M141" s="33"/>
    </row>
    <row r="142" spans="2:13" x14ac:dyDescent="0.2">
      <c r="B142" t="str">
        <f>Details2!B1178</f>
        <v>Navy</v>
      </c>
      <c r="C142" t="str">
        <f>Details2!C1178</f>
        <v>0616</v>
      </c>
      <c r="D142" t="str">
        <f>Details2!D1178</f>
        <v>NH Roosevelt Roads</v>
      </c>
      <c r="E142" t="str">
        <f>Details2!E1178</f>
        <v>I</v>
      </c>
      <c r="F142" s="17" t="str">
        <f>Details2!F1178</f>
        <v>NULL</v>
      </c>
      <c r="G142" s="17" t="str">
        <f>Details2!G1178</f>
        <v>NULL</v>
      </c>
      <c r="H142" s="17" t="str">
        <f>Details2!H1178</f>
        <v>NULL</v>
      </c>
      <c r="I142" s="17" t="str">
        <f>Details2!I1178</f>
        <v>NULL</v>
      </c>
      <c r="J142" s="17" t="str">
        <f>Details2!J1178</f>
        <v>NULL</v>
      </c>
      <c r="K142" s="17" t="str">
        <f>Details2!K1178</f>
        <v>NULL</v>
      </c>
      <c r="M142" s="33"/>
    </row>
    <row r="143" spans="2:13" x14ac:dyDescent="0.2">
      <c r="B143" t="str">
        <f>Details2!B1179</f>
        <v>Navy</v>
      </c>
      <c r="C143" t="str">
        <f>Details2!C1179</f>
        <v>0620</v>
      </c>
      <c r="D143" t="str">
        <f>Details2!D1179</f>
        <v>NH Guam</v>
      </c>
      <c r="E143" t="str">
        <f>Details2!E1179</f>
        <v>H</v>
      </c>
      <c r="F143" s="17">
        <f>Details2!F1179</f>
        <v>229</v>
      </c>
      <c r="G143" s="17">
        <f>Details2!G1179</f>
        <v>2309</v>
      </c>
      <c r="H143" s="17">
        <f>Details2!H1179</f>
        <v>3284</v>
      </c>
      <c r="I143" s="17">
        <f>Details2!I1179</f>
        <v>3303</v>
      </c>
      <c r="J143" s="17">
        <f>Details2!J1179</f>
        <v>2069</v>
      </c>
      <c r="K143" s="17">
        <f>Details2!K1179</f>
        <v>1964</v>
      </c>
      <c r="M143" s="33"/>
    </row>
    <row r="144" spans="2:13" x14ac:dyDescent="0.2">
      <c r="B144" t="str">
        <f>Details2!B1180</f>
        <v>Navy</v>
      </c>
      <c r="C144" t="str">
        <f>Details2!C1180</f>
        <v>0621</v>
      </c>
      <c r="D144" t="str">
        <f>Details2!D1180</f>
        <v>NH Okinawa</v>
      </c>
      <c r="E144" t="str">
        <f>Details2!E1180</f>
        <v>I</v>
      </c>
      <c r="F144" s="17" t="str">
        <f>Details2!F1180</f>
        <v>NULL</v>
      </c>
      <c r="G144" s="17" t="str">
        <f>Details2!G1180</f>
        <v>NULL</v>
      </c>
      <c r="H144" s="17" t="str">
        <f>Details2!H1180</f>
        <v>NULL</v>
      </c>
      <c r="I144" s="17" t="str">
        <f>Details2!I1180</f>
        <v>NULL</v>
      </c>
      <c r="J144" s="17" t="str">
        <f>Details2!J1180</f>
        <v>NULL</v>
      </c>
      <c r="K144" s="17" t="str">
        <f>Details2!K1180</f>
        <v>NULL</v>
      </c>
      <c r="L144" s="26"/>
      <c r="M144" s="33"/>
    </row>
    <row r="145" spans="2:13" x14ac:dyDescent="0.2">
      <c r="B145" t="str">
        <f>Details2!B1181</f>
        <v>Navy</v>
      </c>
      <c r="C145" t="str">
        <f>Details2!C1181</f>
        <v>0622</v>
      </c>
      <c r="D145" t="str">
        <f>Details2!D1181</f>
        <v>NH Yokosuka</v>
      </c>
      <c r="E145" t="str">
        <f>Details2!E1181</f>
        <v>I</v>
      </c>
      <c r="F145" s="17" t="str">
        <f>Details2!F1181</f>
        <v>NULL</v>
      </c>
      <c r="G145" s="17" t="str">
        <f>Details2!G1181</f>
        <v>NULL</v>
      </c>
      <c r="H145" s="17" t="str">
        <f>Details2!H1181</f>
        <v>NULL</v>
      </c>
      <c r="I145" s="17" t="str">
        <f>Details2!I1181</f>
        <v>NULL</v>
      </c>
      <c r="J145" s="17" t="str">
        <f>Details2!J1181</f>
        <v>NULL</v>
      </c>
      <c r="K145" s="17" t="str">
        <f>Details2!K1181</f>
        <v>NULL</v>
      </c>
      <c r="M145" s="33"/>
    </row>
    <row r="146" spans="2:13" x14ac:dyDescent="0.2">
      <c r="B146" t="str">
        <f>Details2!B1182</f>
        <v>NCR MD</v>
      </c>
      <c r="C146" t="str">
        <f>Details2!C1182</f>
        <v>0067</v>
      </c>
      <c r="D146" t="str">
        <f>Details2!D1182</f>
        <v>Walter Reed National Military Medical Center</v>
      </c>
      <c r="E146" t="str">
        <f>Details2!E1182</f>
        <v>H</v>
      </c>
      <c r="F146" s="17">
        <f>Details2!F1182</f>
        <v>26018</v>
      </c>
      <c r="G146" s="17">
        <f>Details2!G1182</f>
        <v>23279</v>
      </c>
      <c r="H146" s="17">
        <f>Details2!H1182</f>
        <v>47787</v>
      </c>
      <c r="I146" s="17">
        <f>Details2!I1182</f>
        <v>49821</v>
      </c>
      <c r="J146" s="17">
        <f>Details2!J1182</f>
        <v>45230</v>
      </c>
      <c r="K146" s="17">
        <f>Details2!K1182</f>
        <v>38547</v>
      </c>
      <c r="L146" s="26"/>
      <c r="M146" s="33"/>
    </row>
    <row r="147" spans="2:13" x14ac:dyDescent="0.2">
      <c r="B147" t="str">
        <f>Details2!B1183</f>
        <v>NCR MD</v>
      </c>
      <c r="C147" t="str">
        <f>Details2!C1183</f>
        <v>0123</v>
      </c>
      <c r="D147" t="str">
        <f>Details2!D1183</f>
        <v>Ft. Belvoir (FT. Belvoir Community Hospital)</v>
      </c>
      <c r="E147" t="str">
        <f>Details2!E1183</f>
        <v>H</v>
      </c>
      <c r="F147" s="17">
        <f>Details2!F1183</f>
        <v>34284</v>
      </c>
      <c r="G147" s="17">
        <f>Details2!G1183</f>
        <v>34310</v>
      </c>
      <c r="H147" s="17">
        <f>Details2!H1183</f>
        <v>41039</v>
      </c>
      <c r="I147" s="17">
        <f>Details2!I1183</f>
        <v>45663</v>
      </c>
      <c r="J147" s="17">
        <f>Details2!J1183</f>
        <v>43588</v>
      </c>
      <c r="K147" s="17">
        <f>Details2!K1183</f>
        <v>27159</v>
      </c>
      <c r="L147" s="26"/>
      <c r="M147" s="33"/>
    </row>
    <row r="148" spans="2:13" x14ac:dyDescent="0.2">
      <c r="M148" s="33"/>
    </row>
    <row r="149" spans="2:13" x14ac:dyDescent="0.2">
      <c r="M149" s="33"/>
    </row>
    <row r="150" spans="2:13" x14ac:dyDescent="0.2">
      <c r="B150" s="14" t="s">
        <v>132</v>
      </c>
      <c r="C150" s="9"/>
      <c r="F150" s="18">
        <f t="shared" ref="F150:K150" si="0">SUM(F5:F69)</f>
        <v>514253</v>
      </c>
      <c r="G150" s="18">
        <f t="shared" si="0"/>
        <v>483487</v>
      </c>
      <c r="H150" s="18">
        <f t="shared" si="0"/>
        <v>445035</v>
      </c>
      <c r="I150" s="18">
        <f t="shared" si="0"/>
        <v>374419</v>
      </c>
      <c r="J150" s="18">
        <f t="shared" si="0"/>
        <v>333632</v>
      </c>
      <c r="K150" s="18">
        <f t="shared" si="0"/>
        <v>248029</v>
      </c>
      <c r="L150" s="2"/>
      <c r="M150" s="33"/>
    </row>
    <row r="151" spans="2:13" x14ac:dyDescent="0.2">
      <c r="B151" s="14" t="s">
        <v>133</v>
      </c>
      <c r="C151" s="9"/>
      <c r="F151" s="18">
        <f>SUM(F71:F117)</f>
        <v>417111</v>
      </c>
      <c r="G151" s="18">
        <f t="shared" ref="G151:K151" si="1">SUM(G71:G117)</f>
        <v>428360</v>
      </c>
      <c r="H151" s="18">
        <f t="shared" si="1"/>
        <v>389852</v>
      </c>
      <c r="I151" s="18">
        <f t="shared" si="1"/>
        <v>324569</v>
      </c>
      <c r="J151" s="18">
        <f t="shared" si="1"/>
        <v>269895</v>
      </c>
      <c r="K151" s="18">
        <f t="shared" si="1"/>
        <v>243256</v>
      </c>
      <c r="L151" s="21"/>
      <c r="M151" s="33"/>
    </row>
    <row r="152" spans="2:13" x14ac:dyDescent="0.2">
      <c r="B152" s="14" t="s">
        <v>422</v>
      </c>
      <c r="C152" s="9"/>
      <c r="F152" s="18">
        <f>SUM(F146:F147)</f>
        <v>60302</v>
      </c>
      <c r="G152" s="18">
        <f t="shared" ref="G152:K152" si="2">SUM(G146:G147)</f>
        <v>57589</v>
      </c>
      <c r="H152" s="18">
        <f t="shared" si="2"/>
        <v>88826</v>
      </c>
      <c r="I152" s="18">
        <f t="shared" si="2"/>
        <v>95484</v>
      </c>
      <c r="J152" s="18">
        <f t="shared" si="2"/>
        <v>88818</v>
      </c>
      <c r="K152" s="18">
        <f t="shared" si="2"/>
        <v>65706</v>
      </c>
      <c r="L152" s="27"/>
      <c r="M152" s="33"/>
    </row>
    <row r="153" spans="2:13" x14ac:dyDescent="0.2">
      <c r="B153" s="14" t="s">
        <v>309</v>
      </c>
      <c r="C153" s="9"/>
      <c r="F153" s="18">
        <f>SUM(F118:F145)</f>
        <v>197137</v>
      </c>
      <c r="G153" s="18">
        <f t="shared" ref="G153:K153" si="3">SUM(G118:G145)</f>
        <v>182623</v>
      </c>
      <c r="H153" s="18">
        <f t="shared" si="3"/>
        <v>165790</v>
      </c>
      <c r="I153" s="18">
        <f t="shared" si="3"/>
        <v>139907</v>
      </c>
      <c r="J153" s="18">
        <f t="shared" si="3"/>
        <v>133061</v>
      </c>
      <c r="K153" s="18">
        <f t="shared" si="3"/>
        <v>121269</v>
      </c>
      <c r="L153" s="27"/>
      <c r="M153" s="33"/>
    </row>
    <row r="154" spans="2:13" x14ac:dyDescent="0.2">
      <c r="B154" s="14" t="s">
        <v>137</v>
      </c>
      <c r="C154" s="9"/>
      <c r="F154" s="18">
        <f t="shared" ref="F154:K154" si="4">SUM(F5:F147)</f>
        <v>1188803</v>
      </c>
      <c r="G154" s="18">
        <f t="shared" si="4"/>
        <v>1152059</v>
      </c>
      <c r="H154" s="18">
        <f t="shared" si="4"/>
        <v>1089503</v>
      </c>
      <c r="I154" s="18">
        <f t="shared" si="4"/>
        <v>934379</v>
      </c>
      <c r="J154" s="18">
        <f t="shared" si="4"/>
        <v>825406</v>
      </c>
      <c r="K154" s="18">
        <f t="shared" si="4"/>
        <v>678260</v>
      </c>
      <c r="L154" s="2"/>
      <c r="M154" s="33"/>
    </row>
    <row r="155" spans="2:13" x14ac:dyDescent="0.2">
      <c r="L155" s="2"/>
    </row>
    <row r="156" spans="2:13" x14ac:dyDescent="0.2">
      <c r="B156" s="15" t="s">
        <v>392</v>
      </c>
      <c r="C156" s="3"/>
      <c r="D156" s="3"/>
      <c r="E156" s="3"/>
      <c r="F156" s="43" t="str">
        <f>IF(F150='Collected to Claims Ratio'!L7,"yes","no")</f>
        <v>yes</v>
      </c>
      <c r="G156" s="43" t="str">
        <f>IF(G150='Collected to Claims Ratio'!M7,"yes","no")</f>
        <v>yes</v>
      </c>
      <c r="H156" s="43" t="str">
        <f>IF(H150='Collected to Claims Ratio'!N7,"yes","no")</f>
        <v>yes</v>
      </c>
      <c r="I156" s="43" t="str">
        <f>IF(I150='Collected to Claims Ratio'!O7,"yes","no")</f>
        <v>yes</v>
      </c>
      <c r="J156" s="43" t="str">
        <f>IF(J150='Collected to Claims Ratio'!P7,"yes","no")</f>
        <v>yes</v>
      </c>
      <c r="K156" s="43" t="str">
        <f>IF(K150='Collected to Claims Ratio'!Q7,"yes","no")</f>
        <v>yes</v>
      </c>
      <c r="L156" s="2"/>
    </row>
    <row r="157" spans="2:13" x14ac:dyDescent="0.2">
      <c r="B157" s="15" t="s">
        <v>393</v>
      </c>
      <c r="C157" s="3"/>
      <c r="D157" s="3"/>
      <c r="E157" s="3"/>
      <c r="F157" s="43" t="str">
        <f>IF(F151='Collected to Claims Ratio'!L8,"yes","no")</f>
        <v>yes</v>
      </c>
      <c r="G157" s="43" t="str">
        <f>IF(G151='Collected to Claims Ratio'!M8,"yes","no")</f>
        <v>yes</v>
      </c>
      <c r="H157" s="43" t="str">
        <f>IF(H151='Collected to Claims Ratio'!N8,"yes","no")</f>
        <v>yes</v>
      </c>
      <c r="I157" s="43" t="str">
        <f>IF(I151='Collected to Claims Ratio'!O8,"yes","no")</f>
        <v>yes</v>
      </c>
      <c r="J157" s="43" t="str">
        <f>IF(J151='Collected to Claims Ratio'!P8,"yes","no")</f>
        <v>yes</v>
      </c>
      <c r="K157" s="43" t="str">
        <f>IF(K151='Collected to Claims Ratio'!Q8,"yes","no")</f>
        <v>yes</v>
      </c>
      <c r="L157" s="2"/>
    </row>
    <row r="158" spans="2:13" x14ac:dyDescent="0.2">
      <c r="B158" s="15" t="s">
        <v>394</v>
      </c>
      <c r="C158" s="3"/>
      <c r="D158" s="3"/>
      <c r="E158" s="3"/>
      <c r="F158" s="43" t="str">
        <f>IF(F153='Collected to Claims Ratio'!L9,"yes","no")</f>
        <v>yes</v>
      </c>
      <c r="G158" s="43" t="str">
        <f>IF(G153='Collected to Claims Ratio'!M9,"yes","no")</f>
        <v>yes</v>
      </c>
      <c r="H158" s="43" t="str">
        <f>IF(H153='Collected to Claims Ratio'!N9,"yes","no")</f>
        <v>yes</v>
      </c>
      <c r="I158" s="43" t="str">
        <f>IF(I153='Collected to Claims Ratio'!O9,"yes","no")</f>
        <v>yes</v>
      </c>
      <c r="J158" s="43" t="str">
        <f>IF(J153='Collected to Claims Ratio'!P9,"yes","no")</f>
        <v>yes</v>
      </c>
      <c r="K158" s="43" t="str">
        <f>IF(K153='Collected to Claims Ratio'!Q9,"yes","no")</f>
        <v>yes</v>
      </c>
      <c r="L158" s="27"/>
    </row>
    <row r="159" spans="2:13" x14ac:dyDescent="0.2">
      <c r="B159" s="15" t="s">
        <v>425</v>
      </c>
      <c r="C159" s="3"/>
      <c r="D159" s="3"/>
      <c r="E159" s="3"/>
      <c r="F159" s="43" t="str">
        <f>IF(F152='Collected to Claims Ratio'!L10,"yes","no")</f>
        <v>yes</v>
      </c>
      <c r="G159" s="43" t="str">
        <f>IF(G152='Collected to Claims Ratio'!M10,"yes","no")</f>
        <v>yes</v>
      </c>
      <c r="H159" s="43" t="str">
        <f>IF(H152='Collected to Claims Ratio'!N10,"yes","no")</f>
        <v>yes</v>
      </c>
      <c r="I159" s="43" t="str">
        <f>IF(I152='Collected to Claims Ratio'!O10,"yes","no")</f>
        <v>yes</v>
      </c>
      <c r="J159" s="43" t="str">
        <f>IF(J152='Collected to Claims Ratio'!P10,"yes","no")</f>
        <v>yes</v>
      </c>
      <c r="K159" s="43" t="str">
        <f>IF(K152='Collected to Claims Ratio'!Q10,"yes","no")</f>
        <v>yes</v>
      </c>
      <c r="L159" s="27"/>
    </row>
    <row r="160" spans="2:13" x14ac:dyDescent="0.2">
      <c r="B160" s="15" t="s">
        <v>395</v>
      </c>
      <c r="F160" s="43" t="str">
        <f>IF(F154='Collected to Claims Ratio'!L11,"yes","no")</f>
        <v>yes</v>
      </c>
      <c r="G160" s="43" t="str">
        <f>IF(G154='Collected to Claims Ratio'!M11,"yes","no")</f>
        <v>yes</v>
      </c>
      <c r="H160" s="43" t="str">
        <f>IF(H154='Collected to Claims Ratio'!N11,"yes","no")</f>
        <v>yes</v>
      </c>
      <c r="I160" s="43" t="str">
        <f>IF(I154='Collected to Claims Ratio'!O11,"yes","no")</f>
        <v>yes</v>
      </c>
      <c r="J160" s="43" t="str">
        <f>IF(J154='Collected to Claims Ratio'!P11,"yes","no")</f>
        <v>yes</v>
      </c>
      <c r="K160" s="43" t="str">
        <f>IF(K154='Collected to Claims Ratio'!Q11,"yes","no")</f>
        <v>yes</v>
      </c>
    </row>
    <row r="161" spans="11:11" x14ac:dyDescent="0.2">
      <c r="K161" s="43"/>
    </row>
  </sheetData>
  <sheetProtection algorithmName="SHA-512" hashValue="h9Z/LmaN/mR+7zy+8oWE6TchfxoZ9oEyKMm0+VzkGbjiC/HrCPPz7cz1R/fwnS7ZimPuZ7FZ9E1PDbZ099Kz4A==" saltValue="w9XYrG+Fb+nRDkgEHdIqig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3" x14ac:dyDescent="0.2">
      <c r="A1" t="s">
        <v>478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131</v>
      </c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Details2!B1189</f>
        <v>Air Force</v>
      </c>
      <c r="C5" t="str">
        <f>Details2!C1189</f>
        <v>0004</v>
      </c>
      <c r="D5" t="str">
        <f>Details2!D1189</f>
        <v>Maxwell AFB (42nd Medical Group)</v>
      </c>
      <c r="E5" t="str">
        <f>Details2!E1189</f>
        <v>C</v>
      </c>
      <c r="F5" s="17">
        <f>Details2!F1189</f>
        <v>16843</v>
      </c>
      <c r="G5" s="17">
        <f>Details2!G1189</f>
        <v>32219</v>
      </c>
      <c r="H5" s="17">
        <f>Details2!H1189</f>
        <v>31747</v>
      </c>
      <c r="I5" s="17">
        <f>Details2!I1189</f>
        <v>32954</v>
      </c>
      <c r="J5" s="17">
        <f>Details2!J1189</f>
        <v>34123</v>
      </c>
      <c r="K5" s="17">
        <f>Details2!K1189</f>
        <v>24297</v>
      </c>
      <c r="M5" s="33"/>
    </row>
    <row r="6" spans="1:13" x14ac:dyDescent="0.2">
      <c r="B6" t="str">
        <f>Details2!B1190</f>
        <v>Air Force</v>
      </c>
      <c r="C6" t="str">
        <f>Details2!C1190</f>
        <v>0006</v>
      </c>
      <c r="D6" t="str">
        <f>Details2!D1190</f>
        <v>Elmendorf AFB (3rd Medical group)</v>
      </c>
      <c r="E6" t="str">
        <f>Details2!E1190</f>
        <v>H</v>
      </c>
      <c r="F6" s="17">
        <f>Details2!F1190</f>
        <v>81461</v>
      </c>
      <c r="G6" s="17">
        <f>Details2!G1190</f>
        <v>72079</v>
      </c>
      <c r="H6" s="17">
        <f>Details2!H1190</f>
        <v>70485</v>
      </c>
      <c r="I6" s="17">
        <f>Details2!I1190</f>
        <v>74010</v>
      </c>
      <c r="J6" s="17">
        <f>Details2!J1190</f>
        <v>68622</v>
      </c>
      <c r="K6" s="17">
        <f>Details2!K1190</f>
        <v>59703</v>
      </c>
      <c r="M6" s="33"/>
    </row>
    <row r="7" spans="1:13" x14ac:dyDescent="0.2">
      <c r="B7" t="str">
        <f>Details2!B1191</f>
        <v>Air Force</v>
      </c>
      <c r="C7" t="str">
        <f>Details2!C1191</f>
        <v>0009</v>
      </c>
      <c r="D7" t="str">
        <f>Details2!D1191</f>
        <v>Luke AFB (56th Medical Group)</v>
      </c>
      <c r="E7" t="str">
        <f>Details2!E1191</f>
        <v>C</v>
      </c>
      <c r="F7" s="17">
        <f>Details2!F1191</f>
        <v>23847</v>
      </c>
      <c r="G7" s="17">
        <f>Details2!G1191</f>
        <v>26844</v>
      </c>
      <c r="H7" s="17">
        <f>Details2!H1191</f>
        <v>24073</v>
      </c>
      <c r="I7" s="17">
        <f>Details2!I1191</f>
        <v>22651</v>
      </c>
      <c r="J7" s="17">
        <f>Details2!J1191</f>
        <v>20965</v>
      </c>
      <c r="K7" s="17">
        <f>Details2!K1191</f>
        <v>15311</v>
      </c>
      <c r="M7" s="33"/>
    </row>
    <row r="8" spans="1:13" x14ac:dyDescent="0.2">
      <c r="B8" t="str">
        <f>Details2!B1192</f>
        <v>Air Force</v>
      </c>
      <c r="C8" t="str">
        <f>Details2!C1192</f>
        <v>0010</v>
      </c>
      <c r="D8" t="str">
        <f>Details2!D1192</f>
        <v>Davis Monthan AFB (355th Medical Group)</v>
      </c>
      <c r="E8" t="str">
        <f>Details2!E1192</f>
        <v>C</v>
      </c>
      <c r="F8" s="17">
        <f>Details2!F1192</f>
        <v>8763</v>
      </c>
      <c r="G8" s="17">
        <f>Details2!G1192</f>
        <v>9647</v>
      </c>
      <c r="H8" s="17">
        <f>Details2!H1192</f>
        <v>10883</v>
      </c>
      <c r="I8" s="17">
        <f>Details2!I1192</f>
        <v>11377</v>
      </c>
      <c r="J8" s="17">
        <f>Details2!J1192</f>
        <v>10664</v>
      </c>
      <c r="K8" s="17">
        <f>Details2!K1192</f>
        <v>8794</v>
      </c>
      <c r="M8" s="33"/>
    </row>
    <row r="9" spans="1:13" x14ac:dyDescent="0.2">
      <c r="B9" t="str">
        <f>Details2!B1193</f>
        <v>Air Force</v>
      </c>
      <c r="C9" t="str">
        <f>Details2!C1193</f>
        <v>0013</v>
      </c>
      <c r="D9" t="str">
        <f>Details2!D1193</f>
        <v>Little Rock AFB (314th Medical Group)</v>
      </c>
      <c r="E9" t="str">
        <f>Details2!E1193</f>
        <v>C</v>
      </c>
      <c r="F9" s="17">
        <f>Details2!F1193</f>
        <v>19120</v>
      </c>
      <c r="G9" s="17">
        <f>Details2!G1193</f>
        <v>16987</v>
      </c>
      <c r="H9" s="17">
        <f>Details2!H1193</f>
        <v>16532</v>
      </c>
      <c r="I9" s="17">
        <f>Details2!I1193</f>
        <v>16572</v>
      </c>
      <c r="J9" s="17">
        <f>Details2!J1193</f>
        <v>14658</v>
      </c>
      <c r="K9" s="17">
        <f>Details2!K1193</f>
        <v>12432</v>
      </c>
      <c r="M9" s="33"/>
    </row>
    <row r="10" spans="1:13" x14ac:dyDescent="0.2">
      <c r="B10" t="str">
        <f>Details2!B1194</f>
        <v>Air Force</v>
      </c>
      <c r="C10" t="str">
        <f>Details2!C1194</f>
        <v>0014</v>
      </c>
      <c r="D10" t="str">
        <f>Details2!D1194</f>
        <v>Travis AFB (60th Medical Group)</v>
      </c>
      <c r="E10" t="str">
        <f>Details2!E1194</f>
        <v>H</v>
      </c>
      <c r="F10" s="17">
        <f>Details2!F1194</f>
        <v>66772</v>
      </c>
      <c r="G10" s="17">
        <f>Details2!G1194</f>
        <v>60390</v>
      </c>
      <c r="H10" s="17">
        <f>Details2!H1194</f>
        <v>57380</v>
      </c>
      <c r="I10" s="17">
        <f>Details2!I1194</f>
        <v>52334</v>
      </c>
      <c r="J10" s="17">
        <f>Details2!J1194</f>
        <v>43427</v>
      </c>
      <c r="K10" s="17">
        <f>Details2!K1194</f>
        <v>36786</v>
      </c>
      <c r="M10" s="33"/>
    </row>
    <row r="11" spans="1:13" x14ac:dyDescent="0.2">
      <c r="B11" t="str">
        <f>Details2!B1195</f>
        <v>Air Force</v>
      </c>
      <c r="C11" t="str">
        <f>Details2!C1195</f>
        <v>0015</v>
      </c>
      <c r="D11" t="str">
        <f>Details2!D1195</f>
        <v>Beale AFB (9th Medical Group)</v>
      </c>
      <c r="E11" t="str">
        <f>Details2!E1195</f>
        <v>C</v>
      </c>
      <c r="F11" s="17">
        <f>Details2!F1195</f>
        <v>4243</v>
      </c>
      <c r="G11" s="17">
        <f>Details2!G1195</f>
        <v>3772</v>
      </c>
      <c r="H11" s="17">
        <f>Details2!H1195</f>
        <v>3581</v>
      </c>
      <c r="I11" s="17">
        <f>Details2!I1195</f>
        <v>2954</v>
      </c>
      <c r="J11" s="17">
        <f>Details2!J1195</f>
        <v>2749</v>
      </c>
      <c r="K11" s="17">
        <f>Details2!K1195</f>
        <v>2236</v>
      </c>
      <c r="M11" s="33"/>
    </row>
    <row r="12" spans="1:13" x14ac:dyDescent="0.2">
      <c r="B12" t="str">
        <f>Details2!B1196</f>
        <v>Air Force</v>
      </c>
      <c r="C12" t="str">
        <f>Details2!C1196</f>
        <v>0018</v>
      </c>
      <c r="D12" t="str">
        <f>Details2!D1196</f>
        <v>Vandenberg AFB (30th Medical Group)</v>
      </c>
      <c r="E12" t="str">
        <f>Details2!E1196</f>
        <v>C</v>
      </c>
      <c r="F12" s="17">
        <f>Details2!F1196</f>
        <v>5568</v>
      </c>
      <c r="G12" s="17">
        <f>Details2!G1196</f>
        <v>4636</v>
      </c>
      <c r="H12" s="17">
        <f>Details2!H1196</f>
        <v>3959</v>
      </c>
      <c r="I12" s="17">
        <f>Details2!I1196</f>
        <v>3134</v>
      </c>
      <c r="J12" s="17">
        <f>Details2!J1196</f>
        <v>3200</v>
      </c>
      <c r="K12" s="17">
        <f>Details2!K1196</f>
        <v>2991</v>
      </c>
      <c r="M12" s="33"/>
    </row>
    <row r="13" spans="1:13" x14ac:dyDescent="0.2">
      <c r="B13" t="str">
        <f>Details2!B1197</f>
        <v>Air Force</v>
      </c>
      <c r="C13" t="str">
        <f>Details2!C1197</f>
        <v>0019</v>
      </c>
      <c r="D13" t="str">
        <f>Details2!D1197</f>
        <v>Edwards AFB (95th Medical Group)</v>
      </c>
      <c r="E13" t="str">
        <f>Details2!E1197</f>
        <v>C</v>
      </c>
      <c r="F13" s="17">
        <f>Details2!F1197</f>
        <v>5447</v>
      </c>
      <c r="G13" s="17">
        <f>Details2!G1197</f>
        <v>4183</v>
      </c>
      <c r="H13" s="17">
        <f>Details2!H1197</f>
        <v>4428</v>
      </c>
      <c r="I13" s="17">
        <f>Details2!I1197</f>
        <v>4111</v>
      </c>
      <c r="J13" s="17">
        <f>Details2!J1197</f>
        <v>3804</v>
      </c>
      <c r="K13" s="17">
        <f>Details2!K1197</f>
        <v>3350</v>
      </c>
      <c r="M13" s="33"/>
    </row>
    <row r="14" spans="1:13" x14ac:dyDescent="0.2">
      <c r="B14" t="str">
        <f>Details2!B1198</f>
        <v>Air Force</v>
      </c>
      <c r="C14" t="str">
        <f>Details2!C1198</f>
        <v>0033</v>
      </c>
      <c r="D14" t="str">
        <f>Details2!D1198</f>
        <v>USAF Academy (10th Medical Group)</v>
      </c>
      <c r="E14" t="str">
        <f>Details2!E1198</f>
        <v>H</v>
      </c>
      <c r="F14" s="17">
        <f>Details2!F1198</f>
        <v>20754</v>
      </c>
      <c r="G14" s="17">
        <f>Details2!G1198</f>
        <v>23887</v>
      </c>
      <c r="H14" s="17">
        <f>Details2!H1198</f>
        <v>21966</v>
      </c>
      <c r="I14" s="17">
        <f>Details2!I1198</f>
        <v>19341</v>
      </c>
      <c r="J14" s="17">
        <f>Details2!J1198</f>
        <v>18274</v>
      </c>
      <c r="K14" s="17">
        <f>Details2!K1198</f>
        <v>11815</v>
      </c>
      <c r="M14" s="33"/>
    </row>
    <row r="15" spans="1:13" x14ac:dyDescent="0.2">
      <c r="B15" t="str">
        <f>Details2!B1199</f>
        <v>Air Force</v>
      </c>
      <c r="C15" t="str">
        <f>Details2!C1199</f>
        <v>0036</v>
      </c>
      <c r="D15" t="str">
        <f>Details2!D1199</f>
        <v>Dover AFB (436th Medical Group)</v>
      </c>
      <c r="E15" t="str">
        <f>Details2!E1199</f>
        <v>C</v>
      </c>
      <c r="F15" s="17">
        <f>Details2!F1199</f>
        <v>34489</v>
      </c>
      <c r="G15" s="17">
        <f>Details2!G1199</f>
        <v>31504</v>
      </c>
      <c r="H15" s="17">
        <f>Details2!H1199</f>
        <v>31504</v>
      </c>
      <c r="I15" s="17">
        <f>Details2!I1199</f>
        <v>29553</v>
      </c>
      <c r="J15" s="17">
        <f>Details2!J1199</f>
        <v>27978</v>
      </c>
      <c r="K15" s="17">
        <f>Details2!K1199</f>
        <v>22989</v>
      </c>
      <c r="M15" s="33"/>
    </row>
    <row r="16" spans="1:13" x14ac:dyDescent="0.2">
      <c r="B16" t="str">
        <f>Details2!B1200</f>
        <v>Air Force</v>
      </c>
      <c r="C16" t="str">
        <f>Details2!C1200</f>
        <v>0042</v>
      </c>
      <c r="D16" t="str">
        <f>Details2!D1200</f>
        <v>Eglin AFB (96th Medical Group)</v>
      </c>
      <c r="E16" t="str">
        <f>Details2!E1200</f>
        <v>H</v>
      </c>
      <c r="F16" s="17">
        <f>Details2!F1200</f>
        <v>40556</v>
      </c>
      <c r="G16" s="17">
        <f>Details2!G1200</f>
        <v>39563</v>
      </c>
      <c r="H16" s="17">
        <f>Details2!H1200</f>
        <v>24482</v>
      </c>
      <c r="I16" s="17">
        <f>Details2!I1200</f>
        <v>33821</v>
      </c>
      <c r="J16" s="17">
        <f>Details2!J1200</f>
        <v>28760</v>
      </c>
      <c r="K16" s="17">
        <f>Details2!K1200</f>
        <v>24077</v>
      </c>
      <c r="M16" s="33"/>
    </row>
    <row r="17" spans="2:13" x14ac:dyDescent="0.2">
      <c r="B17" t="str">
        <f>Details2!B1201</f>
        <v>Air Force</v>
      </c>
      <c r="C17" t="str">
        <f>Details2!C1201</f>
        <v>0043</v>
      </c>
      <c r="D17" t="str">
        <f>Details2!D1201</f>
        <v>Tyndall AFB (325th Medical Group)</v>
      </c>
      <c r="E17" t="str">
        <f>Details2!E1201</f>
        <v>C</v>
      </c>
      <c r="F17" s="17">
        <f>Details2!F1201</f>
        <v>11524</v>
      </c>
      <c r="G17" s="17">
        <f>Details2!G1201</f>
        <v>12423</v>
      </c>
      <c r="H17" s="17">
        <f>Details2!H1201</f>
        <v>12094</v>
      </c>
      <c r="I17" s="17">
        <f>Details2!I1201</f>
        <v>9616</v>
      </c>
      <c r="J17" s="17">
        <f>Details2!J1201</f>
        <v>8480</v>
      </c>
      <c r="K17" s="17">
        <f>Details2!K1201</f>
        <v>6141</v>
      </c>
      <c r="M17" s="33"/>
    </row>
    <row r="18" spans="2:13" x14ac:dyDescent="0.2">
      <c r="B18" t="str">
        <f>Details2!B1202</f>
        <v>Air Force</v>
      </c>
      <c r="C18" t="str">
        <f>Details2!C1202</f>
        <v>0045</v>
      </c>
      <c r="D18" t="str">
        <f>Details2!D1202</f>
        <v>MacDill AFB (6th Medical Group)</v>
      </c>
      <c r="E18" t="str">
        <f>Details2!E1202</f>
        <v>C</v>
      </c>
      <c r="F18" s="17">
        <f>Details2!F1202</f>
        <v>42202</v>
      </c>
      <c r="G18" s="17">
        <f>Details2!G1202</f>
        <v>41971</v>
      </c>
      <c r="H18" s="17">
        <f>Details2!H1202</f>
        <v>35670</v>
      </c>
      <c r="I18" s="17">
        <f>Details2!I1202</f>
        <v>33755</v>
      </c>
      <c r="J18" s="17">
        <f>Details2!J1202</f>
        <v>28102</v>
      </c>
      <c r="K18" s="17">
        <f>Details2!K1202</f>
        <v>23505</v>
      </c>
      <c r="M18" s="33"/>
    </row>
    <row r="19" spans="2:13" x14ac:dyDescent="0.2">
      <c r="B19" t="str">
        <f>Details2!B1203</f>
        <v>Air Force</v>
      </c>
      <c r="C19" t="str">
        <f>Details2!C1203</f>
        <v>0046</v>
      </c>
      <c r="D19" t="str">
        <f>Details2!D1203</f>
        <v>Patrick AFB (45th Medical Group)</v>
      </c>
      <c r="E19" t="str">
        <f>Details2!E1203</f>
        <v>C</v>
      </c>
      <c r="F19" s="17">
        <f>Details2!F1203</f>
        <v>36579</v>
      </c>
      <c r="G19" s="17">
        <f>Details2!G1203</f>
        <v>32556</v>
      </c>
      <c r="H19" s="17">
        <f>Details2!H1203</f>
        <v>29926</v>
      </c>
      <c r="I19" s="17">
        <f>Details2!I1203</f>
        <v>27612</v>
      </c>
      <c r="J19" s="17">
        <f>Details2!J1203</f>
        <v>20974</v>
      </c>
      <c r="K19" s="17">
        <f>Details2!K1203</f>
        <v>17883</v>
      </c>
      <c r="M19" s="33"/>
    </row>
    <row r="20" spans="2:13" x14ac:dyDescent="0.2">
      <c r="B20" t="str">
        <f>Details2!B1204</f>
        <v>Air Force</v>
      </c>
      <c r="C20" t="str">
        <f>Details2!C1204</f>
        <v>0050</v>
      </c>
      <c r="D20" t="str">
        <f>Details2!D1204</f>
        <v>Moody AFB (347th Medical Group)</v>
      </c>
      <c r="E20" t="str">
        <f>Details2!E1204</f>
        <v>C</v>
      </c>
      <c r="F20" s="17">
        <f>Details2!F1204</f>
        <v>6757</v>
      </c>
      <c r="G20" s="17">
        <f>Details2!G1204</f>
        <v>5333</v>
      </c>
      <c r="H20" s="17">
        <f>Details2!H1204</f>
        <v>5107</v>
      </c>
      <c r="I20" s="17">
        <f>Details2!I1204</f>
        <v>4307</v>
      </c>
      <c r="J20" s="17">
        <f>Details2!J1204</f>
        <v>4147</v>
      </c>
      <c r="K20" s="17">
        <f>Details2!K1204</f>
        <v>3304</v>
      </c>
      <c r="M20" s="33"/>
    </row>
    <row r="21" spans="2:13" x14ac:dyDescent="0.2">
      <c r="B21" t="str">
        <f>Details2!B1205</f>
        <v>Air Force</v>
      </c>
      <c r="C21" t="str">
        <f>Details2!C1205</f>
        <v>0051</v>
      </c>
      <c r="D21" t="str">
        <f>Details2!D1205</f>
        <v>Robins AFB (78th Medical Group)</v>
      </c>
      <c r="E21" t="str">
        <f>Details2!E1205</f>
        <v>C</v>
      </c>
      <c r="F21" s="17">
        <f>Details2!F1205</f>
        <v>25349</v>
      </c>
      <c r="G21" s="17">
        <f>Details2!G1205</f>
        <v>21273</v>
      </c>
      <c r="H21" s="17">
        <f>Details2!H1205</f>
        <v>22559</v>
      </c>
      <c r="I21" s="17">
        <f>Details2!I1205</f>
        <v>21918</v>
      </c>
      <c r="J21" s="17">
        <f>Details2!J1205</f>
        <v>18502</v>
      </c>
      <c r="K21" s="17">
        <f>Details2!K1205</f>
        <v>15315</v>
      </c>
      <c r="M21" s="33"/>
    </row>
    <row r="22" spans="2:13" x14ac:dyDescent="0.2">
      <c r="B22" t="str">
        <f>Details2!B1206</f>
        <v>Air Force</v>
      </c>
      <c r="C22" t="str">
        <f>Details2!C1206</f>
        <v>0053</v>
      </c>
      <c r="D22" t="str">
        <f>Details2!D1206</f>
        <v>Mountain Home AFB (366th Medical Group)</v>
      </c>
      <c r="E22" t="str">
        <f>Details2!E1206</f>
        <v>H</v>
      </c>
      <c r="F22" s="17">
        <f>Details2!F1206</f>
        <v>10748</v>
      </c>
      <c r="G22" s="17">
        <f>Details2!G1206</f>
        <v>9983</v>
      </c>
      <c r="H22" s="17">
        <f>Details2!H1206</f>
        <v>9715</v>
      </c>
      <c r="I22" s="17">
        <f>Details2!I1206</f>
        <v>7694</v>
      </c>
      <c r="J22" s="17">
        <f>Details2!J1206</f>
        <v>7419</v>
      </c>
      <c r="K22" s="17">
        <f>Details2!K1206</f>
        <v>6159</v>
      </c>
      <c r="M22" s="33"/>
    </row>
    <row r="23" spans="2:13" x14ac:dyDescent="0.2">
      <c r="B23" t="str">
        <f>Details2!B1207</f>
        <v>Air Force</v>
      </c>
      <c r="C23" t="str">
        <f>Details2!C1207</f>
        <v>0055</v>
      </c>
      <c r="D23" t="str">
        <f>Details2!D1207</f>
        <v>Scott AFB (375th Medical Group)</v>
      </c>
      <c r="E23" t="str">
        <f>Details2!E1207</f>
        <v>C</v>
      </c>
      <c r="F23" s="17">
        <f>Details2!F1207</f>
        <v>38777</v>
      </c>
      <c r="G23" s="17">
        <f>Details2!G1207</f>
        <v>36070</v>
      </c>
      <c r="H23" s="17">
        <f>Details2!H1207</f>
        <v>36679</v>
      </c>
      <c r="I23" s="17">
        <f>Details2!I1207</f>
        <v>32531</v>
      </c>
      <c r="J23" s="17">
        <f>Details2!J1207</f>
        <v>28129</v>
      </c>
      <c r="K23" s="17">
        <f>Details2!K1207</f>
        <v>22526</v>
      </c>
      <c r="M23" s="33"/>
    </row>
    <row r="24" spans="2:13" x14ac:dyDescent="0.2">
      <c r="B24" t="str">
        <f>Details2!B1208</f>
        <v>Air Force</v>
      </c>
      <c r="C24" t="str">
        <f>Details2!C1208</f>
        <v>0059</v>
      </c>
      <c r="D24" t="str">
        <f>Details2!D1208</f>
        <v>McConnell AFB (22nd Medical Group)</v>
      </c>
      <c r="E24" t="str">
        <f>Details2!E1208</f>
        <v>C</v>
      </c>
      <c r="F24" s="17">
        <f>Details2!F1208</f>
        <v>15563</v>
      </c>
      <c r="G24" s="17">
        <f>Details2!G1208</f>
        <v>14906</v>
      </c>
      <c r="H24" s="17">
        <f>Details2!H1208</f>
        <v>13184</v>
      </c>
      <c r="I24" s="17">
        <f>Details2!I1208</f>
        <v>12511</v>
      </c>
      <c r="J24" s="17">
        <f>Details2!J1208</f>
        <v>10742</v>
      </c>
      <c r="K24" s="17">
        <f>Details2!K1208</f>
        <v>8818</v>
      </c>
      <c r="M24" s="33"/>
    </row>
    <row r="25" spans="2:13" x14ac:dyDescent="0.2">
      <c r="B25" t="str">
        <f>Details2!B1209</f>
        <v>Air Force</v>
      </c>
      <c r="C25" t="str">
        <f>Details2!C1209</f>
        <v>0062</v>
      </c>
      <c r="D25" t="str">
        <f>Details2!D1209</f>
        <v>Barksdale AFB (2nd Medical Group)</v>
      </c>
      <c r="E25" t="str">
        <f>Details2!E1209</f>
        <v>C</v>
      </c>
      <c r="F25" s="17">
        <f>Details2!F1209</f>
        <v>19843</v>
      </c>
      <c r="G25" s="17">
        <f>Details2!G1209</f>
        <v>17791</v>
      </c>
      <c r="H25" s="17">
        <f>Details2!H1209</f>
        <v>18366</v>
      </c>
      <c r="I25" s="17">
        <f>Details2!I1209</f>
        <v>18032</v>
      </c>
      <c r="J25" s="17">
        <f>Details2!J1209</f>
        <v>16587</v>
      </c>
      <c r="K25" s="17">
        <f>Details2!K1209</f>
        <v>12885</v>
      </c>
      <c r="M25" s="33"/>
    </row>
    <row r="26" spans="2:13" x14ac:dyDescent="0.2">
      <c r="B26" t="str">
        <f>Details2!B1210</f>
        <v>Air Force</v>
      </c>
      <c r="C26" t="str">
        <f>Details2!C1210</f>
        <v>0066</v>
      </c>
      <c r="D26" t="str">
        <f>Details2!D1210</f>
        <v>Andrews AFB (79th Medical Group)</v>
      </c>
      <c r="E26" t="str">
        <f>Details2!E1210</f>
        <v>H</v>
      </c>
      <c r="F26" s="17">
        <f>Details2!F1210</f>
        <v>49284</v>
      </c>
      <c r="G26" s="17">
        <f>Details2!G1210</f>
        <v>49343</v>
      </c>
      <c r="H26" s="17">
        <f>Details2!H1210</f>
        <v>45000</v>
      </c>
      <c r="I26" s="17">
        <f>Details2!I1210</f>
        <v>43271</v>
      </c>
      <c r="J26" s="17">
        <f>Details2!J1210</f>
        <v>40500</v>
      </c>
      <c r="K26" s="17">
        <f>Details2!K1210</f>
        <v>32492</v>
      </c>
      <c r="M26" s="33"/>
    </row>
    <row r="27" spans="2:13" x14ac:dyDescent="0.2">
      <c r="B27" t="str">
        <f>Details2!B1211</f>
        <v>Air Force</v>
      </c>
      <c r="C27" t="str">
        <f>Details2!C1211</f>
        <v>0073</v>
      </c>
      <c r="D27" t="str">
        <f>Details2!D1211</f>
        <v>Keesler AFB (81st Medical Group)</v>
      </c>
      <c r="E27" t="str">
        <f>Details2!E1211</f>
        <v>H</v>
      </c>
      <c r="F27" s="17">
        <f>Details2!F1211</f>
        <v>45720</v>
      </c>
      <c r="G27" s="17">
        <f>Details2!G1211</f>
        <v>41525</v>
      </c>
      <c r="H27" s="17">
        <f>Details2!H1211</f>
        <v>43266</v>
      </c>
      <c r="I27" s="17">
        <f>Details2!I1211</f>
        <v>43508</v>
      </c>
      <c r="J27" s="17">
        <f>Details2!J1211</f>
        <v>40386</v>
      </c>
      <c r="K27" s="17">
        <f>Details2!K1211</f>
        <v>30573</v>
      </c>
      <c r="M27" s="33"/>
    </row>
    <row r="28" spans="2:13" x14ac:dyDescent="0.2">
      <c r="B28" t="str">
        <f>Details2!B1212</f>
        <v>Air Force</v>
      </c>
      <c r="C28" t="str">
        <f>Details2!C1212</f>
        <v>0074</v>
      </c>
      <c r="D28" t="str">
        <f>Details2!D1212</f>
        <v>Columbus AFB (14th Medical Group)</v>
      </c>
      <c r="E28" t="str">
        <f>Details2!E1212</f>
        <v>C</v>
      </c>
      <c r="F28" s="17">
        <f>Details2!F1212</f>
        <v>7800</v>
      </c>
      <c r="G28" s="17">
        <f>Details2!G1212</f>
        <v>6471</v>
      </c>
      <c r="H28" s="17">
        <f>Details2!H1212</f>
        <v>5823</v>
      </c>
      <c r="I28" s="17">
        <f>Details2!I1212</f>
        <v>5027</v>
      </c>
      <c r="J28" s="17">
        <f>Details2!J1212</f>
        <v>4016</v>
      </c>
      <c r="K28" s="17">
        <f>Details2!K1212</f>
        <v>3231</v>
      </c>
      <c r="M28" s="33"/>
    </row>
    <row r="29" spans="2:13" x14ac:dyDescent="0.2">
      <c r="B29" t="str">
        <f>Details2!B1213</f>
        <v>Air Force</v>
      </c>
      <c r="C29" t="str">
        <f>Details2!C1213</f>
        <v>0076</v>
      </c>
      <c r="D29" t="str">
        <f>Details2!D1213</f>
        <v>Whiteman AFB (509th Medical Group)</v>
      </c>
      <c r="E29" t="str">
        <f>Details2!E1213</f>
        <v>C</v>
      </c>
      <c r="F29" s="17">
        <f>Details2!F1213</f>
        <v>6810</v>
      </c>
      <c r="G29" s="17">
        <f>Details2!G1213</f>
        <v>6659</v>
      </c>
      <c r="H29" s="17">
        <f>Details2!H1213</f>
        <v>6134</v>
      </c>
      <c r="I29" s="17">
        <f>Details2!I1213</f>
        <v>5614</v>
      </c>
      <c r="J29" s="17">
        <f>Details2!J1213</f>
        <v>5098</v>
      </c>
      <c r="K29" s="17">
        <f>Details2!K1213</f>
        <v>3436</v>
      </c>
      <c r="M29" s="33"/>
    </row>
    <row r="30" spans="2:13" x14ac:dyDescent="0.2">
      <c r="B30" t="str">
        <f>Details2!B1214</f>
        <v>Air Force</v>
      </c>
      <c r="C30" t="str">
        <f>Details2!C1214</f>
        <v>0077</v>
      </c>
      <c r="D30" t="str">
        <f>Details2!D1214</f>
        <v>Malmstrom AFB (341st Medical Group)</v>
      </c>
      <c r="E30" t="str">
        <f>Details2!E1214</f>
        <v>C</v>
      </c>
      <c r="F30" s="17">
        <f>Details2!F1214</f>
        <v>7033</v>
      </c>
      <c r="G30" s="17">
        <f>Details2!G1214</f>
        <v>6693</v>
      </c>
      <c r="H30" s="17">
        <f>Details2!H1214</f>
        <v>5660</v>
      </c>
      <c r="I30" s="17">
        <f>Details2!I1214</f>
        <v>4811</v>
      </c>
      <c r="J30" s="17">
        <f>Details2!J1214</f>
        <v>3663</v>
      </c>
      <c r="K30" s="17">
        <f>Details2!K1214</f>
        <v>3773</v>
      </c>
      <c r="M30" s="33"/>
    </row>
    <row r="31" spans="2:13" x14ac:dyDescent="0.2">
      <c r="B31" t="str">
        <f>Details2!B1215</f>
        <v>Air Force</v>
      </c>
      <c r="C31" t="str">
        <f>Details2!C1215</f>
        <v>0078</v>
      </c>
      <c r="D31" t="str">
        <f>Details2!D1215</f>
        <v>Offutt AFB (55th Medical Group)</v>
      </c>
      <c r="E31" t="str">
        <f>Details2!E1215</f>
        <v>C</v>
      </c>
      <c r="F31" s="17">
        <f>Details2!F1215</f>
        <v>27437</v>
      </c>
      <c r="G31" s="17">
        <f>Details2!G1215</f>
        <v>27828</v>
      </c>
      <c r="H31" s="17">
        <f>Details2!H1215</f>
        <v>27148</v>
      </c>
      <c r="I31" s="17">
        <f>Details2!I1215</f>
        <v>20673</v>
      </c>
      <c r="J31" s="17">
        <f>Details2!J1215</f>
        <v>20901</v>
      </c>
      <c r="K31" s="17">
        <f>Details2!K1215</f>
        <v>16913</v>
      </c>
      <c r="M31" s="33"/>
    </row>
    <row r="32" spans="2:13" x14ac:dyDescent="0.2">
      <c r="B32" t="str">
        <f>Details2!B1216</f>
        <v>Air Force</v>
      </c>
      <c r="C32" t="str">
        <f>Details2!C1216</f>
        <v>0079</v>
      </c>
      <c r="D32" t="str">
        <f>Details2!D1216</f>
        <v>Nellis AFB (99th Medical Group)</v>
      </c>
      <c r="E32" t="str">
        <f>Details2!E1216</f>
        <v>H</v>
      </c>
      <c r="F32" s="17">
        <f>Details2!F1216</f>
        <v>45268</v>
      </c>
      <c r="G32" s="17">
        <f>Details2!G1216</f>
        <v>58046</v>
      </c>
      <c r="H32" s="17">
        <f>Details2!H1216</f>
        <v>60003</v>
      </c>
      <c r="I32" s="17">
        <f>Details2!I1216</f>
        <v>57076</v>
      </c>
      <c r="J32" s="17">
        <f>Details2!J1216</f>
        <v>64408</v>
      </c>
      <c r="K32" s="17">
        <f>Details2!K1216</f>
        <v>52302</v>
      </c>
      <c r="M32" s="33"/>
    </row>
    <row r="33" spans="2:13" x14ac:dyDescent="0.2">
      <c r="B33" t="str">
        <f>Details2!B1217</f>
        <v>Air Force</v>
      </c>
      <c r="C33" t="str">
        <f>Details2!C1217</f>
        <v>0083</v>
      </c>
      <c r="D33" t="str">
        <f>Details2!D1217</f>
        <v>Kirtland AFB (377th Medical Group)</v>
      </c>
      <c r="E33" t="str">
        <f>Details2!E1217</f>
        <v>C</v>
      </c>
      <c r="F33" s="17">
        <f>Details2!F1217</f>
        <v>19392</v>
      </c>
      <c r="G33" s="17">
        <f>Details2!G1217</f>
        <v>16757</v>
      </c>
      <c r="H33" s="17">
        <f>Details2!H1217</f>
        <v>15036</v>
      </c>
      <c r="I33" s="17">
        <f>Details2!I1217</f>
        <v>14518</v>
      </c>
      <c r="J33" s="17">
        <f>Details2!J1217</f>
        <v>12046</v>
      </c>
      <c r="K33" s="17">
        <f>Details2!K1217</f>
        <v>10497</v>
      </c>
      <c r="M33" s="33"/>
    </row>
    <row r="34" spans="2:13" x14ac:dyDescent="0.2">
      <c r="B34" t="str">
        <f>Details2!B1218</f>
        <v>Air Force</v>
      </c>
      <c r="C34" t="str">
        <f>Details2!C1218</f>
        <v>0084</v>
      </c>
      <c r="D34" t="str">
        <f>Details2!D1218</f>
        <v>Holloman AFB (49th Medical Group)</v>
      </c>
      <c r="E34" t="str">
        <f>Details2!E1218</f>
        <v>C</v>
      </c>
      <c r="F34" s="17">
        <f>Details2!F1218</f>
        <v>3796</v>
      </c>
      <c r="G34" s="17">
        <f>Details2!G1218</f>
        <v>3438</v>
      </c>
      <c r="H34" s="17">
        <f>Details2!H1218</f>
        <v>3833</v>
      </c>
      <c r="I34" s="17">
        <f>Details2!I1218</f>
        <v>3502</v>
      </c>
      <c r="J34" s="17">
        <f>Details2!J1218</f>
        <v>3369</v>
      </c>
      <c r="K34" s="17">
        <f>Details2!K1218</f>
        <v>2822</v>
      </c>
      <c r="M34" s="33"/>
    </row>
    <row r="35" spans="2:13" x14ac:dyDescent="0.2">
      <c r="B35" t="str">
        <f>Details2!B1219</f>
        <v>Air Force</v>
      </c>
      <c r="C35" t="str">
        <f>Details2!C1219</f>
        <v>0085</v>
      </c>
      <c r="D35" t="str">
        <f>Details2!D1219</f>
        <v>Cannon AFB (27th Medical Group)</v>
      </c>
      <c r="E35" t="str">
        <f>Details2!E1219</f>
        <v>C</v>
      </c>
      <c r="F35" s="17">
        <f>Details2!F1219</f>
        <v>3652</v>
      </c>
      <c r="G35" s="17">
        <f>Details2!G1219</f>
        <v>3759</v>
      </c>
      <c r="H35" s="17">
        <f>Details2!H1219</f>
        <v>4217</v>
      </c>
      <c r="I35" s="17">
        <f>Details2!I1219</f>
        <v>3431</v>
      </c>
      <c r="J35" s="17">
        <f>Details2!J1219</f>
        <v>3239</v>
      </c>
      <c r="K35" s="17">
        <f>Details2!K1219</f>
        <v>2692</v>
      </c>
      <c r="M35" s="33"/>
    </row>
    <row r="36" spans="2:13" x14ac:dyDescent="0.2">
      <c r="B36" t="str">
        <f>Details2!B1220</f>
        <v>Air Force</v>
      </c>
      <c r="C36" t="str">
        <f>Details2!C1220</f>
        <v>0090</v>
      </c>
      <c r="D36" t="str">
        <f>Details2!D1220</f>
        <v>Seymour Johnson AFB (4th Medical Group)</v>
      </c>
      <c r="E36" t="str">
        <f>Details2!E1220</f>
        <v>C</v>
      </c>
      <c r="F36" s="17">
        <f>Details2!F1220</f>
        <v>18119</v>
      </c>
      <c r="G36" s="17">
        <f>Details2!G1220</f>
        <v>16479</v>
      </c>
      <c r="H36" s="17">
        <f>Details2!H1220</f>
        <v>15526</v>
      </c>
      <c r="I36" s="17">
        <f>Details2!I1220</f>
        <v>14548</v>
      </c>
      <c r="J36" s="17">
        <f>Details2!J1220</f>
        <v>12441</v>
      </c>
      <c r="K36" s="17">
        <f>Details2!K1220</f>
        <v>9446</v>
      </c>
      <c r="M36" s="33"/>
    </row>
    <row r="37" spans="2:13" x14ac:dyDescent="0.2">
      <c r="B37" t="str">
        <f>Details2!B1221</f>
        <v>Air Force</v>
      </c>
      <c r="C37" t="str">
        <f>Details2!C1221</f>
        <v>0093</v>
      </c>
      <c r="D37" t="str">
        <f>Details2!D1221</f>
        <v>Grand Forks AFB (319th Medical Group)</v>
      </c>
      <c r="E37" t="str">
        <f>Details2!E1221</f>
        <v>C</v>
      </c>
      <c r="F37" s="17">
        <f>Details2!F1221</f>
        <v>4715</v>
      </c>
      <c r="G37" s="17">
        <f>Details2!G1221</f>
        <v>4540</v>
      </c>
      <c r="H37" s="17">
        <f>Details2!H1221</f>
        <v>4395</v>
      </c>
      <c r="I37" s="17">
        <f>Details2!I1221</f>
        <v>3511</v>
      </c>
      <c r="J37" s="17">
        <f>Details2!J1221</f>
        <v>3047</v>
      </c>
      <c r="K37" s="17">
        <f>Details2!K1221</f>
        <v>2915</v>
      </c>
      <c r="M37" s="33"/>
    </row>
    <row r="38" spans="2:13" x14ac:dyDescent="0.2">
      <c r="B38" t="str">
        <f>Details2!B1222</f>
        <v>Air Force</v>
      </c>
      <c r="C38" t="str">
        <f>Details2!C1222</f>
        <v>0094</v>
      </c>
      <c r="D38" t="str">
        <f>Details2!D1222</f>
        <v>Minot AFB (5th Medical Group)</v>
      </c>
      <c r="E38" t="str">
        <f>Details2!E1222</f>
        <v>C</v>
      </c>
      <c r="F38" s="17">
        <f>Details2!F1222</f>
        <v>3486</v>
      </c>
      <c r="G38" s="17">
        <f>Details2!G1222</f>
        <v>3231</v>
      </c>
      <c r="H38" s="17">
        <f>Details2!H1222</f>
        <v>2793</v>
      </c>
      <c r="I38" s="17">
        <f>Details2!I1222</f>
        <v>3145</v>
      </c>
      <c r="J38" s="17">
        <f>Details2!J1222</f>
        <v>2990</v>
      </c>
      <c r="K38" s="17">
        <f>Details2!K1222</f>
        <v>2590</v>
      </c>
      <c r="M38" s="33"/>
    </row>
    <row r="39" spans="2:13" x14ac:dyDescent="0.2">
      <c r="B39" t="str">
        <f>Details2!B1223</f>
        <v>Air Force</v>
      </c>
      <c r="C39" t="str">
        <f>Details2!C1223</f>
        <v>0095</v>
      </c>
      <c r="D39" t="str">
        <f>Details2!D1223</f>
        <v>Wright Patterson AFB (88th Medical Group)</v>
      </c>
      <c r="E39" t="str">
        <f>Details2!E1223</f>
        <v>H</v>
      </c>
      <c r="F39" s="17">
        <f>Details2!F1223</f>
        <v>130214</v>
      </c>
      <c r="G39" s="17">
        <f>Details2!G1223</f>
        <v>115225</v>
      </c>
      <c r="H39" s="17">
        <f>Details2!H1223</f>
        <v>98600</v>
      </c>
      <c r="I39" s="17">
        <f>Details2!I1223</f>
        <v>80702</v>
      </c>
      <c r="J39" s="17">
        <f>Details2!J1223</f>
        <v>72063</v>
      </c>
      <c r="K39" s="17">
        <f>Details2!K1223</f>
        <v>60643</v>
      </c>
      <c r="M39" s="33"/>
    </row>
    <row r="40" spans="2:13" x14ac:dyDescent="0.2">
      <c r="B40" t="str">
        <f>Details2!B1224</f>
        <v>Air Force</v>
      </c>
      <c r="C40" t="str">
        <f>Details2!C1224</f>
        <v>0096</v>
      </c>
      <c r="D40" t="str">
        <f>Details2!D1224</f>
        <v>Tinker AFB (72th Medical Group)</v>
      </c>
      <c r="E40" t="str">
        <f>Details2!E1224</f>
        <v>C</v>
      </c>
      <c r="F40" s="17">
        <f>Details2!F1224</f>
        <v>30118</v>
      </c>
      <c r="G40" s="17">
        <f>Details2!G1224</f>
        <v>23021</v>
      </c>
      <c r="H40" s="17">
        <f>Details2!H1224</f>
        <v>22870</v>
      </c>
      <c r="I40" s="17">
        <f>Details2!I1224</f>
        <v>22106</v>
      </c>
      <c r="J40" s="17">
        <f>Details2!J1224</f>
        <v>25230</v>
      </c>
      <c r="K40" s="17">
        <f>Details2!K1224</f>
        <v>21548</v>
      </c>
      <c r="M40" s="33"/>
    </row>
    <row r="41" spans="2:13" x14ac:dyDescent="0.2">
      <c r="B41" t="str">
        <f>Details2!B1225</f>
        <v>Air Force</v>
      </c>
      <c r="C41" t="str">
        <f>Details2!C1225</f>
        <v>0097</v>
      </c>
      <c r="D41" t="str">
        <f>Details2!D1225</f>
        <v>Altus AFB (97th Medical Group)</v>
      </c>
      <c r="E41" t="str">
        <f>Details2!E1225</f>
        <v>C</v>
      </c>
      <c r="F41" s="17">
        <f>Details2!F1225</f>
        <v>3424</v>
      </c>
      <c r="G41" s="17">
        <f>Details2!G1225</f>
        <v>3892</v>
      </c>
      <c r="H41" s="17">
        <f>Details2!H1225</f>
        <v>3711</v>
      </c>
      <c r="I41" s="17">
        <f>Details2!I1225</f>
        <v>3196</v>
      </c>
      <c r="J41" s="17">
        <f>Details2!J1225</f>
        <v>2722</v>
      </c>
      <c r="K41" s="17">
        <f>Details2!K1225</f>
        <v>1985</v>
      </c>
      <c r="M41" s="33"/>
    </row>
    <row r="42" spans="2:13" x14ac:dyDescent="0.2">
      <c r="B42" t="str">
        <f>Details2!B1226</f>
        <v>Air Force</v>
      </c>
      <c r="C42" t="str">
        <f>Details2!C1226</f>
        <v>0101</v>
      </c>
      <c r="D42" t="str">
        <f>Details2!D1226</f>
        <v>Shaw AFB (20th Medical Group)</v>
      </c>
      <c r="E42" t="str">
        <f>Details2!E1226</f>
        <v>C</v>
      </c>
      <c r="F42" s="17">
        <f>Details2!F1226</f>
        <v>14853</v>
      </c>
      <c r="G42" s="17">
        <f>Details2!G1226</f>
        <v>14586</v>
      </c>
      <c r="H42" s="17">
        <f>Details2!H1226</f>
        <v>14211</v>
      </c>
      <c r="I42" s="17">
        <f>Details2!I1226</f>
        <v>14179</v>
      </c>
      <c r="J42" s="17">
        <f>Details2!J1226</f>
        <v>13026</v>
      </c>
      <c r="K42" s="17">
        <f>Details2!K1226</f>
        <v>9393</v>
      </c>
      <c r="M42" s="33"/>
    </row>
    <row r="43" spans="2:13" x14ac:dyDescent="0.2">
      <c r="B43" t="str">
        <f>Details2!B1227</f>
        <v>Air Force</v>
      </c>
      <c r="C43" t="str">
        <f>Details2!C1227</f>
        <v>0106</v>
      </c>
      <c r="D43" t="str">
        <f>Details2!D1227</f>
        <v>Ellsworth AFB (28th Medical Group)</v>
      </c>
      <c r="E43" t="str">
        <f>Details2!E1227</f>
        <v>C</v>
      </c>
      <c r="F43" s="17">
        <f>Details2!F1227</f>
        <v>6434</v>
      </c>
      <c r="G43" s="17">
        <f>Details2!G1227</f>
        <v>7161</v>
      </c>
      <c r="H43" s="17">
        <f>Details2!H1227</f>
        <v>6837</v>
      </c>
      <c r="I43" s="17">
        <f>Details2!I1227</f>
        <v>6315</v>
      </c>
      <c r="J43" s="17">
        <f>Details2!J1227</f>
        <v>6316</v>
      </c>
      <c r="K43" s="17">
        <f>Details2!K1227</f>
        <v>5170</v>
      </c>
      <c r="M43" s="33"/>
    </row>
    <row r="44" spans="2:13" x14ac:dyDescent="0.2">
      <c r="B44" t="str">
        <f>Details2!B1228</f>
        <v>Air Force</v>
      </c>
      <c r="C44" t="str">
        <f>Details2!C1228</f>
        <v>0112</v>
      </c>
      <c r="D44" t="str">
        <f>Details2!D1228</f>
        <v>Dyess AFB (7th Medical Group)</v>
      </c>
      <c r="E44" t="str">
        <f>Details2!E1228</f>
        <v>C</v>
      </c>
      <c r="F44" s="17">
        <f>Details2!F1228</f>
        <v>10530</v>
      </c>
      <c r="G44" s="17">
        <f>Details2!G1228</f>
        <v>10052</v>
      </c>
      <c r="H44" s="17">
        <f>Details2!H1228</f>
        <v>9057</v>
      </c>
      <c r="I44" s="17">
        <f>Details2!I1228</f>
        <v>6941</v>
      </c>
      <c r="J44" s="17">
        <f>Details2!J1228</f>
        <v>6059</v>
      </c>
      <c r="K44" s="17">
        <f>Details2!K1228</f>
        <v>4851</v>
      </c>
      <c r="M44" s="33"/>
    </row>
    <row r="45" spans="2:13" x14ac:dyDescent="0.2">
      <c r="B45" t="str">
        <f>Details2!B1229</f>
        <v>Air Force</v>
      </c>
      <c r="C45" t="str">
        <f>Details2!C1229</f>
        <v>0113</v>
      </c>
      <c r="D45" t="str">
        <f>Details2!D1229</f>
        <v>Sheppard AFB (82nd Medical Group)</v>
      </c>
      <c r="E45" t="str">
        <f>Details2!E1229</f>
        <v>C</v>
      </c>
      <c r="F45" s="17">
        <f>Details2!F1229</f>
        <v>15976</v>
      </c>
      <c r="G45" s="17">
        <f>Details2!G1229</f>
        <v>15759</v>
      </c>
      <c r="H45" s="17">
        <f>Details2!H1229</f>
        <v>15677</v>
      </c>
      <c r="I45" s="17">
        <f>Details2!I1229</f>
        <v>12772</v>
      </c>
      <c r="J45" s="17">
        <f>Details2!J1229</f>
        <v>12383</v>
      </c>
      <c r="K45" s="17">
        <f>Details2!K1229</f>
        <v>9290</v>
      </c>
      <c r="M45" s="33"/>
    </row>
    <row r="46" spans="2:13" x14ac:dyDescent="0.2">
      <c r="B46" t="str">
        <f>Details2!B1230</f>
        <v>Air Force</v>
      </c>
      <c r="C46" t="str">
        <f>Details2!C1230</f>
        <v>0114</v>
      </c>
      <c r="D46" t="str">
        <f>Details2!D1230</f>
        <v>Laughlin AFB (47th Medical Group)</v>
      </c>
      <c r="E46" t="str">
        <f>Details2!E1230</f>
        <v>C</v>
      </c>
      <c r="F46" s="17">
        <f>Details2!F1230</f>
        <v>2820</v>
      </c>
      <c r="G46" s="17">
        <f>Details2!G1230</f>
        <v>2861</v>
      </c>
      <c r="H46" s="17">
        <f>Details2!H1230</f>
        <v>2297</v>
      </c>
      <c r="I46" s="17">
        <f>Details2!I1230</f>
        <v>2145</v>
      </c>
      <c r="J46" s="17">
        <f>Details2!J1230</f>
        <v>1682</v>
      </c>
      <c r="K46" s="17">
        <f>Details2!K1230</f>
        <v>1623</v>
      </c>
      <c r="M46" s="33"/>
    </row>
    <row r="47" spans="2:13" x14ac:dyDescent="0.2">
      <c r="B47" t="str">
        <f>Details2!B1231</f>
        <v>Air Force</v>
      </c>
      <c r="C47" t="str">
        <f>Details2!C1231</f>
        <v>0117</v>
      </c>
      <c r="D47" t="str">
        <f>Details2!D1231</f>
        <v>Lackland AFB (59th Medical Wing)</v>
      </c>
      <c r="E47" t="str">
        <f>Details2!E1231</f>
        <v>H</v>
      </c>
      <c r="F47" s="17">
        <f>Details2!F1231</f>
        <v>69309</v>
      </c>
      <c r="G47" s="17">
        <f>Details2!G1231</f>
        <v>86292</v>
      </c>
      <c r="H47" s="17">
        <f>Details2!H1231</f>
        <v>79592</v>
      </c>
      <c r="I47" s="17">
        <f>Details2!I1231</f>
        <v>75943</v>
      </c>
      <c r="J47" s="17">
        <f>Details2!J1231</f>
        <v>72614</v>
      </c>
      <c r="K47" s="17">
        <f>Details2!K1231</f>
        <v>67010</v>
      </c>
      <c r="M47" s="33"/>
    </row>
    <row r="48" spans="2:13" x14ac:dyDescent="0.2">
      <c r="B48" t="str">
        <f>Details2!B1232</f>
        <v>Air Force</v>
      </c>
      <c r="C48" t="str">
        <f>Details2!C1232</f>
        <v>0119</v>
      </c>
      <c r="D48" t="str">
        <f>Details2!D1232</f>
        <v>Hill AFB (75th Medical Group)</v>
      </c>
      <c r="E48" t="str">
        <f>Details2!E1232</f>
        <v>C</v>
      </c>
      <c r="F48" s="17">
        <f>Details2!F1232</f>
        <v>42506</v>
      </c>
      <c r="G48" s="17">
        <f>Details2!G1232</f>
        <v>38314</v>
      </c>
      <c r="H48" s="17">
        <f>Details2!H1232</f>
        <v>34608</v>
      </c>
      <c r="I48" s="17">
        <f>Details2!I1232</f>
        <v>29767</v>
      </c>
      <c r="J48" s="17">
        <f>Details2!J1232</f>
        <v>26820</v>
      </c>
      <c r="K48" s="17">
        <f>Details2!K1232</f>
        <v>25049</v>
      </c>
      <c r="M48" s="33"/>
    </row>
    <row r="49" spans="2:13" x14ac:dyDescent="0.2">
      <c r="B49" t="str">
        <f>Details2!B1233</f>
        <v>Air Force</v>
      </c>
      <c r="C49" t="str">
        <f>Details2!C1233</f>
        <v>0120</v>
      </c>
      <c r="D49" t="str">
        <f>Details2!D1233</f>
        <v>Langley AFB (1st Medical Group)</v>
      </c>
      <c r="E49" t="str">
        <f>Details2!E1233</f>
        <v>H</v>
      </c>
      <c r="F49" s="17">
        <f>Details2!F1233</f>
        <v>29177</v>
      </c>
      <c r="G49" s="17">
        <f>Details2!G1233</f>
        <v>30773</v>
      </c>
      <c r="H49" s="17">
        <f>Details2!H1233</f>
        <v>27743</v>
      </c>
      <c r="I49" s="17">
        <f>Details2!I1233</f>
        <v>27327</v>
      </c>
      <c r="J49" s="17">
        <f>Details2!J1233</f>
        <v>23931</v>
      </c>
      <c r="K49" s="17">
        <f>Details2!K1233</f>
        <v>18278</v>
      </c>
      <c r="M49" s="33"/>
    </row>
    <row r="50" spans="2:13" x14ac:dyDescent="0.2">
      <c r="B50" t="str">
        <f>Details2!B1234</f>
        <v>Air Force</v>
      </c>
      <c r="C50" t="str">
        <f>Details2!C1234</f>
        <v>0128</v>
      </c>
      <c r="D50" t="str">
        <f>Details2!D1234</f>
        <v>Fairchild AFB (92nd Medical Group)</v>
      </c>
      <c r="E50" t="str">
        <f>Details2!E1234</f>
        <v>C</v>
      </c>
      <c r="F50" s="17">
        <f>Details2!F1234</f>
        <v>19027</v>
      </c>
      <c r="G50" s="17">
        <f>Details2!G1234</f>
        <v>18065</v>
      </c>
      <c r="H50" s="17">
        <f>Details2!H1234</f>
        <v>15566</v>
      </c>
      <c r="I50" s="17">
        <f>Details2!I1234</f>
        <v>14388</v>
      </c>
      <c r="J50" s="17">
        <f>Details2!J1234</f>
        <v>11918</v>
      </c>
      <c r="K50" s="17">
        <f>Details2!K1234</f>
        <v>9671</v>
      </c>
      <c r="M50" s="33"/>
    </row>
    <row r="51" spans="2:13" x14ac:dyDescent="0.2">
      <c r="B51" t="str">
        <f>Details2!B1235</f>
        <v>Air Force</v>
      </c>
      <c r="C51" t="str">
        <f>Details2!C1235</f>
        <v>0129</v>
      </c>
      <c r="D51" t="str">
        <f>Details2!D1235</f>
        <v>F.E. Warren AFB (90th Medical Group)</v>
      </c>
      <c r="E51" t="str">
        <f>Details2!E1235</f>
        <v>C</v>
      </c>
      <c r="F51" s="17">
        <f>Details2!F1235</f>
        <v>10278</v>
      </c>
      <c r="G51" s="17">
        <f>Details2!G1235</f>
        <v>9378</v>
      </c>
      <c r="H51" s="17">
        <f>Details2!H1235</f>
        <v>8392</v>
      </c>
      <c r="I51" s="17">
        <f>Details2!I1235</f>
        <v>7822</v>
      </c>
      <c r="J51" s="17">
        <f>Details2!J1235</f>
        <v>6695</v>
      </c>
      <c r="K51" s="17">
        <f>Details2!K1235</f>
        <v>5780</v>
      </c>
      <c r="M51" s="33"/>
    </row>
    <row r="52" spans="2:13" x14ac:dyDescent="0.2">
      <c r="B52" t="str">
        <f>Details2!B1236</f>
        <v>Air Force</v>
      </c>
      <c r="C52" t="str">
        <f>Details2!C1236</f>
        <v>0203</v>
      </c>
      <c r="D52" t="str">
        <f>Details2!D1236</f>
        <v>Eielson AFB (354th Medical Group)</v>
      </c>
      <c r="E52" t="str">
        <f>Details2!E1236</f>
        <v>C</v>
      </c>
      <c r="F52" s="17">
        <f>Details2!F1236</f>
        <v>2478</v>
      </c>
      <c r="G52" s="17">
        <f>Details2!G1236</f>
        <v>2508</v>
      </c>
      <c r="H52" s="17">
        <f>Details2!H1236</f>
        <v>2226</v>
      </c>
      <c r="I52" s="17">
        <f>Details2!I1236</f>
        <v>1585</v>
      </c>
      <c r="J52" s="17">
        <f>Details2!J1236</f>
        <v>1824</v>
      </c>
      <c r="K52" s="17">
        <f>Details2!K1236</f>
        <v>2070</v>
      </c>
      <c r="M52" s="33"/>
    </row>
    <row r="53" spans="2:13" x14ac:dyDescent="0.2">
      <c r="B53" t="str">
        <f>Details2!B1237</f>
        <v>Air Force</v>
      </c>
      <c r="C53" t="str">
        <f>Details2!C1237</f>
        <v>0248</v>
      </c>
      <c r="D53" t="str">
        <f>Details2!D1237</f>
        <v>Los Angeles AFB (61st Medical Squad)</v>
      </c>
      <c r="E53" t="str">
        <f>Details2!E1237</f>
        <v>C</v>
      </c>
      <c r="F53" s="17">
        <f>Details2!F1237</f>
        <v>12132</v>
      </c>
      <c r="G53" s="17">
        <f>Details2!G1237</f>
        <v>9572</v>
      </c>
      <c r="H53" s="17">
        <f>Details2!H1237</f>
        <v>7412</v>
      </c>
      <c r="I53" s="17">
        <f>Details2!I1237</f>
        <v>7424</v>
      </c>
      <c r="J53" s="17">
        <f>Details2!J1237</f>
        <v>6745</v>
      </c>
      <c r="K53" s="17">
        <f>Details2!K1237</f>
        <v>6346</v>
      </c>
      <c r="M53" s="33"/>
    </row>
    <row r="54" spans="2:13" x14ac:dyDescent="0.2">
      <c r="B54" t="str">
        <f>Details2!B1238</f>
        <v>Air Force</v>
      </c>
      <c r="C54" t="str">
        <f>Details2!C1238</f>
        <v>0250</v>
      </c>
      <c r="D54" t="str">
        <f>Details2!D1238</f>
        <v>McClellan AFB (77th Medical Group)</v>
      </c>
      <c r="E54" t="str">
        <f>Details2!E1238</f>
        <v>I</v>
      </c>
      <c r="F54" s="17" t="str">
        <f>Details2!F1238</f>
        <v>NULL</v>
      </c>
      <c r="G54" s="17" t="str">
        <f>Details2!G1238</f>
        <v>NULL</v>
      </c>
      <c r="H54" s="17" t="str">
        <f>Details2!H1238</f>
        <v>NULL</v>
      </c>
      <c r="I54" s="17" t="str">
        <f>Details2!I1238</f>
        <v>NULL</v>
      </c>
      <c r="J54" s="17" t="str">
        <f>Details2!J1238</f>
        <v>NULL</v>
      </c>
      <c r="K54" s="17" t="str">
        <f>Details2!K1238</f>
        <v>NULL</v>
      </c>
      <c r="M54" s="33"/>
    </row>
    <row r="55" spans="2:13" x14ac:dyDescent="0.2">
      <c r="B55" t="str">
        <f>Details2!B1239</f>
        <v>Air Force</v>
      </c>
      <c r="C55" t="str">
        <f>Details2!C1239</f>
        <v>0252</v>
      </c>
      <c r="D55" t="str">
        <f>Details2!D1239</f>
        <v>Peterson AFB (21st Medical Group)</v>
      </c>
      <c r="E55" t="str">
        <f>Details2!E1239</f>
        <v>C</v>
      </c>
      <c r="F55" s="17">
        <f>Details2!F1239</f>
        <v>17288</v>
      </c>
      <c r="G55" s="17">
        <f>Details2!G1239</f>
        <v>17537</v>
      </c>
      <c r="H55" s="17">
        <f>Details2!H1239</f>
        <v>16238</v>
      </c>
      <c r="I55" s="17">
        <f>Details2!I1239</f>
        <v>14766</v>
      </c>
      <c r="J55" s="17">
        <f>Details2!J1239</f>
        <v>13243</v>
      </c>
      <c r="K55" s="17">
        <f>Details2!K1239</f>
        <v>10287</v>
      </c>
      <c r="M55" s="33"/>
    </row>
    <row r="56" spans="2:13" x14ac:dyDescent="0.2">
      <c r="B56" t="str">
        <f>Details2!B1240</f>
        <v>Air Force</v>
      </c>
      <c r="C56" t="str">
        <f>Details2!C1240</f>
        <v>0287</v>
      </c>
      <c r="D56" t="str">
        <f>Details2!D1240</f>
        <v>Hickam AFB (15th Medical Group)</v>
      </c>
      <c r="E56" t="str">
        <f>Details2!E1240</f>
        <v>C</v>
      </c>
      <c r="F56" s="17">
        <f>Details2!F1240</f>
        <v>132</v>
      </c>
      <c r="G56" s="17">
        <f>Details2!G1240</f>
        <v>6492</v>
      </c>
      <c r="H56" s="17">
        <f>Details2!H1240</f>
        <v>6361</v>
      </c>
      <c r="I56" s="17">
        <f>Details2!I1240</f>
        <v>6213</v>
      </c>
      <c r="J56" s="17">
        <f>Details2!J1240</f>
        <v>5340</v>
      </c>
      <c r="K56" s="17">
        <f>Details2!K1240</f>
        <v>4377</v>
      </c>
      <c r="M56" s="33"/>
    </row>
    <row r="57" spans="2:13" x14ac:dyDescent="0.2">
      <c r="B57" t="str">
        <f>Details2!B1241</f>
        <v>Air Force</v>
      </c>
      <c r="C57" t="str">
        <f>Details2!C1241</f>
        <v>0310</v>
      </c>
      <c r="D57" t="str">
        <f>Details2!D1241</f>
        <v>Hanscom AFB (66th Medical Group)</v>
      </c>
      <c r="E57" t="str">
        <f>Details2!E1241</f>
        <v>C</v>
      </c>
      <c r="F57" s="17">
        <f>Details2!F1241</f>
        <v>9495</v>
      </c>
      <c r="G57" s="17">
        <f>Details2!G1241</f>
        <v>8041</v>
      </c>
      <c r="H57" s="17">
        <f>Details2!H1241</f>
        <v>7690</v>
      </c>
      <c r="I57" s="17">
        <f>Details2!I1241</f>
        <v>7526</v>
      </c>
      <c r="J57" s="17">
        <f>Details2!J1241</f>
        <v>7154</v>
      </c>
      <c r="K57" s="17">
        <f>Details2!K1241</f>
        <v>5724</v>
      </c>
      <c r="M57" s="33"/>
    </row>
    <row r="58" spans="2:13" x14ac:dyDescent="0.2">
      <c r="B58" t="str">
        <f>Details2!B1242</f>
        <v>Air Force</v>
      </c>
      <c r="C58" t="str">
        <f>Details2!C1242</f>
        <v>0326</v>
      </c>
      <c r="D58" t="str">
        <f>Details2!D1242</f>
        <v>McGuire AFB (305th Medical Group)</v>
      </c>
      <c r="E58" t="str">
        <f>Details2!E1242</f>
        <v>C</v>
      </c>
      <c r="F58" s="17">
        <f>Details2!F1242</f>
        <v>21122</v>
      </c>
      <c r="G58" s="17">
        <f>Details2!G1242</f>
        <v>20403</v>
      </c>
      <c r="H58" s="17">
        <f>Details2!H1242</f>
        <v>19624</v>
      </c>
      <c r="I58" s="17">
        <f>Details2!I1242</f>
        <v>16488</v>
      </c>
      <c r="J58" s="17">
        <f>Details2!J1242</f>
        <v>14810</v>
      </c>
      <c r="K58" s="17">
        <f>Details2!K1242</f>
        <v>12094</v>
      </c>
      <c r="M58" s="33"/>
    </row>
    <row r="59" spans="2:13" x14ac:dyDescent="0.2">
      <c r="B59" t="str">
        <f>Details2!B1243</f>
        <v>Air Force</v>
      </c>
      <c r="C59" t="str">
        <f>Details2!C1243</f>
        <v>0335</v>
      </c>
      <c r="D59" t="str">
        <f>Details2!D1243</f>
        <v>Pope AFB (43rd Medical Group)</v>
      </c>
      <c r="E59" t="str">
        <f>Details2!E1243</f>
        <v>C</v>
      </c>
      <c r="F59" s="17">
        <f>Details2!F1243</f>
        <v>2347</v>
      </c>
      <c r="G59" s="17">
        <f>Details2!G1243</f>
        <v>0</v>
      </c>
      <c r="H59" s="17">
        <f>Details2!H1243</f>
        <v>0</v>
      </c>
      <c r="I59" s="17" t="str">
        <f>Details2!I1243</f>
        <v>NULL</v>
      </c>
      <c r="J59" s="17" t="str">
        <f>Details2!J1243</f>
        <v>NULL</v>
      </c>
      <c r="K59" s="17" t="str">
        <f>Details2!K1243</f>
        <v>NULL</v>
      </c>
      <c r="M59" s="33"/>
    </row>
    <row r="60" spans="2:13" x14ac:dyDescent="0.2">
      <c r="B60" t="str">
        <f>Details2!B1244</f>
        <v>Air Force</v>
      </c>
      <c r="C60" t="str">
        <f>Details2!C1244</f>
        <v>0338</v>
      </c>
      <c r="D60" t="str">
        <f>Details2!D1244</f>
        <v>Vance AFB (71st Medical Group)</v>
      </c>
      <c r="E60" t="str">
        <f>Details2!E1244</f>
        <v>C</v>
      </c>
      <c r="F60" s="17">
        <f>Details2!F1244</f>
        <v>3781</v>
      </c>
      <c r="G60" s="17">
        <f>Details2!G1244</f>
        <v>3782</v>
      </c>
      <c r="H60" s="17">
        <f>Details2!H1244</f>
        <v>3475</v>
      </c>
      <c r="I60" s="17">
        <f>Details2!I1244</f>
        <v>3051</v>
      </c>
      <c r="J60" s="17">
        <f>Details2!J1244</f>
        <v>3122</v>
      </c>
      <c r="K60" s="17">
        <f>Details2!K1244</f>
        <v>2611</v>
      </c>
      <c r="M60" s="33"/>
    </row>
    <row r="61" spans="2:13" x14ac:dyDescent="0.2">
      <c r="B61" t="str">
        <f>Details2!B1245</f>
        <v>Air Force</v>
      </c>
      <c r="C61" t="str">
        <f>Details2!C1245</f>
        <v>0356</v>
      </c>
      <c r="D61" t="str">
        <f>Details2!D1245</f>
        <v>Charleston AFB (437th Medical Group)</v>
      </c>
      <c r="E61" t="str">
        <f>Details2!E1245</f>
        <v>C</v>
      </c>
      <c r="F61" s="17">
        <f>Details2!F1245</f>
        <v>10900</v>
      </c>
      <c r="G61" s="17">
        <f>Details2!G1245</f>
        <v>11966</v>
      </c>
      <c r="H61" s="17">
        <f>Details2!H1245</f>
        <v>12295</v>
      </c>
      <c r="I61" s="17">
        <f>Details2!I1245</f>
        <v>10525</v>
      </c>
      <c r="J61" s="17">
        <f>Details2!J1245</f>
        <v>9604</v>
      </c>
      <c r="K61" s="17">
        <f>Details2!K1245</f>
        <v>7281</v>
      </c>
      <c r="M61" s="33"/>
    </row>
    <row r="62" spans="2:13" x14ac:dyDescent="0.2">
      <c r="B62" t="str">
        <f>Details2!B1246</f>
        <v>Air Force</v>
      </c>
      <c r="C62" t="str">
        <f>Details2!C1246</f>
        <v>0363</v>
      </c>
      <c r="D62" t="str">
        <f>Details2!D1246</f>
        <v>Brooks AFB (311th Medical Squad)</v>
      </c>
      <c r="E62" t="str">
        <f>Details2!E1246</f>
        <v>I</v>
      </c>
      <c r="F62" s="17" t="str">
        <f>Details2!F1246</f>
        <v>NULL</v>
      </c>
      <c r="G62" s="17" t="str">
        <f>Details2!G1246</f>
        <v>NULL</v>
      </c>
      <c r="H62" s="17" t="str">
        <f>Details2!H1246</f>
        <v>NULL</v>
      </c>
      <c r="I62" s="17" t="str">
        <f>Details2!I1246</f>
        <v>NULL</v>
      </c>
      <c r="J62" s="17" t="str">
        <f>Details2!J1246</f>
        <v>NULL</v>
      </c>
      <c r="K62" s="17" t="str">
        <f>Details2!K1246</f>
        <v>NULL</v>
      </c>
      <c r="M62" s="33"/>
    </row>
    <row r="63" spans="2:13" x14ac:dyDescent="0.2">
      <c r="B63" t="str">
        <f>Details2!B1247</f>
        <v>Air Force</v>
      </c>
      <c r="C63" t="str">
        <f>Details2!C1247</f>
        <v>0364</v>
      </c>
      <c r="D63" t="str">
        <f>Details2!D1247</f>
        <v>Goodfellow AFB (17th Medical Group)</v>
      </c>
      <c r="E63" t="str">
        <f>Details2!E1247</f>
        <v>C</v>
      </c>
      <c r="F63" s="17">
        <f>Details2!F1247</f>
        <v>5106</v>
      </c>
      <c r="G63" s="17">
        <f>Details2!G1247</f>
        <v>7081</v>
      </c>
      <c r="H63" s="17">
        <f>Details2!H1247</f>
        <v>7543</v>
      </c>
      <c r="I63" s="17">
        <f>Details2!I1247</f>
        <v>6892</v>
      </c>
      <c r="J63" s="17">
        <f>Details2!J1247</f>
        <v>5521</v>
      </c>
      <c r="K63" s="17">
        <f>Details2!K1247</f>
        <v>3513</v>
      </c>
      <c r="M63" s="33"/>
    </row>
    <row r="64" spans="2:13" x14ac:dyDescent="0.2">
      <c r="B64" t="str">
        <f>Details2!B1248</f>
        <v>Air Force</v>
      </c>
      <c r="C64" t="str">
        <f>Details2!C1248</f>
        <v>0365</v>
      </c>
      <c r="D64" t="str">
        <f>Details2!D1248</f>
        <v>Kelly AFB</v>
      </c>
      <c r="E64" t="str">
        <f>Details2!E1248</f>
        <v>I</v>
      </c>
      <c r="F64" s="17" t="str">
        <f>Details2!F1248</f>
        <v>NULL</v>
      </c>
      <c r="G64" s="17" t="str">
        <f>Details2!G1248</f>
        <v>NULL</v>
      </c>
      <c r="H64" s="17" t="str">
        <f>Details2!H1248</f>
        <v>NULL</v>
      </c>
      <c r="I64" s="17" t="str">
        <f>Details2!I1248</f>
        <v>NULL</v>
      </c>
      <c r="J64" s="17" t="str">
        <f>Details2!J1248</f>
        <v>NULL</v>
      </c>
      <c r="K64" s="17" t="str">
        <f>Details2!K1248</f>
        <v>NULL</v>
      </c>
      <c r="M64" s="33"/>
    </row>
    <row r="65" spans="2:16" x14ac:dyDescent="0.2">
      <c r="B65" t="str">
        <f>Details2!B1249</f>
        <v>Air Force</v>
      </c>
      <c r="C65" t="str">
        <f>Details2!C1249</f>
        <v>0366</v>
      </c>
      <c r="D65" t="str">
        <f>Details2!D1249</f>
        <v>Randolph AFB (12 Medical Group)</v>
      </c>
      <c r="E65" t="str">
        <f>Details2!E1249</f>
        <v>C</v>
      </c>
      <c r="F65" s="17">
        <f>Details2!F1249</f>
        <v>14054</v>
      </c>
      <c r="G65" s="17">
        <f>Details2!G1249</f>
        <v>18476</v>
      </c>
      <c r="H65" s="17">
        <f>Details2!H1249</f>
        <v>16378</v>
      </c>
      <c r="I65" s="17">
        <f>Details2!I1249</f>
        <v>13519</v>
      </c>
      <c r="J65" s="17">
        <f>Details2!J1249</f>
        <v>12477</v>
      </c>
      <c r="K65" s="17">
        <f>Details2!K1249</f>
        <v>757</v>
      </c>
    </row>
    <row r="66" spans="2:16" x14ac:dyDescent="0.2">
      <c r="B66" t="str">
        <f>Details2!B1250</f>
        <v>Air Force</v>
      </c>
      <c r="C66" t="str">
        <f>Details2!C1250</f>
        <v>0395</v>
      </c>
      <c r="D66" t="str">
        <f>Details2!D1250</f>
        <v>McChord AFB (62nd Medical Group)</v>
      </c>
      <c r="E66" t="str">
        <f>Details2!E1250</f>
        <v>C</v>
      </c>
      <c r="F66" s="17" t="str">
        <f>Details2!F1250</f>
        <v>NULL</v>
      </c>
      <c r="G66" s="17" t="str">
        <f>Details2!G1250</f>
        <v>NULL</v>
      </c>
      <c r="H66" s="17" t="str">
        <f>Details2!H1250</f>
        <v>NULL</v>
      </c>
      <c r="I66" s="17" t="str">
        <f>Details2!I1250</f>
        <v>NULL</v>
      </c>
      <c r="J66" s="17" t="str">
        <f>Details2!J1250</f>
        <v>NULL</v>
      </c>
      <c r="K66" s="17" t="str">
        <f>Details2!K1250</f>
        <v>NULL</v>
      </c>
    </row>
    <row r="67" spans="2:16" x14ac:dyDescent="0.2">
      <c r="B67" t="str">
        <f>Details2!B1251</f>
        <v>Air Force</v>
      </c>
      <c r="C67" t="str">
        <f>Details2!C1251</f>
        <v>0413</v>
      </c>
      <c r="D67" t="str">
        <f>Details2!D1251</f>
        <v>Bolling AFB (579th Medical Group)</v>
      </c>
      <c r="E67" t="str">
        <f>Details2!E1251</f>
        <v>C</v>
      </c>
      <c r="F67" s="17">
        <f>Details2!F1251</f>
        <v>4050</v>
      </c>
      <c r="G67" s="17">
        <f>Details2!G1251</f>
        <v>4748</v>
      </c>
      <c r="H67" s="17">
        <f>Details2!H1251</f>
        <v>1612</v>
      </c>
      <c r="I67" s="17">
        <f>Details2!I1251</f>
        <v>5528</v>
      </c>
      <c r="J67" s="17">
        <f>Details2!J1251</f>
        <v>5457</v>
      </c>
      <c r="K67" s="17">
        <f>Details2!K1251</f>
        <v>5651</v>
      </c>
    </row>
    <row r="68" spans="2:16" x14ac:dyDescent="0.2">
      <c r="B68" t="str">
        <f>Details2!B1252</f>
        <v>Air Force</v>
      </c>
      <c r="C68" t="str">
        <f>Details2!C1252</f>
        <v>7139</v>
      </c>
      <c r="D68" t="str">
        <f>Details2!D1252</f>
        <v>Hurlburt FLD (1st Special Operations Medical Group)</v>
      </c>
      <c r="E68" t="str">
        <f>Details2!E1252</f>
        <v>C</v>
      </c>
      <c r="F68" s="17">
        <f>Details2!F1252</f>
        <v>5632</v>
      </c>
      <c r="G68" s="17">
        <f>Details2!G1252</f>
        <v>5448</v>
      </c>
      <c r="H68" s="17">
        <f>Details2!H1252</f>
        <v>5625</v>
      </c>
      <c r="I68" s="17">
        <f>Details2!I1252</f>
        <v>5860</v>
      </c>
      <c r="J68" s="17">
        <f>Details2!J1252</f>
        <v>5415</v>
      </c>
      <c r="K68" s="17">
        <f>Details2!K1252</f>
        <v>4287</v>
      </c>
    </row>
    <row r="69" spans="2:16" x14ac:dyDescent="0.2">
      <c r="B69" t="str">
        <f>Details2!B1253</f>
        <v>Air Force</v>
      </c>
      <c r="C69" t="str">
        <f>Details2!C1253</f>
        <v>7200</v>
      </c>
      <c r="D69" t="str">
        <f>Details2!D1253</f>
        <v>Buckley AFB (460th Medical Squadron)</v>
      </c>
      <c r="E69" t="str">
        <f>Details2!E1253</f>
        <v>C</v>
      </c>
      <c r="F69" s="17">
        <f>Details2!F1253</f>
        <v>23966</v>
      </c>
      <c r="G69" s="17">
        <f>Details2!G1253</f>
        <v>20752</v>
      </c>
      <c r="H69" s="17">
        <f>Details2!H1253</f>
        <v>17984</v>
      </c>
      <c r="I69" s="17">
        <f>Details2!I1253</f>
        <v>17063</v>
      </c>
      <c r="J69" s="17">
        <f>Details2!J1253</f>
        <v>15321</v>
      </c>
      <c r="K69" s="17">
        <f>Details2!K1253</f>
        <v>11824</v>
      </c>
    </row>
    <row r="70" spans="2:16" x14ac:dyDescent="0.2">
      <c r="B70" t="str">
        <f>Details2!B1254</f>
        <v>ALL</v>
      </c>
      <c r="C70" t="str">
        <f>Details2!C1254</f>
        <v>0000</v>
      </c>
      <c r="D70" t="str">
        <f>Details2!D1254</f>
        <v>UBO Administrator</v>
      </c>
      <c r="E70" t="str">
        <f>Details2!E1254</f>
        <v>NULL</v>
      </c>
      <c r="F70" s="17" t="str">
        <f>Details2!F1254</f>
        <v>NULL</v>
      </c>
      <c r="G70" s="17" t="str">
        <f>Details2!G1254</f>
        <v>NULL</v>
      </c>
      <c r="H70" s="17" t="str">
        <f>Details2!H1254</f>
        <v>NULL</v>
      </c>
      <c r="I70" s="17" t="str">
        <f>Details2!I1254</f>
        <v>NULL</v>
      </c>
      <c r="J70" s="17" t="str">
        <f>Details2!J1254</f>
        <v>NULL</v>
      </c>
      <c r="K70" s="17" t="str">
        <f>Details2!K1254</f>
        <v>NULL</v>
      </c>
    </row>
    <row r="71" spans="2:16" x14ac:dyDescent="0.2">
      <c r="B71" t="str">
        <f>Details2!B1255</f>
        <v>Army</v>
      </c>
      <c r="C71" t="str">
        <f>Details2!C1255</f>
        <v>0001</v>
      </c>
      <c r="D71" t="str">
        <f>Details2!D1255</f>
        <v>Redstone Arsenal (Fox Army Health Clinic)</v>
      </c>
      <c r="E71" t="str">
        <f>Details2!E1255</f>
        <v>C</v>
      </c>
      <c r="F71" s="17">
        <f>Details2!F1255</f>
        <v>45214</v>
      </c>
      <c r="G71" s="17">
        <f>Details2!G1255</f>
        <v>44397</v>
      </c>
      <c r="H71" s="17">
        <f>Details2!H1255</f>
        <v>35626</v>
      </c>
      <c r="I71" s="17">
        <f>Details2!I1255</f>
        <v>19291</v>
      </c>
      <c r="J71" s="17">
        <f>Details2!J1255</f>
        <v>9846</v>
      </c>
      <c r="K71" s="17">
        <f>Details2!K1255</f>
        <v>8941</v>
      </c>
      <c r="L71" s="2"/>
      <c r="P71" s="2"/>
    </row>
    <row r="72" spans="2:16" x14ac:dyDescent="0.2">
      <c r="B72" t="str">
        <f>Details2!B1256</f>
        <v>Army</v>
      </c>
      <c r="C72" t="str">
        <f>Details2!C1256</f>
        <v>0002</v>
      </c>
      <c r="D72" t="str">
        <f>Details2!D1256</f>
        <v>Ft. McClellan (Patterson ACH)</v>
      </c>
      <c r="E72" t="str">
        <f>Details2!E1256</f>
        <v>I</v>
      </c>
      <c r="F72" s="17" t="str">
        <f>Details2!F1256</f>
        <v>NULL</v>
      </c>
      <c r="G72" s="17" t="str">
        <f>Details2!G1256</f>
        <v>NULL</v>
      </c>
      <c r="H72" s="17" t="str">
        <f>Details2!H1256</f>
        <v>NULL</v>
      </c>
      <c r="I72" s="17" t="str">
        <f>Details2!I1256</f>
        <v>NULL</v>
      </c>
      <c r="J72" s="17" t="str">
        <f>Details2!J1256</f>
        <v>NULL</v>
      </c>
      <c r="K72" s="17" t="str">
        <f>Details2!K1256</f>
        <v>NULL</v>
      </c>
      <c r="L72" s="2"/>
      <c r="M72" s="4"/>
      <c r="O72" s="4"/>
    </row>
    <row r="73" spans="2:16" x14ac:dyDescent="0.2">
      <c r="B73" t="str">
        <f>Details2!B1257</f>
        <v>Army</v>
      </c>
      <c r="C73" t="str">
        <f>Details2!C1257</f>
        <v>0003</v>
      </c>
      <c r="D73" t="str">
        <f>Details2!D1257</f>
        <v>Ft. Rucker (Lyster Army Health Clinic)</v>
      </c>
      <c r="E73" t="str">
        <f>Details2!E1257</f>
        <v>C</v>
      </c>
      <c r="F73" s="17">
        <f>Details2!F1257</f>
        <v>23588</v>
      </c>
      <c r="G73" s="17">
        <f>Details2!G1257</f>
        <v>26522</v>
      </c>
      <c r="H73" s="17">
        <f>Details2!H1257</f>
        <v>25676</v>
      </c>
      <c r="I73" s="17">
        <f>Details2!I1257</f>
        <v>26308</v>
      </c>
      <c r="J73" s="17">
        <f>Details2!J1257</f>
        <v>19643</v>
      </c>
      <c r="K73" s="17">
        <f>Details2!K1257</f>
        <v>21998</v>
      </c>
      <c r="L73" s="21"/>
      <c r="M73" s="4"/>
      <c r="O73" s="4"/>
    </row>
    <row r="74" spans="2:16" x14ac:dyDescent="0.2">
      <c r="B74" t="str">
        <f>Details2!B1258</f>
        <v>Army</v>
      </c>
      <c r="C74" t="str">
        <f>Details2!C1258</f>
        <v>0005</v>
      </c>
      <c r="D74" t="str">
        <f>Details2!D1258</f>
        <v>Ft. Wainwright (Bassett Army Community Hospital)</v>
      </c>
      <c r="E74" t="str">
        <f>Details2!E1258</f>
        <v>H</v>
      </c>
      <c r="F74" s="17">
        <f>Details2!F1258</f>
        <v>27682</v>
      </c>
      <c r="G74" s="17">
        <f>Details2!G1258</f>
        <v>30680</v>
      </c>
      <c r="H74" s="17">
        <f>Details2!H1258</f>
        <v>25855</v>
      </c>
      <c r="I74" s="17">
        <f>Details2!I1258</f>
        <v>24671</v>
      </c>
      <c r="J74" s="17">
        <f>Details2!J1258</f>
        <v>21036</v>
      </c>
      <c r="K74" s="17">
        <f>Details2!K1258</f>
        <v>22101</v>
      </c>
      <c r="L74" s="2"/>
      <c r="M74" s="4"/>
      <c r="O74" s="4"/>
    </row>
    <row r="75" spans="2:16" x14ac:dyDescent="0.2">
      <c r="B75" t="str">
        <f>Details2!B1259</f>
        <v>Army</v>
      </c>
      <c r="C75" t="str">
        <f>Details2!C1259</f>
        <v>0008</v>
      </c>
      <c r="D75" t="str">
        <f>Details2!D1259</f>
        <v>Ft. Huachuca (Bliss Army Health Clinic)</v>
      </c>
      <c r="E75" t="str">
        <f>Details2!E1259</f>
        <v>C</v>
      </c>
      <c r="F75" s="17">
        <f>Details2!F1259</f>
        <v>11295</v>
      </c>
      <c r="G75" s="17">
        <f>Details2!G1259</f>
        <v>13946</v>
      </c>
      <c r="H75" s="17">
        <f>Details2!H1259</f>
        <v>11049</v>
      </c>
      <c r="I75" s="17">
        <f>Details2!I1259</f>
        <v>9205</v>
      </c>
      <c r="J75" s="17">
        <f>Details2!J1259</f>
        <v>8968</v>
      </c>
      <c r="K75" s="17">
        <f>Details2!K1259</f>
        <v>6197</v>
      </c>
      <c r="L75" s="2"/>
      <c r="M75" s="4"/>
      <c r="O75" s="4"/>
    </row>
    <row r="76" spans="2:16" x14ac:dyDescent="0.2">
      <c r="B76" t="str">
        <f>Details2!B1260</f>
        <v>Army</v>
      </c>
      <c r="C76" t="str">
        <f>Details2!C1260</f>
        <v>0032</v>
      </c>
      <c r="D76" t="str">
        <f>Details2!D1260</f>
        <v>Ft. Carson (Evans Army Community Hospital)</v>
      </c>
      <c r="E76" t="str">
        <f>Details2!E1260</f>
        <v>H</v>
      </c>
      <c r="F76" s="17">
        <f>Details2!F1260</f>
        <v>16706</v>
      </c>
      <c r="G76" s="17">
        <f>Details2!G1260</f>
        <v>20740</v>
      </c>
      <c r="H76" s="17">
        <f>Details2!H1260</f>
        <v>22083</v>
      </c>
      <c r="I76" s="17">
        <f>Details2!I1260</f>
        <v>18421</v>
      </c>
      <c r="J76" s="17">
        <f>Details2!J1260</f>
        <v>15847</v>
      </c>
      <c r="K76" s="17">
        <f>Details2!K1260</f>
        <v>15045</v>
      </c>
      <c r="L76" s="2"/>
      <c r="M76" s="4"/>
      <c r="O76" s="4"/>
    </row>
    <row r="77" spans="2:16" x14ac:dyDescent="0.2">
      <c r="B77" t="str">
        <f>Details2!B1261</f>
        <v>Army</v>
      </c>
      <c r="C77" t="str">
        <f>Details2!C1261</f>
        <v>0037</v>
      </c>
      <c r="D77" t="str">
        <f>Details2!D1261</f>
        <v>Washington D.C. (Walter Reed Army Medical Center)</v>
      </c>
      <c r="E77" t="str">
        <f>Details2!E1261</f>
        <v>H</v>
      </c>
      <c r="F77" s="17">
        <f>Details2!F1261</f>
        <v>64452</v>
      </c>
      <c r="G77" s="17">
        <f>Details2!G1261</f>
        <v>82341</v>
      </c>
      <c r="H77" s="17">
        <f>Details2!H1261</f>
        <v>0</v>
      </c>
      <c r="I77" s="17">
        <f>Details2!I1261</f>
        <v>0</v>
      </c>
      <c r="J77" s="17" t="str">
        <f>Details2!J1261</f>
        <v>NULL</v>
      </c>
      <c r="K77" s="17" t="str">
        <f>Details2!K1261</f>
        <v>NULL</v>
      </c>
      <c r="L77" s="2"/>
    </row>
    <row r="78" spans="2:16" x14ac:dyDescent="0.2">
      <c r="B78" t="str">
        <f>Details2!B1262</f>
        <v>Army</v>
      </c>
      <c r="C78" t="str">
        <f>Details2!C1262</f>
        <v>0047</v>
      </c>
      <c r="D78" t="str">
        <f>Details2!D1262</f>
        <v>Ft. Gordon (Eisenhower Army Medical Center)</v>
      </c>
      <c r="E78" t="str">
        <f>Details2!E1262</f>
        <v>H</v>
      </c>
      <c r="F78" s="17">
        <f>Details2!F1262</f>
        <v>50498</v>
      </c>
      <c r="G78" s="17">
        <f>Details2!G1262</f>
        <v>45317</v>
      </c>
      <c r="H78" s="17">
        <f>Details2!H1262</f>
        <v>40455</v>
      </c>
      <c r="I78" s="17">
        <f>Details2!I1262</f>
        <v>31774</v>
      </c>
      <c r="J78" s="17">
        <f>Details2!J1262</f>
        <v>22986</v>
      </c>
      <c r="K78" s="17">
        <f>Details2!K1262</f>
        <v>20001</v>
      </c>
      <c r="L78" s="2"/>
    </row>
    <row r="79" spans="2:16" x14ac:dyDescent="0.2">
      <c r="B79" t="str">
        <f>Details2!B1263</f>
        <v>Army</v>
      </c>
      <c r="C79" t="str">
        <f>Details2!C1263</f>
        <v>0048</v>
      </c>
      <c r="D79" t="str">
        <f>Details2!D1263</f>
        <v>Ft. Benning (Martin Army Community Hospital)</v>
      </c>
      <c r="E79" t="str">
        <f>Details2!E1263</f>
        <v>H</v>
      </c>
      <c r="F79" s="17">
        <f>Details2!F1263</f>
        <v>26885</v>
      </c>
      <c r="G79" s="17">
        <f>Details2!G1263</f>
        <v>31357</v>
      </c>
      <c r="H79" s="17">
        <f>Details2!H1263</f>
        <v>27583</v>
      </c>
      <c r="I79" s="17">
        <f>Details2!I1263</f>
        <v>24851</v>
      </c>
      <c r="J79" s="17">
        <f>Details2!J1263</f>
        <v>20051</v>
      </c>
      <c r="K79" s="17">
        <f>Details2!K1263</f>
        <v>17036</v>
      </c>
      <c r="L79" s="2"/>
      <c r="N79" s="9"/>
    </row>
    <row r="80" spans="2:16" x14ac:dyDescent="0.2">
      <c r="B80" t="str">
        <f>Details2!B1264</f>
        <v>Army</v>
      </c>
      <c r="C80" t="str">
        <f>Details2!C1264</f>
        <v>0049</v>
      </c>
      <c r="D80" t="str">
        <f>Details2!D1264</f>
        <v>Ft. Stewart (Winn Army Community Hospital)</v>
      </c>
      <c r="E80" t="str">
        <f>Details2!E1264</f>
        <v>H</v>
      </c>
      <c r="F80" s="17">
        <f>Details2!F1264</f>
        <v>32398</v>
      </c>
      <c r="G80" s="17">
        <f>Details2!G1264</f>
        <v>26058</v>
      </c>
      <c r="H80" s="17">
        <f>Details2!H1264</f>
        <v>33112</v>
      </c>
      <c r="I80" s="17">
        <f>Details2!I1264</f>
        <v>22970</v>
      </c>
      <c r="J80" s="17">
        <f>Details2!J1264</f>
        <v>18048</v>
      </c>
      <c r="K80" s="17">
        <f>Details2!K1264</f>
        <v>14555</v>
      </c>
      <c r="N80" s="9"/>
    </row>
    <row r="81" spans="2:14" x14ac:dyDescent="0.2">
      <c r="B81" t="str">
        <f>Details2!B1265</f>
        <v>Army</v>
      </c>
      <c r="C81" t="str">
        <f>Details2!C1265</f>
        <v>0052</v>
      </c>
      <c r="D81" t="str">
        <f>Details2!D1265</f>
        <v>Ft. Shafter (Tripler Army Medical Center)</v>
      </c>
      <c r="E81" t="str">
        <f>Details2!E1265</f>
        <v>H</v>
      </c>
      <c r="F81" s="17">
        <f>Details2!F1265</f>
        <v>54540</v>
      </c>
      <c r="G81" s="17">
        <f>Details2!G1265</f>
        <v>36318</v>
      </c>
      <c r="H81" s="17">
        <f>Details2!H1265</f>
        <v>51541</v>
      </c>
      <c r="I81" s="17">
        <f>Details2!I1265</f>
        <v>55368</v>
      </c>
      <c r="J81" s="17">
        <f>Details2!J1265</f>
        <v>32254</v>
      </c>
      <c r="K81" s="17">
        <f>Details2!K1265</f>
        <v>39626</v>
      </c>
      <c r="N81" s="9"/>
    </row>
    <row r="82" spans="2:14" x14ac:dyDescent="0.2">
      <c r="B82" t="str">
        <f>Details2!B1266</f>
        <v>Army</v>
      </c>
      <c r="C82" t="str">
        <f>Details2!C1266</f>
        <v>0057</v>
      </c>
      <c r="D82" t="str">
        <f>Details2!D1266</f>
        <v>Ft. Riley (Irwin Army Community Hospital)</v>
      </c>
      <c r="E82" t="str">
        <f>Details2!E1266</f>
        <v>H</v>
      </c>
      <c r="F82" s="17">
        <f>Details2!F1266</f>
        <v>13235</v>
      </c>
      <c r="G82" s="17">
        <f>Details2!G1266</f>
        <v>13361</v>
      </c>
      <c r="H82" s="17">
        <f>Details2!H1266</f>
        <v>11323</v>
      </c>
      <c r="I82" s="17">
        <f>Details2!I1266</f>
        <v>10871</v>
      </c>
      <c r="J82" s="17">
        <f>Details2!J1266</f>
        <v>10859</v>
      </c>
      <c r="K82" s="17">
        <f>Details2!K1266</f>
        <v>7449</v>
      </c>
      <c r="L82" s="9"/>
      <c r="N82" s="9"/>
    </row>
    <row r="83" spans="2:14" x14ac:dyDescent="0.2">
      <c r="B83" t="str">
        <f>Details2!B1267</f>
        <v>Army</v>
      </c>
      <c r="C83" t="str">
        <f>Details2!C1267</f>
        <v>0058</v>
      </c>
      <c r="D83" t="str">
        <f>Details2!D1267</f>
        <v>Ft. Leavenworth (Munson Army Health Clinic)</v>
      </c>
      <c r="E83" t="str">
        <f>Details2!E1267</f>
        <v>C</v>
      </c>
      <c r="F83" s="17">
        <f>Details2!F1267</f>
        <v>6580</v>
      </c>
      <c r="G83" s="17">
        <f>Details2!G1267</f>
        <v>5655</v>
      </c>
      <c r="H83" s="17">
        <f>Details2!H1267</f>
        <v>6579</v>
      </c>
      <c r="I83" s="17">
        <f>Details2!I1267</f>
        <v>6154</v>
      </c>
      <c r="J83" s="17">
        <f>Details2!J1267</f>
        <v>3368</v>
      </c>
      <c r="K83" s="17">
        <f>Details2!K1267</f>
        <v>0</v>
      </c>
      <c r="L83" s="9"/>
    </row>
    <row r="84" spans="2:14" x14ac:dyDescent="0.2">
      <c r="B84" t="str">
        <f>Details2!B1268</f>
        <v>Army</v>
      </c>
      <c r="C84" t="str">
        <f>Details2!C1268</f>
        <v>0060</v>
      </c>
      <c r="D84" t="str">
        <f>Details2!D1268</f>
        <v>Ft. Campbell (Blanchfield Army Comm Hospital)</v>
      </c>
      <c r="E84" t="str">
        <f>Details2!E1268</f>
        <v>H</v>
      </c>
      <c r="F84" s="17">
        <f>Details2!F1268</f>
        <v>26061</v>
      </c>
      <c r="G84" s="17">
        <f>Details2!G1268</f>
        <v>25821</v>
      </c>
      <c r="H84" s="17">
        <f>Details2!H1268</f>
        <v>21555</v>
      </c>
      <c r="I84" s="17">
        <f>Details2!I1268</f>
        <v>19263</v>
      </c>
      <c r="J84" s="17">
        <f>Details2!J1268</f>
        <v>16115</v>
      </c>
      <c r="K84" s="17">
        <f>Details2!K1268</f>
        <v>13627</v>
      </c>
      <c r="L84" s="9"/>
      <c r="N84" s="3"/>
    </row>
    <row r="85" spans="2:14" x14ac:dyDescent="0.2">
      <c r="B85" t="str">
        <f>Details2!B1269</f>
        <v>Army</v>
      </c>
      <c r="C85" t="str">
        <f>Details2!C1269</f>
        <v>0061</v>
      </c>
      <c r="D85" t="str">
        <f>Details2!D1269</f>
        <v>Ft. Knox (Ireland Army Community Hospital)</v>
      </c>
      <c r="E85" t="str">
        <f>Details2!E1269</f>
        <v>H</v>
      </c>
      <c r="F85" s="17">
        <f>Details2!F1269</f>
        <v>28970</v>
      </c>
      <c r="G85" s="17">
        <f>Details2!G1269</f>
        <v>29089</v>
      </c>
      <c r="H85" s="17">
        <f>Details2!H1269</f>
        <v>26043</v>
      </c>
      <c r="I85" s="17">
        <f>Details2!I1269</f>
        <v>24967</v>
      </c>
      <c r="J85" s="17">
        <f>Details2!J1269</f>
        <v>23271</v>
      </c>
      <c r="K85" s="17">
        <f>Details2!K1269</f>
        <v>21072</v>
      </c>
      <c r="L85" s="9"/>
      <c r="N85" s="3"/>
    </row>
    <row r="86" spans="2:14" x14ac:dyDescent="0.2">
      <c r="B86" t="str">
        <f>Details2!B1270</f>
        <v>Army</v>
      </c>
      <c r="C86" t="str">
        <f>Details2!C1270</f>
        <v>0064</v>
      </c>
      <c r="D86" t="str">
        <f>Details2!D1270</f>
        <v>Ft. Polk (Bayne-Jones Army Community Hospital)</v>
      </c>
      <c r="E86" t="str">
        <f>Details2!E1270</f>
        <v>H</v>
      </c>
      <c r="F86" s="17">
        <f>Details2!F1270</f>
        <v>8290</v>
      </c>
      <c r="G86" s="17">
        <f>Details2!G1270</f>
        <v>9210</v>
      </c>
      <c r="H86" s="17">
        <f>Details2!H1270</f>
        <v>9104</v>
      </c>
      <c r="I86" s="17">
        <f>Details2!I1270</f>
        <v>7587</v>
      </c>
      <c r="J86" s="17">
        <f>Details2!J1270</f>
        <v>6231</v>
      </c>
      <c r="K86" s="17">
        <f>Details2!K1270</f>
        <v>5878</v>
      </c>
      <c r="N86" s="3"/>
    </row>
    <row r="87" spans="2:14" x14ac:dyDescent="0.2">
      <c r="B87" t="str">
        <f>Details2!B1271</f>
        <v>Army</v>
      </c>
      <c r="C87" t="str">
        <f>Details2!C1271</f>
        <v>0069</v>
      </c>
      <c r="D87" t="str">
        <f>Details2!D1271</f>
        <v>Ft. Meade (Kimbrough Ambulatory Care Center)</v>
      </c>
      <c r="E87" t="str">
        <f>Details2!E1271</f>
        <v>C</v>
      </c>
      <c r="F87" s="17">
        <f>Details2!F1271</f>
        <v>45692</v>
      </c>
      <c r="G87" s="17">
        <f>Details2!G1271</f>
        <v>71331</v>
      </c>
      <c r="H87" s="17">
        <f>Details2!H1271</f>
        <v>83828</v>
      </c>
      <c r="I87" s="17">
        <f>Details2!I1271</f>
        <v>69240</v>
      </c>
      <c r="J87" s="17">
        <f>Details2!J1271</f>
        <v>63026</v>
      </c>
      <c r="K87" s="17">
        <f>Details2!K1271</f>
        <v>42325</v>
      </c>
      <c r="L87" s="3"/>
      <c r="N87" s="3"/>
    </row>
    <row r="88" spans="2:14" x14ac:dyDescent="0.2">
      <c r="B88" t="str">
        <f>Details2!B1272</f>
        <v>Army</v>
      </c>
      <c r="C88" t="str">
        <f>Details2!C1272</f>
        <v>0075</v>
      </c>
      <c r="D88" t="str">
        <f>Details2!D1272</f>
        <v>Ft. Leonard Wood (Wood Army Community Hospital)</v>
      </c>
      <c r="E88" t="str">
        <f>Details2!E1272</f>
        <v>H</v>
      </c>
      <c r="F88" s="17">
        <f>Details2!F1272</f>
        <v>14112</v>
      </c>
      <c r="G88" s="17">
        <f>Details2!G1272</f>
        <v>15744</v>
      </c>
      <c r="H88" s="17">
        <f>Details2!H1272</f>
        <v>12054</v>
      </c>
      <c r="I88" s="17">
        <f>Details2!I1272</f>
        <v>11197</v>
      </c>
      <c r="J88" s="17">
        <f>Details2!J1272</f>
        <v>8795</v>
      </c>
      <c r="K88" s="17">
        <f>Details2!K1272</f>
        <v>8621</v>
      </c>
      <c r="L88" s="3"/>
    </row>
    <row r="89" spans="2:14" x14ac:dyDescent="0.2">
      <c r="B89" t="str">
        <f>Details2!B1273</f>
        <v>Army</v>
      </c>
      <c r="C89" t="str">
        <f>Details2!C1273</f>
        <v>0081</v>
      </c>
      <c r="D89" t="str">
        <f>Details2!D1273</f>
        <v>Ft. Monmouth (Patterson Army Health Clinic)</v>
      </c>
      <c r="E89" t="str">
        <f>Details2!E1273</f>
        <v>C</v>
      </c>
      <c r="F89" s="17" t="str">
        <f>Details2!F1273</f>
        <v>NULL</v>
      </c>
      <c r="G89" s="17" t="str">
        <f>Details2!G1273</f>
        <v>NULL</v>
      </c>
      <c r="H89" s="17" t="str">
        <f>Details2!H1273</f>
        <v>NULL</v>
      </c>
      <c r="I89" s="17" t="str">
        <f>Details2!I1273</f>
        <v>NULL</v>
      </c>
      <c r="J89" s="17" t="str">
        <f>Details2!J1273</f>
        <v>NULL</v>
      </c>
      <c r="K89" s="17" t="str">
        <f>Details2!K1273</f>
        <v>NULL</v>
      </c>
      <c r="L89" s="3"/>
    </row>
    <row r="90" spans="2:14" x14ac:dyDescent="0.2">
      <c r="B90" t="str">
        <f>Details2!B1274</f>
        <v>Army</v>
      </c>
      <c r="C90" t="str">
        <f>Details2!C1274</f>
        <v>0086</v>
      </c>
      <c r="D90" t="str">
        <f>Details2!D1274</f>
        <v>West Point (Keller Army Community Hospital)</v>
      </c>
      <c r="E90" t="str">
        <f>Details2!E1274</f>
        <v>H</v>
      </c>
      <c r="F90" s="17">
        <f>Details2!F1274</f>
        <v>23802</v>
      </c>
      <c r="G90" s="17">
        <f>Details2!G1274</f>
        <v>20084</v>
      </c>
      <c r="H90" s="17">
        <f>Details2!H1274</f>
        <v>15467</v>
      </c>
      <c r="I90" s="17">
        <f>Details2!I1274</f>
        <v>14342</v>
      </c>
      <c r="J90" s="17">
        <f>Details2!J1274</f>
        <v>12637</v>
      </c>
      <c r="K90" s="17">
        <f>Details2!K1274</f>
        <v>7570</v>
      </c>
      <c r="L90" s="3"/>
    </row>
    <row r="91" spans="2:14" x14ac:dyDescent="0.2">
      <c r="B91" t="str">
        <f>Details2!B1275</f>
        <v>Army</v>
      </c>
      <c r="C91" t="str">
        <f>Details2!C1275</f>
        <v>0089</v>
      </c>
      <c r="D91" t="str">
        <f>Details2!D1275</f>
        <v>Ft. Bragg (Womack Army Medical Center)</v>
      </c>
      <c r="E91" t="str">
        <f>Details2!E1275</f>
        <v>H</v>
      </c>
      <c r="F91" s="17">
        <f>Details2!F1275</f>
        <v>61732</v>
      </c>
      <c r="G91" s="17">
        <f>Details2!G1275</f>
        <v>76023</v>
      </c>
      <c r="H91" s="17">
        <f>Details2!H1275</f>
        <v>65060</v>
      </c>
      <c r="I91" s="17">
        <f>Details2!I1275</f>
        <v>50100</v>
      </c>
      <c r="J91" s="17">
        <f>Details2!J1275</f>
        <v>43928</v>
      </c>
      <c r="K91" s="17">
        <f>Details2!K1275</f>
        <v>35016</v>
      </c>
    </row>
    <row r="92" spans="2:14" x14ac:dyDescent="0.2">
      <c r="B92" t="str">
        <f>Details2!B1276</f>
        <v>Army</v>
      </c>
      <c r="C92" t="str">
        <f>Details2!C1276</f>
        <v>0098</v>
      </c>
      <c r="D92" t="str">
        <f>Details2!D1276</f>
        <v>Ft. Sill (Reynolds Army Community Hospital)</v>
      </c>
      <c r="E92" t="str">
        <f>Details2!E1276</f>
        <v>H</v>
      </c>
      <c r="F92" s="17">
        <f>Details2!F1276</f>
        <v>13034</v>
      </c>
      <c r="G92" s="17">
        <f>Details2!G1276</f>
        <v>14099</v>
      </c>
      <c r="H92" s="17">
        <f>Details2!H1276</f>
        <v>16295</v>
      </c>
      <c r="I92" s="17">
        <f>Details2!I1276</f>
        <v>17012</v>
      </c>
      <c r="J92" s="17">
        <f>Details2!J1276</f>
        <v>16607</v>
      </c>
      <c r="K92" s="17">
        <f>Details2!K1276</f>
        <v>15487</v>
      </c>
    </row>
    <row r="93" spans="2:14" x14ac:dyDescent="0.2">
      <c r="B93" t="str">
        <f>Details2!B1277</f>
        <v>Army</v>
      </c>
      <c r="C93" t="str">
        <f>Details2!C1277</f>
        <v>0105</v>
      </c>
      <c r="D93" t="str">
        <f>Details2!D1277</f>
        <v>Ft. Jackson (Moncrief Army Community Hospital)</v>
      </c>
      <c r="E93" t="str">
        <f>Details2!E1277</f>
        <v>H</v>
      </c>
      <c r="F93" s="17">
        <f>Details2!F1277</f>
        <v>34656</v>
      </c>
      <c r="G93" s="17">
        <f>Details2!G1277</f>
        <v>40084</v>
      </c>
      <c r="H93" s="17">
        <f>Details2!H1277</f>
        <v>28200</v>
      </c>
      <c r="I93" s="17">
        <f>Details2!I1277</f>
        <v>23788</v>
      </c>
      <c r="J93" s="17">
        <f>Details2!J1277</f>
        <v>29676</v>
      </c>
      <c r="K93" s="17">
        <f>Details2!K1277</f>
        <v>21668</v>
      </c>
    </row>
    <row r="94" spans="2:14" x14ac:dyDescent="0.2">
      <c r="B94" t="str">
        <f>Details2!B1278</f>
        <v>Army</v>
      </c>
      <c r="C94" t="str">
        <f>Details2!C1278</f>
        <v>0108</v>
      </c>
      <c r="D94" t="str">
        <f>Details2!D1278</f>
        <v>Ft. Bliss (William Beaumont Army Medical Center)</v>
      </c>
      <c r="E94" t="str">
        <f>Details2!E1278</f>
        <v>H</v>
      </c>
      <c r="F94" s="17">
        <f>Details2!F1278</f>
        <v>45340</v>
      </c>
      <c r="G94" s="17">
        <f>Details2!G1278</f>
        <v>39115</v>
      </c>
      <c r="H94" s="17">
        <f>Details2!H1278</f>
        <v>52863</v>
      </c>
      <c r="I94" s="17">
        <f>Details2!I1278</f>
        <v>36500</v>
      </c>
      <c r="J94" s="17">
        <f>Details2!J1278</f>
        <v>37909</v>
      </c>
      <c r="K94" s="17">
        <f>Details2!K1278</f>
        <v>36596</v>
      </c>
    </row>
    <row r="95" spans="2:14" x14ac:dyDescent="0.2">
      <c r="B95" t="str">
        <f>Details2!B1279</f>
        <v>Army</v>
      </c>
      <c r="C95" t="str">
        <f>Details2!C1279</f>
        <v>0109</v>
      </c>
      <c r="D95" t="str">
        <f>Details2!D1279</f>
        <v>BAMC-SAMMC JBSA FSH</v>
      </c>
      <c r="E95" t="str">
        <f>Details2!E1279</f>
        <v>H</v>
      </c>
      <c r="F95" s="17">
        <f>Details2!F1279</f>
        <v>63622</v>
      </c>
      <c r="G95" s="17">
        <f>Details2!G1279</f>
        <v>63025</v>
      </c>
      <c r="H95" s="17">
        <f>Details2!H1279</f>
        <v>45919</v>
      </c>
      <c r="I95" s="17">
        <f>Details2!I1279</f>
        <v>48805</v>
      </c>
      <c r="J95" s="17">
        <f>Details2!J1279</f>
        <v>62826</v>
      </c>
      <c r="K95" s="17">
        <f>Details2!K1279</f>
        <v>58313</v>
      </c>
    </row>
    <row r="96" spans="2:14" x14ac:dyDescent="0.2">
      <c r="B96" t="str">
        <f>Details2!B1280</f>
        <v>Army</v>
      </c>
      <c r="C96" t="str">
        <f>Details2!C1280</f>
        <v>0110</v>
      </c>
      <c r="D96" t="str">
        <f>Details2!D1280</f>
        <v>Ft. Hood (C.R. Darnall Army Medical Center)</v>
      </c>
      <c r="E96" t="str">
        <f>Details2!E1280</f>
        <v>H</v>
      </c>
      <c r="F96" s="17">
        <f>Details2!F1280</f>
        <v>14374</v>
      </c>
      <c r="G96" s="17">
        <f>Details2!G1280</f>
        <v>17179</v>
      </c>
      <c r="H96" s="17">
        <f>Details2!H1280</f>
        <v>14357</v>
      </c>
      <c r="I96" s="17">
        <f>Details2!I1280</f>
        <v>14082</v>
      </c>
      <c r="J96" s="17">
        <f>Details2!J1280</f>
        <v>13534</v>
      </c>
      <c r="K96" s="17">
        <f>Details2!K1280</f>
        <v>10573</v>
      </c>
    </row>
    <row r="97" spans="2:11" x14ac:dyDescent="0.2">
      <c r="B97" t="str">
        <f>Details2!B1281</f>
        <v>Army</v>
      </c>
      <c r="C97" t="str">
        <f>Details2!C1281</f>
        <v>0121</v>
      </c>
      <c r="D97" t="str">
        <f>Details2!D1281</f>
        <v>Ft. Eustis (McDonald Army Health Center)</v>
      </c>
      <c r="E97" t="str">
        <f>Details2!E1281</f>
        <v>H</v>
      </c>
      <c r="F97" s="17">
        <f>Details2!F1281</f>
        <v>18202</v>
      </c>
      <c r="G97" s="17">
        <f>Details2!G1281</f>
        <v>22389</v>
      </c>
      <c r="H97" s="17">
        <f>Details2!H1281</f>
        <v>23213</v>
      </c>
      <c r="I97" s="17">
        <f>Details2!I1281</f>
        <v>23517</v>
      </c>
      <c r="J97" s="17">
        <f>Details2!J1281</f>
        <v>22673</v>
      </c>
      <c r="K97" s="17">
        <f>Details2!K1281</f>
        <v>13330</v>
      </c>
    </row>
    <row r="98" spans="2:11" x14ac:dyDescent="0.2">
      <c r="B98" t="str">
        <f>Details2!B1282</f>
        <v>Army</v>
      </c>
      <c r="C98" t="str">
        <f>Details2!C1282</f>
        <v>0122</v>
      </c>
      <c r="D98" t="str">
        <f>Details2!D1282</f>
        <v>Ft. Lee (Kenner Army Health Clinic)</v>
      </c>
      <c r="E98" t="str">
        <f>Details2!E1282</f>
        <v>C</v>
      </c>
      <c r="F98" s="17">
        <f>Details2!F1282</f>
        <v>11202</v>
      </c>
      <c r="G98" s="17">
        <f>Details2!G1282</f>
        <v>19231</v>
      </c>
      <c r="H98" s="17">
        <f>Details2!H1282</f>
        <v>18186</v>
      </c>
      <c r="I98" s="17">
        <f>Details2!I1282</f>
        <v>20979</v>
      </c>
      <c r="J98" s="17">
        <f>Details2!J1282</f>
        <v>18544</v>
      </c>
      <c r="K98" s="17">
        <f>Details2!K1282</f>
        <v>11631</v>
      </c>
    </row>
    <row r="99" spans="2:11" x14ac:dyDescent="0.2">
      <c r="B99" t="str">
        <f>Details2!B1283</f>
        <v>Army</v>
      </c>
      <c r="C99" t="str">
        <f>Details2!C1283</f>
        <v>0125</v>
      </c>
      <c r="D99" t="str">
        <f>Details2!D1283</f>
        <v>Ft. Lewis (Madigan Army Medical Center)</v>
      </c>
      <c r="E99" t="str">
        <f>Details2!E1283</f>
        <v>H</v>
      </c>
      <c r="F99" s="17">
        <f>Details2!F1283</f>
        <v>52167</v>
      </c>
      <c r="G99" s="17">
        <f>Details2!G1283</f>
        <v>64189</v>
      </c>
      <c r="H99" s="17">
        <f>Details2!H1283</f>
        <v>64154</v>
      </c>
      <c r="I99" s="17">
        <f>Details2!I1283</f>
        <v>63875</v>
      </c>
      <c r="J99" s="17">
        <f>Details2!J1283</f>
        <v>49510</v>
      </c>
      <c r="K99" s="17">
        <f>Details2!K1283</f>
        <v>36569</v>
      </c>
    </row>
    <row r="100" spans="2:11" x14ac:dyDescent="0.2">
      <c r="B100" t="str">
        <f>Details2!B1284</f>
        <v>Army</v>
      </c>
      <c r="C100" t="str">
        <f>Details2!C1284</f>
        <v>0131</v>
      </c>
      <c r="D100" t="str">
        <f>Details2!D1284</f>
        <v>Ft. Irwin (Weed Army Community Hospital)</v>
      </c>
      <c r="E100" t="str">
        <f>Details2!E1284</f>
        <v>H</v>
      </c>
      <c r="F100" s="17">
        <f>Details2!F1284</f>
        <v>1398</v>
      </c>
      <c r="G100" s="17">
        <f>Details2!G1284</f>
        <v>1069</v>
      </c>
      <c r="H100" s="17">
        <f>Details2!H1284</f>
        <v>736</v>
      </c>
      <c r="I100" s="17">
        <f>Details2!I1284</f>
        <v>352</v>
      </c>
      <c r="J100" s="17">
        <f>Details2!J1284</f>
        <v>228</v>
      </c>
      <c r="K100" s="17">
        <f>Details2!K1284</f>
        <v>875</v>
      </c>
    </row>
    <row r="101" spans="2:11" x14ac:dyDescent="0.2">
      <c r="B101" t="str">
        <f>Details2!B1285</f>
        <v>Army</v>
      </c>
      <c r="C101" t="str">
        <f>Details2!C1285</f>
        <v>0206</v>
      </c>
      <c r="D101" t="str">
        <f>Details2!D1285</f>
        <v>Yuma Proving Grounds</v>
      </c>
      <c r="E101" t="str">
        <f>Details2!E1285</f>
        <v>I</v>
      </c>
      <c r="F101" s="17" t="str">
        <f>Details2!F1285</f>
        <v>NULL</v>
      </c>
      <c r="G101" s="17" t="str">
        <f>Details2!G1285</f>
        <v>NULL</v>
      </c>
      <c r="H101" s="17" t="str">
        <f>Details2!H1285</f>
        <v>NULL</v>
      </c>
      <c r="I101" s="17" t="str">
        <f>Details2!I1285</f>
        <v>NULL</v>
      </c>
      <c r="J101" s="17" t="str">
        <f>Details2!J1285</f>
        <v>NULL</v>
      </c>
      <c r="K101" s="17" t="str">
        <f>Details2!K1285</f>
        <v>NULL</v>
      </c>
    </row>
    <row r="102" spans="2:11" x14ac:dyDescent="0.2">
      <c r="B102" t="str">
        <f>Details2!B1286</f>
        <v>Army</v>
      </c>
      <c r="C102" t="str">
        <f>Details2!C1286</f>
        <v>0256</v>
      </c>
      <c r="D102" t="str">
        <f>Details2!D1286</f>
        <v>Pentagon Army Health Clinic</v>
      </c>
      <c r="E102" t="str">
        <f>Details2!E1286</f>
        <v>I</v>
      </c>
      <c r="F102" s="17" t="str">
        <f>Details2!F1286</f>
        <v>NULL</v>
      </c>
      <c r="G102" s="17" t="str">
        <f>Details2!G1286</f>
        <v>NULL</v>
      </c>
      <c r="H102" s="17" t="str">
        <f>Details2!H1286</f>
        <v>NULL</v>
      </c>
      <c r="I102" s="17" t="str">
        <f>Details2!I1286</f>
        <v>NULL</v>
      </c>
      <c r="J102" s="17" t="str">
        <f>Details2!J1286</f>
        <v>NULL</v>
      </c>
      <c r="K102" s="17" t="str">
        <f>Details2!K1286</f>
        <v>NULL</v>
      </c>
    </row>
    <row r="103" spans="2:11" x14ac:dyDescent="0.2">
      <c r="B103" t="str">
        <f>Details2!B1287</f>
        <v>Army</v>
      </c>
      <c r="C103" t="str">
        <f>Details2!C1287</f>
        <v>0273</v>
      </c>
      <c r="D103" t="str">
        <f>Details2!D1287</f>
        <v>Ft. McPherson (Lawrence Joel Army Health Clinic)</v>
      </c>
      <c r="E103" t="str">
        <f>Details2!E1287</f>
        <v>I</v>
      </c>
      <c r="F103" s="17" t="str">
        <f>Details2!F1287</f>
        <v>NULL</v>
      </c>
      <c r="G103" s="17" t="str">
        <f>Details2!G1287</f>
        <v>NULL</v>
      </c>
      <c r="H103" s="17" t="str">
        <f>Details2!H1287</f>
        <v>NULL</v>
      </c>
      <c r="I103" s="17" t="str">
        <f>Details2!I1287</f>
        <v>NULL</v>
      </c>
      <c r="J103" s="17" t="str">
        <f>Details2!J1287</f>
        <v>NULL</v>
      </c>
      <c r="K103" s="17" t="str">
        <f>Details2!K1287</f>
        <v>NULL</v>
      </c>
    </row>
    <row r="104" spans="2:11" x14ac:dyDescent="0.2">
      <c r="B104" t="str">
        <f>Details2!B1288</f>
        <v>Army</v>
      </c>
      <c r="C104" t="str">
        <f>Details2!C1288</f>
        <v>0308</v>
      </c>
      <c r="D104" t="str">
        <f>Details2!D1288</f>
        <v>Aberdeen Proving Grounds (Kirk Army Health Clinic)</v>
      </c>
      <c r="E104" t="str">
        <f>Details2!E1288</f>
        <v>I</v>
      </c>
      <c r="F104" s="17" t="str">
        <f>Details2!F1288</f>
        <v>NULL</v>
      </c>
      <c r="G104" s="17" t="str">
        <f>Details2!G1288</f>
        <v>NULL</v>
      </c>
      <c r="H104" s="17" t="str">
        <f>Details2!H1288</f>
        <v>NULL</v>
      </c>
      <c r="I104" s="17" t="str">
        <f>Details2!I1288</f>
        <v>NULL</v>
      </c>
      <c r="J104" s="17" t="str">
        <f>Details2!J1288</f>
        <v>NULL</v>
      </c>
      <c r="K104" s="17" t="str">
        <f>Details2!K1288</f>
        <v>NULL</v>
      </c>
    </row>
    <row r="105" spans="2:11" x14ac:dyDescent="0.2">
      <c r="B105" t="str">
        <f>Details2!B1289</f>
        <v>Army</v>
      </c>
      <c r="C105" t="str">
        <f>Details2!C1289</f>
        <v>0309</v>
      </c>
      <c r="D105" t="str">
        <f>Details2!D1289</f>
        <v>Ft. Detrick US Army Health Clinic</v>
      </c>
      <c r="E105" t="str">
        <f>Details2!E1289</f>
        <v>I</v>
      </c>
      <c r="F105" s="17" t="str">
        <f>Details2!F1289</f>
        <v>NULL</v>
      </c>
      <c r="G105" s="17" t="str">
        <f>Details2!G1289</f>
        <v>NULL</v>
      </c>
      <c r="H105" s="17" t="str">
        <f>Details2!H1289</f>
        <v>NULL</v>
      </c>
      <c r="I105" s="17" t="str">
        <f>Details2!I1289</f>
        <v>NULL</v>
      </c>
      <c r="J105" s="17" t="str">
        <f>Details2!J1289</f>
        <v>NULL</v>
      </c>
      <c r="K105" s="17" t="str">
        <f>Details2!K1289</f>
        <v>NULL</v>
      </c>
    </row>
    <row r="106" spans="2:11" x14ac:dyDescent="0.2">
      <c r="B106" t="str">
        <f>Details2!B1290</f>
        <v>Army</v>
      </c>
      <c r="C106" t="str">
        <f>Details2!C1290</f>
        <v>0330</v>
      </c>
      <c r="D106" t="str">
        <f>Details2!D1290</f>
        <v>Ft. Drum (Guthrie Army Health Clinic)</v>
      </c>
      <c r="E106" t="str">
        <f>Details2!E1290</f>
        <v>C</v>
      </c>
      <c r="F106" s="17">
        <f>Details2!F1290</f>
        <v>5464</v>
      </c>
      <c r="G106" s="17">
        <f>Details2!G1290</f>
        <v>6489</v>
      </c>
      <c r="H106" s="17">
        <f>Details2!H1290</f>
        <v>6495</v>
      </c>
      <c r="I106" s="17">
        <f>Details2!I1290</f>
        <v>6205</v>
      </c>
      <c r="J106" s="17">
        <f>Details2!J1290</f>
        <v>6287</v>
      </c>
      <c r="K106" s="17">
        <f>Details2!K1290</f>
        <v>3624</v>
      </c>
    </row>
    <row r="107" spans="2:11" x14ac:dyDescent="0.2">
      <c r="B107" t="str">
        <f>Details2!B1291</f>
        <v>Army</v>
      </c>
      <c r="C107" t="str">
        <f>Details2!C1291</f>
        <v>0350</v>
      </c>
      <c r="D107" t="str">
        <f>Details2!D1291</f>
        <v>Ft. Indiantown Gap US Army Health Clinic</v>
      </c>
      <c r="E107" t="str">
        <f>Details2!E1291</f>
        <v>I</v>
      </c>
      <c r="F107" s="17" t="str">
        <f>Details2!F1291</f>
        <v>NULL</v>
      </c>
      <c r="G107" s="17" t="str">
        <f>Details2!G1291</f>
        <v>NULL</v>
      </c>
      <c r="H107" s="17" t="str">
        <f>Details2!H1291</f>
        <v>NULL</v>
      </c>
      <c r="I107" s="17" t="str">
        <f>Details2!I1291</f>
        <v>NULL</v>
      </c>
      <c r="J107" s="17" t="str">
        <f>Details2!J1291</f>
        <v>NULL</v>
      </c>
      <c r="K107" s="17" t="str">
        <f>Details2!K1291</f>
        <v>NULL</v>
      </c>
    </row>
    <row r="108" spans="2:11" x14ac:dyDescent="0.2">
      <c r="B108" t="str">
        <f>Details2!B1292</f>
        <v>Army</v>
      </c>
      <c r="C108" t="str">
        <f>Details2!C1292</f>
        <v>0351</v>
      </c>
      <c r="D108" t="str">
        <f>Details2!D1292</f>
        <v>Letterkenny US Army Health Clinic</v>
      </c>
      <c r="E108" t="str">
        <f>Details2!E1292</f>
        <v>I</v>
      </c>
      <c r="F108" s="17" t="str">
        <f>Details2!F1292</f>
        <v>NULL</v>
      </c>
      <c r="G108" s="17" t="str">
        <f>Details2!G1292</f>
        <v>NULL</v>
      </c>
      <c r="H108" s="17" t="str">
        <f>Details2!H1292</f>
        <v>NULL</v>
      </c>
      <c r="I108" s="17" t="str">
        <f>Details2!I1292</f>
        <v>NULL</v>
      </c>
      <c r="J108" s="17" t="str">
        <f>Details2!J1292</f>
        <v>NULL</v>
      </c>
      <c r="K108" s="17" t="str">
        <f>Details2!K1292</f>
        <v>NULL</v>
      </c>
    </row>
    <row r="109" spans="2:11" x14ac:dyDescent="0.2">
      <c r="B109" t="str">
        <f>Details2!B1293</f>
        <v>Army</v>
      </c>
      <c r="C109" t="str">
        <f>Details2!C1293</f>
        <v>0352</v>
      </c>
      <c r="D109" t="str">
        <f>Details2!D1293</f>
        <v>Carlisle (Dunham Army Health Clinic)</v>
      </c>
      <c r="E109" t="str">
        <f>Details2!E1293</f>
        <v>C</v>
      </c>
      <c r="F109" s="17" t="str">
        <f>Details2!F1293</f>
        <v>NULL</v>
      </c>
      <c r="G109" s="17" t="str">
        <f>Details2!G1293</f>
        <v>NULL</v>
      </c>
      <c r="H109" s="17" t="str">
        <f>Details2!H1293</f>
        <v>NULL</v>
      </c>
      <c r="I109" s="17" t="str">
        <f>Details2!I1293</f>
        <v>NULL</v>
      </c>
      <c r="J109" s="17" t="str">
        <f>Details2!J1293</f>
        <v>NULL</v>
      </c>
      <c r="K109" s="17" t="str">
        <f>Details2!K1293</f>
        <v>NULL</v>
      </c>
    </row>
    <row r="110" spans="2:11" x14ac:dyDescent="0.2">
      <c r="B110" t="str">
        <f>Details2!B1294</f>
        <v>Army</v>
      </c>
      <c r="C110" t="str">
        <f>Details2!C1294</f>
        <v>0353</v>
      </c>
      <c r="D110" t="str">
        <f>Details2!D1294</f>
        <v>Tobyhanna US Army Health Clinic</v>
      </c>
      <c r="E110" t="str">
        <f>Details2!E1294</f>
        <v>I</v>
      </c>
      <c r="F110" s="17" t="str">
        <f>Details2!F1294</f>
        <v>NULL</v>
      </c>
      <c r="G110" s="17" t="str">
        <f>Details2!G1294</f>
        <v>NULL</v>
      </c>
      <c r="H110" s="17" t="str">
        <f>Details2!H1294</f>
        <v>NULL</v>
      </c>
      <c r="I110" s="17" t="str">
        <f>Details2!I1294</f>
        <v>NULL</v>
      </c>
      <c r="J110" s="17" t="str">
        <f>Details2!J1294</f>
        <v>NULL</v>
      </c>
      <c r="K110" s="17" t="str">
        <f>Details2!K1294</f>
        <v>NULL</v>
      </c>
    </row>
    <row r="111" spans="2:11" x14ac:dyDescent="0.2">
      <c r="B111" t="str">
        <f>Details2!B1295</f>
        <v>Army</v>
      </c>
      <c r="C111" t="str">
        <f>Details2!C1295</f>
        <v>0371</v>
      </c>
      <c r="D111" t="str">
        <f>Details2!D1295</f>
        <v>Dugway Proving Ground</v>
      </c>
      <c r="E111" t="str">
        <f>Details2!E1295</f>
        <v>I</v>
      </c>
      <c r="F111" s="17" t="str">
        <f>Details2!F1295</f>
        <v>NULL</v>
      </c>
      <c r="G111" s="17" t="str">
        <f>Details2!G1295</f>
        <v>NULL</v>
      </c>
      <c r="H111" s="17" t="str">
        <f>Details2!H1295</f>
        <v>NULL</v>
      </c>
      <c r="I111" s="17" t="str">
        <f>Details2!I1295</f>
        <v>NULL</v>
      </c>
      <c r="J111" s="17" t="str">
        <f>Details2!J1295</f>
        <v>NULL</v>
      </c>
      <c r="K111" s="17" t="str">
        <f>Details2!K1295</f>
        <v>NULL</v>
      </c>
    </row>
    <row r="112" spans="2:11" x14ac:dyDescent="0.2">
      <c r="B112" t="str">
        <f>Details2!B1296</f>
        <v>Army</v>
      </c>
      <c r="C112" t="str">
        <f>Details2!C1296</f>
        <v>0441</v>
      </c>
      <c r="D112" t="str">
        <f>Details2!D1296</f>
        <v>New Cumberland US Army Health Clinic</v>
      </c>
      <c r="E112" t="str">
        <f>Details2!E1296</f>
        <v>I</v>
      </c>
      <c r="F112" s="17" t="str">
        <f>Details2!F1296</f>
        <v>NULL</v>
      </c>
      <c r="G112" s="17" t="str">
        <f>Details2!G1296</f>
        <v>NULL</v>
      </c>
      <c r="H112" s="17" t="str">
        <f>Details2!H1296</f>
        <v>NULL</v>
      </c>
      <c r="I112" s="17" t="str">
        <f>Details2!I1296</f>
        <v>NULL</v>
      </c>
      <c r="J112" s="17" t="str">
        <f>Details2!J1296</f>
        <v>NULL</v>
      </c>
      <c r="K112" s="17" t="str">
        <f>Details2!K1296</f>
        <v>NULL</v>
      </c>
    </row>
    <row r="113" spans="2:11" x14ac:dyDescent="0.2">
      <c r="B113" t="str">
        <f>Details2!B1297</f>
        <v>Army</v>
      </c>
      <c r="C113" t="str">
        <f>Details2!C1297</f>
        <v>0606</v>
      </c>
      <c r="D113" t="str">
        <f>Details2!D1297</f>
        <v>Heidelberg MEDDAC</v>
      </c>
      <c r="E113" t="str">
        <f>Details2!E1297</f>
        <v>C</v>
      </c>
      <c r="F113" s="17">
        <f>Details2!F1297</f>
        <v>5026</v>
      </c>
      <c r="G113" s="17">
        <f>Details2!G1297</f>
        <v>12712</v>
      </c>
      <c r="H113" s="17">
        <f>Details2!H1297</f>
        <v>11442</v>
      </c>
      <c r="I113" s="17" t="str">
        <f>Details2!I1297</f>
        <v>NULL</v>
      </c>
      <c r="J113" s="17" t="str">
        <f>Details2!J1297</f>
        <v>NULL</v>
      </c>
      <c r="K113" s="17" t="str">
        <f>Details2!K1297</f>
        <v>NULL</v>
      </c>
    </row>
    <row r="114" spans="2:11" x14ac:dyDescent="0.2">
      <c r="B114" t="str">
        <f>Details2!B1298</f>
        <v>Army</v>
      </c>
      <c r="C114" t="str">
        <f>Details2!C1298</f>
        <v>0607</v>
      </c>
      <c r="D114" t="str">
        <f>Details2!D1298</f>
        <v>Landstuhl Regional Medical Center</v>
      </c>
      <c r="E114" t="str">
        <f>Details2!E1298</f>
        <v>H</v>
      </c>
      <c r="F114" s="17">
        <f>Details2!F1298</f>
        <v>9960</v>
      </c>
      <c r="G114" s="17">
        <f>Details2!G1298</f>
        <v>31340</v>
      </c>
      <c r="H114" s="17">
        <f>Details2!H1298</f>
        <v>34052</v>
      </c>
      <c r="I114" s="17">
        <f>Details2!I1298</f>
        <v>44126</v>
      </c>
      <c r="J114" s="17">
        <f>Details2!J1298</f>
        <v>39615</v>
      </c>
      <c r="K114" s="17">
        <f>Details2!K1298</f>
        <v>29680</v>
      </c>
    </row>
    <row r="115" spans="2:11" x14ac:dyDescent="0.2">
      <c r="B115" t="str">
        <f>Details2!B1299</f>
        <v>Army</v>
      </c>
      <c r="C115" t="str">
        <f>Details2!C1299</f>
        <v>0609</v>
      </c>
      <c r="D115" t="str">
        <f>Details2!D1299</f>
        <v>Bavaria MEDDAC</v>
      </c>
      <c r="E115" t="str">
        <f>Details2!E1299</f>
        <v>C</v>
      </c>
      <c r="F115" s="17">
        <f>Details2!F1299</f>
        <v>1492</v>
      </c>
      <c r="G115" s="17">
        <f>Details2!G1299</f>
        <v>4640</v>
      </c>
      <c r="H115" s="17">
        <f>Details2!H1299</f>
        <v>4574</v>
      </c>
      <c r="I115" s="17">
        <f>Details2!I1299</f>
        <v>4869</v>
      </c>
      <c r="J115" s="17">
        <f>Details2!J1299</f>
        <v>4432</v>
      </c>
      <c r="K115" s="17">
        <f>Details2!K1299</f>
        <v>4592</v>
      </c>
    </row>
    <row r="116" spans="2:11" x14ac:dyDescent="0.2">
      <c r="B116" t="str">
        <f>Details2!B1300</f>
        <v>Army</v>
      </c>
      <c r="C116" t="str">
        <f>Details2!C1300</f>
        <v>0610</v>
      </c>
      <c r="D116" t="str">
        <f>Details2!D1300</f>
        <v>BG CRAWFORD SAMS AHC-CAMP ZAMA</v>
      </c>
      <c r="E116" t="str">
        <f>Details2!E1300</f>
        <v>C</v>
      </c>
      <c r="F116" s="17" t="str">
        <f>Details2!F1300</f>
        <v>NULL</v>
      </c>
      <c r="G116" s="17" t="str">
        <f>Details2!G1300</f>
        <v>NULL</v>
      </c>
      <c r="H116" s="17">
        <f>Details2!H1300</f>
        <v>1359</v>
      </c>
      <c r="I116" s="17">
        <f>Details2!I1300</f>
        <v>921</v>
      </c>
      <c r="J116" s="17">
        <f>Details2!J1300</f>
        <v>1081</v>
      </c>
      <c r="K116" s="17">
        <f>Details2!K1300</f>
        <v>795</v>
      </c>
    </row>
    <row r="117" spans="2:11" x14ac:dyDescent="0.2">
      <c r="B117" t="str">
        <f>Details2!B1301</f>
        <v>Army</v>
      </c>
      <c r="C117" t="str">
        <f>Details2!C1301</f>
        <v>0612</v>
      </c>
      <c r="D117" t="str">
        <f>Details2!D1301</f>
        <v>Brian Allgood ACH - Seoul</v>
      </c>
      <c r="E117" t="str">
        <f>Details2!E1301</f>
        <v>H</v>
      </c>
      <c r="F117" s="17">
        <f>Details2!F1301</f>
        <v>2707</v>
      </c>
      <c r="G117" s="17">
        <f>Details2!G1301</f>
        <v>3446</v>
      </c>
      <c r="H117" s="17">
        <f>Details2!H1301</f>
        <v>7572</v>
      </c>
      <c r="I117" s="17">
        <f>Details2!I1301</f>
        <v>7280</v>
      </c>
      <c r="J117" s="17">
        <f>Details2!J1301</f>
        <v>6774</v>
      </c>
      <c r="K117" s="17">
        <f>Details2!K1301</f>
        <v>6263</v>
      </c>
    </row>
    <row r="118" spans="2:11" x14ac:dyDescent="0.2">
      <c r="B118" t="str">
        <f>Details2!B1302</f>
        <v>Navy</v>
      </c>
      <c r="C118" t="str">
        <f>Details2!C1302</f>
        <v>0024</v>
      </c>
      <c r="D118" t="str">
        <f>Details2!D1302</f>
        <v>NH Camp Pendelton</v>
      </c>
      <c r="E118" t="str">
        <f>Details2!E1302</f>
        <v>H</v>
      </c>
      <c r="F118" s="17">
        <f>Details2!F1302</f>
        <v>7453</v>
      </c>
      <c r="G118" s="17">
        <f>Details2!G1302</f>
        <v>7402</v>
      </c>
      <c r="H118" s="17">
        <f>Details2!H1302</f>
        <v>9427</v>
      </c>
      <c r="I118" s="17">
        <f>Details2!I1302</f>
        <v>11053</v>
      </c>
      <c r="J118" s="17">
        <f>Details2!J1302</f>
        <v>7457</v>
      </c>
      <c r="K118" s="17">
        <f>Details2!K1302</f>
        <v>10148</v>
      </c>
    </row>
    <row r="119" spans="2:11" x14ac:dyDescent="0.2">
      <c r="B119" t="str">
        <f>Details2!B1303</f>
        <v>Navy</v>
      </c>
      <c r="C119" t="str">
        <f>Details2!C1303</f>
        <v>0028</v>
      </c>
      <c r="D119" t="str">
        <f>Details2!D1303</f>
        <v>NH Lemoore</v>
      </c>
      <c r="E119" t="str">
        <f>Details2!E1303</f>
        <v>H</v>
      </c>
      <c r="F119" s="17">
        <f>Details2!F1303</f>
        <v>16407</v>
      </c>
      <c r="G119" s="17">
        <f>Details2!G1303</f>
        <v>13590</v>
      </c>
      <c r="H119" s="17">
        <f>Details2!H1303</f>
        <v>16284</v>
      </c>
      <c r="I119" s="17">
        <f>Details2!I1303</f>
        <v>15893</v>
      </c>
      <c r="J119" s="17">
        <f>Details2!J1303</f>
        <v>14911</v>
      </c>
      <c r="K119" s="17">
        <f>Details2!K1303</f>
        <v>11189</v>
      </c>
    </row>
    <row r="120" spans="2:11" x14ac:dyDescent="0.2">
      <c r="B120" t="str">
        <f>Details2!B1304</f>
        <v>Navy</v>
      </c>
      <c r="C120" t="str">
        <f>Details2!C1304</f>
        <v>0029</v>
      </c>
      <c r="D120" t="str">
        <f>Details2!D1304</f>
        <v>NMC San Diego</v>
      </c>
      <c r="E120" t="str">
        <f>Details2!E1304</f>
        <v>H</v>
      </c>
      <c r="F120" s="17">
        <f>Details2!F1304</f>
        <v>30883</v>
      </c>
      <c r="G120" s="17">
        <f>Details2!G1304</f>
        <v>24842</v>
      </c>
      <c r="H120" s="17">
        <f>Details2!H1304</f>
        <v>23064</v>
      </c>
      <c r="I120" s="17">
        <f>Details2!I1304</f>
        <v>22987</v>
      </c>
      <c r="J120" s="17">
        <f>Details2!J1304</f>
        <v>25348</v>
      </c>
      <c r="K120" s="17">
        <f>Details2!K1304</f>
        <v>17070</v>
      </c>
    </row>
    <row r="121" spans="2:11" x14ac:dyDescent="0.2">
      <c r="B121" t="str">
        <f>Details2!B1305</f>
        <v>Navy</v>
      </c>
      <c r="C121" t="str">
        <f>Details2!C1305</f>
        <v>0030</v>
      </c>
      <c r="D121" t="str">
        <f>Details2!D1305</f>
        <v>NH 29 Palms</v>
      </c>
      <c r="E121" t="str">
        <f>Details2!E1305</f>
        <v>H</v>
      </c>
      <c r="F121" s="17">
        <f>Details2!F1305</f>
        <v>5143</v>
      </c>
      <c r="G121" s="17">
        <f>Details2!G1305</f>
        <v>8173</v>
      </c>
      <c r="H121" s="17">
        <f>Details2!H1305</f>
        <v>8444</v>
      </c>
      <c r="I121" s="17">
        <f>Details2!I1305</f>
        <v>7549</v>
      </c>
      <c r="J121" s="17">
        <f>Details2!J1305</f>
        <v>6449</v>
      </c>
      <c r="K121" s="17">
        <f>Details2!K1305</f>
        <v>4644</v>
      </c>
    </row>
    <row r="122" spans="2:11" x14ac:dyDescent="0.2">
      <c r="B122" t="str">
        <f>Details2!B1306</f>
        <v>Navy</v>
      </c>
      <c r="C122" t="str">
        <f>Details2!C1306</f>
        <v>0035</v>
      </c>
      <c r="D122" t="str">
        <f>Details2!D1306</f>
        <v>NBHC Groton</v>
      </c>
      <c r="E122" t="str">
        <f>Details2!E1306</f>
        <v>C</v>
      </c>
      <c r="F122" s="17">
        <f>Details2!F1306</f>
        <v>5867</v>
      </c>
      <c r="G122" s="17">
        <f>Details2!G1306</f>
        <v>7639</v>
      </c>
      <c r="H122" s="17">
        <f>Details2!H1306</f>
        <v>6020</v>
      </c>
      <c r="I122" s="17" t="str">
        <f>Details2!I1306</f>
        <v>NULL</v>
      </c>
      <c r="J122" s="17" t="str">
        <f>Details2!J1306</f>
        <v>NULL</v>
      </c>
      <c r="K122" s="17" t="str">
        <f>Details2!K1306</f>
        <v>NULL</v>
      </c>
    </row>
    <row r="123" spans="2:11" x14ac:dyDescent="0.2">
      <c r="B123" t="str">
        <f>Details2!B1307</f>
        <v>Navy</v>
      </c>
      <c r="C123" t="str">
        <f>Details2!C1307</f>
        <v>0038</v>
      </c>
      <c r="D123" t="str">
        <f>Details2!D1307</f>
        <v>NH Pensacola</v>
      </c>
      <c r="E123" t="str">
        <f>Details2!E1307</f>
        <v>H</v>
      </c>
      <c r="F123" s="17">
        <f>Details2!F1307</f>
        <v>13934</v>
      </c>
      <c r="G123" s="17">
        <f>Details2!G1307</f>
        <v>33226</v>
      </c>
      <c r="H123" s="17">
        <f>Details2!H1307</f>
        <v>33306</v>
      </c>
      <c r="I123" s="17">
        <f>Details2!I1307</f>
        <v>20250</v>
      </c>
      <c r="J123" s="17">
        <f>Details2!J1307</f>
        <v>19970</v>
      </c>
      <c r="K123" s="17">
        <f>Details2!K1307</f>
        <v>32662</v>
      </c>
    </row>
    <row r="124" spans="2:11" x14ac:dyDescent="0.2">
      <c r="B124" t="str">
        <f>Details2!B1308</f>
        <v>Navy</v>
      </c>
      <c r="C124" t="str">
        <f>Details2!C1308</f>
        <v>0039</v>
      </c>
      <c r="D124" t="str">
        <f>Details2!D1308</f>
        <v>NH Jacksonville</v>
      </c>
      <c r="E124" t="str">
        <f>Details2!E1308</f>
        <v>H</v>
      </c>
      <c r="F124" s="17">
        <f>Details2!F1308</f>
        <v>58069</v>
      </c>
      <c r="G124" s="17">
        <f>Details2!G1308</f>
        <v>52253</v>
      </c>
      <c r="H124" s="17">
        <f>Details2!H1308</f>
        <v>57219</v>
      </c>
      <c r="I124" s="17">
        <f>Details2!I1308</f>
        <v>57324</v>
      </c>
      <c r="J124" s="17">
        <f>Details2!J1308</f>
        <v>58786</v>
      </c>
      <c r="K124" s="17">
        <f>Details2!K1308</f>
        <v>47983</v>
      </c>
    </row>
    <row r="125" spans="2:11" x14ac:dyDescent="0.2">
      <c r="B125" t="str">
        <f>Details2!B1309</f>
        <v>Navy</v>
      </c>
      <c r="C125" t="str">
        <f>Details2!C1309</f>
        <v>0056</v>
      </c>
      <c r="D125" t="str">
        <f>Details2!D1309</f>
        <v>NHC Great Lakes</v>
      </c>
      <c r="E125" t="str">
        <f>Details2!E1309</f>
        <v>C</v>
      </c>
      <c r="F125" s="17">
        <f>Details2!F1309</f>
        <v>21192</v>
      </c>
      <c r="G125" s="17">
        <f>Details2!G1309</f>
        <v>14162</v>
      </c>
      <c r="H125" s="17" t="str">
        <f>Details2!H1309</f>
        <v>NULL</v>
      </c>
      <c r="I125" s="17" t="str">
        <f>Details2!I1309</f>
        <v>NULL</v>
      </c>
      <c r="J125" s="17" t="str">
        <f>Details2!J1309</f>
        <v>NULL</v>
      </c>
      <c r="K125" s="17" t="str">
        <f>Details2!K1309</f>
        <v>NULL</v>
      </c>
    </row>
    <row r="126" spans="2:11" x14ac:dyDescent="0.2">
      <c r="B126" t="str">
        <f>Details2!B1310</f>
        <v>Navy</v>
      </c>
      <c r="C126" t="str">
        <f>Details2!C1310</f>
        <v>0068</v>
      </c>
      <c r="D126" t="str">
        <f>Details2!D1310</f>
        <v>NHC Patuxent River</v>
      </c>
      <c r="E126" t="str">
        <f>Details2!E1310</f>
        <v>C</v>
      </c>
      <c r="F126" s="17">
        <f>Details2!F1310</f>
        <v>8687</v>
      </c>
      <c r="G126" s="17">
        <f>Details2!G1310</f>
        <v>8850</v>
      </c>
      <c r="H126" s="17">
        <f>Details2!H1310</f>
        <v>7238</v>
      </c>
      <c r="I126" s="17">
        <f>Details2!I1310</f>
        <v>6486</v>
      </c>
      <c r="J126" s="17">
        <f>Details2!J1310</f>
        <v>5977</v>
      </c>
      <c r="K126" s="17">
        <f>Details2!K1310</f>
        <v>3607</v>
      </c>
    </row>
    <row r="127" spans="2:11" x14ac:dyDescent="0.2">
      <c r="B127" t="str">
        <f>Details2!B1311</f>
        <v>Navy</v>
      </c>
      <c r="C127" t="str">
        <f>Details2!C1311</f>
        <v>0091</v>
      </c>
      <c r="D127" t="str">
        <f>Details2!D1311</f>
        <v>NH Camp Lejeune</v>
      </c>
      <c r="E127" t="str">
        <f>Details2!E1311</f>
        <v>H</v>
      </c>
      <c r="F127" s="17">
        <f>Details2!F1311</f>
        <v>27199</v>
      </c>
      <c r="G127" s="17">
        <f>Details2!G1311</f>
        <v>27152</v>
      </c>
      <c r="H127" s="17">
        <f>Details2!H1311</f>
        <v>27762</v>
      </c>
      <c r="I127" s="17">
        <f>Details2!I1311</f>
        <v>24790</v>
      </c>
      <c r="J127" s="17">
        <f>Details2!J1311</f>
        <v>36319</v>
      </c>
      <c r="K127" s="17">
        <f>Details2!K1311</f>
        <v>26003</v>
      </c>
    </row>
    <row r="128" spans="2:11" x14ac:dyDescent="0.2">
      <c r="B128" t="str">
        <f>Details2!B1312</f>
        <v>Navy</v>
      </c>
      <c r="C128" t="str">
        <f>Details2!C1312</f>
        <v>0092</v>
      </c>
      <c r="D128" t="str">
        <f>Details2!D1312</f>
        <v>NHC Cherry Point</v>
      </c>
      <c r="E128" t="str">
        <f>Details2!E1312</f>
        <v>H</v>
      </c>
      <c r="F128" s="17">
        <f>Details2!F1312</f>
        <v>20334</v>
      </c>
      <c r="G128" s="17">
        <f>Details2!G1312</f>
        <v>17384</v>
      </c>
      <c r="H128" s="17">
        <f>Details2!H1312</f>
        <v>14599</v>
      </c>
      <c r="I128" s="17">
        <f>Details2!I1312</f>
        <v>12852</v>
      </c>
      <c r="J128" s="17">
        <f>Details2!J1312</f>
        <v>10111</v>
      </c>
      <c r="K128" s="17">
        <f>Details2!K1312</f>
        <v>9631</v>
      </c>
    </row>
    <row r="129" spans="2:12" x14ac:dyDescent="0.2">
      <c r="B129" t="str">
        <f>Details2!B1313</f>
        <v>Navy</v>
      </c>
      <c r="C129" t="str">
        <f>Details2!C1313</f>
        <v>0100</v>
      </c>
      <c r="D129" t="str">
        <f>Details2!D1313</f>
        <v>NHC New England</v>
      </c>
      <c r="E129" t="str">
        <f>Details2!E1313</f>
        <v>C</v>
      </c>
      <c r="F129" s="17">
        <f>Details2!F1313</f>
        <v>4436</v>
      </c>
      <c r="G129" s="17">
        <f>Details2!G1313</f>
        <v>5254</v>
      </c>
      <c r="H129" s="17">
        <f>Details2!H1313</f>
        <v>5384</v>
      </c>
      <c r="I129" s="17">
        <f>Details2!I1313</f>
        <v>11185</v>
      </c>
      <c r="J129" s="17">
        <f>Details2!J1313</f>
        <v>10920</v>
      </c>
      <c r="K129" s="17">
        <f>Details2!K1313</f>
        <v>21920</v>
      </c>
    </row>
    <row r="130" spans="2:12" x14ac:dyDescent="0.2">
      <c r="B130" t="str">
        <f>Details2!B1314</f>
        <v>Navy</v>
      </c>
      <c r="C130" t="str">
        <f>Details2!C1314</f>
        <v>0103</v>
      </c>
      <c r="D130" t="str">
        <f>Details2!D1314</f>
        <v>NHC Charleston</v>
      </c>
      <c r="E130" t="str">
        <f>Details2!E1314</f>
        <v>H</v>
      </c>
      <c r="F130" s="17">
        <f>Details2!F1314</f>
        <v>19631</v>
      </c>
      <c r="G130" s="17">
        <f>Details2!G1314</f>
        <v>14913</v>
      </c>
      <c r="H130" s="17">
        <f>Details2!H1314</f>
        <v>16727</v>
      </c>
      <c r="I130" s="17">
        <f>Details2!I1314</f>
        <v>17457</v>
      </c>
      <c r="J130" s="17">
        <f>Details2!J1314</f>
        <v>15354</v>
      </c>
      <c r="K130" s="17">
        <f>Details2!K1314</f>
        <v>12526</v>
      </c>
    </row>
    <row r="131" spans="2:12" x14ac:dyDescent="0.2">
      <c r="B131" t="str">
        <f>Details2!B1315</f>
        <v>Navy</v>
      </c>
      <c r="C131" t="str">
        <f>Details2!C1315</f>
        <v>0104</v>
      </c>
      <c r="D131" t="str">
        <f>Details2!D1315</f>
        <v>NH Beaufort</v>
      </c>
      <c r="E131" t="str">
        <f>Details2!E1315</f>
        <v>H</v>
      </c>
      <c r="F131" s="17">
        <f>Details2!F1315</f>
        <v>9375</v>
      </c>
      <c r="G131" s="17">
        <f>Details2!G1315</f>
        <v>7842</v>
      </c>
      <c r="H131" s="17">
        <f>Details2!H1315</f>
        <v>10293</v>
      </c>
      <c r="I131" s="17">
        <f>Details2!I1315</f>
        <v>10599</v>
      </c>
      <c r="J131" s="17">
        <f>Details2!J1315</f>
        <v>10483</v>
      </c>
      <c r="K131" s="17">
        <f>Details2!K1315</f>
        <v>8195</v>
      </c>
    </row>
    <row r="132" spans="2:12" x14ac:dyDescent="0.2">
      <c r="B132" t="str">
        <f>Details2!B1316</f>
        <v>Navy</v>
      </c>
      <c r="C132" t="str">
        <f>Details2!C1316</f>
        <v>0107</v>
      </c>
      <c r="D132" t="str">
        <f>Details2!D1316</f>
        <v>NBHC NSA Mid-South</v>
      </c>
      <c r="E132" t="str">
        <f>Details2!E1316</f>
        <v>C</v>
      </c>
      <c r="F132" s="17">
        <f>Details2!F1316</f>
        <v>7595</v>
      </c>
      <c r="G132" s="17">
        <f>Details2!G1316</f>
        <v>0</v>
      </c>
      <c r="H132" s="17" t="str">
        <f>Details2!H1316</f>
        <v>NULL</v>
      </c>
      <c r="I132" s="17" t="str">
        <f>Details2!I1316</f>
        <v>NULL</v>
      </c>
      <c r="J132" s="17" t="str">
        <f>Details2!J1316</f>
        <v>NULL</v>
      </c>
      <c r="K132" s="17" t="str">
        <f>Details2!K1316</f>
        <v>NULL</v>
      </c>
    </row>
    <row r="133" spans="2:12" x14ac:dyDescent="0.2">
      <c r="B133" t="str">
        <f>Details2!B1317</f>
        <v>Navy</v>
      </c>
      <c r="C133" t="str">
        <f>Details2!C1317</f>
        <v>0118</v>
      </c>
      <c r="D133" t="str">
        <f>Details2!D1317</f>
        <v>NHC Corpus Christi</v>
      </c>
      <c r="E133" t="str">
        <f>Details2!E1317</f>
        <v>C</v>
      </c>
      <c r="F133" s="17">
        <f>Details2!F1317</f>
        <v>8601</v>
      </c>
      <c r="G133" s="17">
        <f>Details2!G1317</f>
        <v>10606</v>
      </c>
      <c r="H133" s="17">
        <f>Details2!H1317</f>
        <v>12435</v>
      </c>
      <c r="I133" s="17">
        <f>Details2!I1317</f>
        <v>7628</v>
      </c>
      <c r="J133" s="17">
        <f>Details2!J1317</f>
        <v>7793</v>
      </c>
      <c r="K133" s="17">
        <f>Details2!K1317</f>
        <v>10561</v>
      </c>
    </row>
    <row r="134" spans="2:12" x14ac:dyDescent="0.2">
      <c r="B134" t="str">
        <f>Details2!B1318</f>
        <v>Navy</v>
      </c>
      <c r="C134" t="str">
        <f>Details2!C1318</f>
        <v>0124</v>
      </c>
      <c r="D134" t="str">
        <f>Details2!D1318</f>
        <v>NMC Portsmouth</v>
      </c>
      <c r="E134" t="str">
        <f>Details2!E1318</f>
        <v>H</v>
      </c>
      <c r="F134" s="17">
        <f>Details2!F1318</f>
        <v>51242</v>
      </c>
      <c r="G134" s="17">
        <f>Details2!G1318</f>
        <v>52509</v>
      </c>
      <c r="H134" s="17">
        <f>Details2!H1318</f>
        <v>44720</v>
      </c>
      <c r="I134" s="17">
        <f>Details2!I1318</f>
        <v>44595</v>
      </c>
      <c r="J134" s="41">
        <f>Details2!J1318</f>
        <v>48477</v>
      </c>
      <c r="K134" s="41">
        <f>Details2!K1318</f>
        <v>41230</v>
      </c>
    </row>
    <row r="135" spans="2:12" x14ac:dyDescent="0.2">
      <c r="B135" t="str">
        <f>Details2!B1319</f>
        <v>Navy</v>
      </c>
      <c r="C135" t="str">
        <f>Details2!C1319</f>
        <v>0126</v>
      </c>
      <c r="D135" t="str">
        <f>Details2!D1319</f>
        <v>NH Bremerton</v>
      </c>
      <c r="E135" t="str">
        <f>Details2!E1319</f>
        <v>H</v>
      </c>
      <c r="F135" s="17">
        <f>Details2!F1319</f>
        <v>33600</v>
      </c>
      <c r="G135" s="17">
        <f>Details2!G1319</f>
        <v>34944</v>
      </c>
      <c r="H135" s="17">
        <f>Details2!H1319</f>
        <v>35924</v>
      </c>
      <c r="I135" s="17">
        <f>Details2!I1319</f>
        <v>33674</v>
      </c>
      <c r="J135" s="17">
        <f>Details2!J1319</f>
        <v>34897</v>
      </c>
      <c r="K135" s="17">
        <f>Details2!K1319</f>
        <v>28354</v>
      </c>
    </row>
    <row r="136" spans="2:12" x14ac:dyDescent="0.2">
      <c r="B136" t="str">
        <f>Details2!B1320</f>
        <v>Navy</v>
      </c>
      <c r="C136" t="str">
        <f>Details2!C1320</f>
        <v>0127</v>
      </c>
      <c r="D136" t="str">
        <f>Details2!D1320</f>
        <v>NH Oak Harbor</v>
      </c>
      <c r="E136" t="str">
        <f>Details2!E1320</f>
        <v>H</v>
      </c>
      <c r="F136" s="17">
        <f>Details2!F1320</f>
        <v>9900</v>
      </c>
      <c r="G136" s="17">
        <f>Details2!G1320</f>
        <v>9277</v>
      </c>
      <c r="H136" s="17">
        <f>Details2!H1320</f>
        <v>9078</v>
      </c>
      <c r="I136" s="17">
        <f>Details2!I1320</f>
        <v>8929</v>
      </c>
      <c r="J136" s="17">
        <f>Details2!J1320</f>
        <v>7631</v>
      </c>
      <c r="K136" s="17">
        <f>Details2!K1320</f>
        <v>6850</v>
      </c>
    </row>
    <row r="137" spans="2:12" x14ac:dyDescent="0.2">
      <c r="B137" t="str">
        <f>Details2!B1321</f>
        <v>Navy</v>
      </c>
      <c r="C137" t="str">
        <f>Details2!C1321</f>
        <v>0280</v>
      </c>
      <c r="D137" t="str">
        <f>Details2!D1321</f>
        <v>NHC Hawaii</v>
      </c>
      <c r="E137" t="str">
        <f>Details2!E1321</f>
        <v>C</v>
      </c>
      <c r="F137" s="17">
        <f>Details2!F1321</f>
        <v>4508</v>
      </c>
      <c r="G137" s="17">
        <f>Details2!G1321</f>
        <v>5553</v>
      </c>
      <c r="H137" s="17">
        <f>Details2!H1321</f>
        <v>4544</v>
      </c>
      <c r="I137" s="17">
        <f>Details2!I1321</f>
        <v>2962</v>
      </c>
      <c r="J137" s="17">
        <f>Details2!J1321</f>
        <v>7484</v>
      </c>
      <c r="K137" s="17">
        <f>Details2!K1321</f>
        <v>5307</v>
      </c>
    </row>
    <row r="138" spans="2:12" x14ac:dyDescent="0.2">
      <c r="B138" t="str">
        <f>Details2!B1322</f>
        <v>Navy</v>
      </c>
      <c r="C138" t="str">
        <f>Details2!C1322</f>
        <v>0297</v>
      </c>
      <c r="D138" t="str">
        <f>Details2!D1322</f>
        <v>NACC New Orleans</v>
      </c>
      <c r="E138" t="str">
        <f>Details2!E1322</f>
        <v>C</v>
      </c>
      <c r="F138" s="17">
        <f>Details2!F1322</f>
        <v>519</v>
      </c>
      <c r="G138" s="17">
        <f>Details2!G1322</f>
        <v>0</v>
      </c>
      <c r="H138" s="17" t="str">
        <f>Details2!H1322</f>
        <v>NULL</v>
      </c>
      <c r="I138" s="17" t="str">
        <f>Details2!I1322</f>
        <v>NULL</v>
      </c>
      <c r="J138" s="17" t="str">
        <f>Details2!J1322</f>
        <v>NULL</v>
      </c>
      <c r="K138" s="17" t="str">
        <f>Details2!K1322</f>
        <v>NULL</v>
      </c>
    </row>
    <row r="139" spans="2:12" x14ac:dyDescent="0.2">
      <c r="B139" t="str">
        <f>Details2!B1323</f>
        <v>Navy</v>
      </c>
      <c r="C139" t="str">
        <f>Details2!C1323</f>
        <v>0306</v>
      </c>
      <c r="D139" t="str">
        <f>Details2!D1323</f>
        <v>NHC Annapolis</v>
      </c>
      <c r="E139" t="str">
        <f>Details2!E1323</f>
        <v>C</v>
      </c>
      <c r="F139" s="17">
        <f>Details2!F1323</f>
        <v>4302</v>
      </c>
      <c r="G139" s="17">
        <f>Details2!G1323</f>
        <v>4181</v>
      </c>
      <c r="H139" s="17">
        <f>Details2!H1323</f>
        <v>2571</v>
      </c>
      <c r="I139" s="17">
        <f>Details2!I1323</f>
        <v>4515</v>
      </c>
      <c r="J139" s="17">
        <f>Details2!J1323</f>
        <v>4500</v>
      </c>
      <c r="K139" s="17">
        <f>Details2!K1323</f>
        <v>3125</v>
      </c>
    </row>
    <row r="140" spans="2:12" x14ac:dyDescent="0.2">
      <c r="B140" t="str">
        <f>Details2!B1324</f>
        <v>Navy</v>
      </c>
      <c r="C140" t="str">
        <f>Details2!C1324</f>
        <v>0321</v>
      </c>
      <c r="D140" t="str">
        <f>Details2!D1324</f>
        <v>NBHC Portsmouth (NH)</v>
      </c>
      <c r="E140" t="str">
        <f>Details2!E1324</f>
        <v>C</v>
      </c>
      <c r="F140" s="17">
        <f>Details2!F1324</f>
        <v>1286</v>
      </c>
      <c r="G140" s="17">
        <f>Details2!G1324</f>
        <v>1149</v>
      </c>
      <c r="H140" s="17">
        <f>Details2!H1324</f>
        <v>1449</v>
      </c>
      <c r="I140" s="17" t="str">
        <f>Details2!I1324</f>
        <v>NULL</v>
      </c>
      <c r="J140" s="17" t="str">
        <f>Details2!J1324</f>
        <v>NULL</v>
      </c>
      <c r="K140" s="17" t="str">
        <f>Details2!K1324</f>
        <v>NULL</v>
      </c>
    </row>
    <row r="141" spans="2:12" x14ac:dyDescent="0.2">
      <c r="B141" t="str">
        <f>Details2!B1325</f>
        <v>Navy</v>
      </c>
      <c r="C141" t="str">
        <f>Details2!C1325</f>
        <v>0385</v>
      </c>
      <c r="D141" t="str">
        <f>Details2!D1325</f>
        <v>NHC Quantico</v>
      </c>
      <c r="E141" t="str">
        <f>Details2!E1325</f>
        <v>C</v>
      </c>
      <c r="F141" s="17">
        <f>Details2!F1325</f>
        <v>3400</v>
      </c>
      <c r="G141" s="17">
        <f>Details2!G1325</f>
        <v>3441</v>
      </c>
      <c r="H141" s="17">
        <f>Details2!H1325</f>
        <v>2979</v>
      </c>
      <c r="I141" s="17">
        <f>Details2!I1325</f>
        <v>5287</v>
      </c>
      <c r="J141" s="17">
        <f>Details2!J1325</f>
        <v>7317</v>
      </c>
      <c r="K141" s="17">
        <f>Details2!K1325</f>
        <v>4174</v>
      </c>
    </row>
    <row r="142" spans="2:12" x14ac:dyDescent="0.2">
      <c r="B142" t="str">
        <f>Details2!B1326</f>
        <v>Navy</v>
      </c>
      <c r="C142" t="str">
        <f>Details2!C1326</f>
        <v>0616</v>
      </c>
      <c r="D142" t="str">
        <f>Details2!D1326</f>
        <v>NH Roosevelt Roads</v>
      </c>
      <c r="E142" t="str">
        <f>Details2!E1326</f>
        <v>I</v>
      </c>
      <c r="F142" s="17" t="str">
        <f>Details2!F1326</f>
        <v>NULL</v>
      </c>
      <c r="G142" s="17" t="str">
        <f>Details2!G1326</f>
        <v>NULL</v>
      </c>
      <c r="H142" s="17" t="str">
        <f>Details2!H1326</f>
        <v>NULL</v>
      </c>
      <c r="I142" s="17" t="str">
        <f>Details2!I1326</f>
        <v>NULL</v>
      </c>
      <c r="J142" s="17" t="str">
        <f>Details2!J1326</f>
        <v>NULL</v>
      </c>
      <c r="K142" s="17" t="str">
        <f>Details2!K1326</f>
        <v>NULL</v>
      </c>
    </row>
    <row r="143" spans="2:12" x14ac:dyDescent="0.2">
      <c r="B143" t="str">
        <f>Details2!B1327</f>
        <v>Navy</v>
      </c>
      <c r="C143" t="str">
        <f>Details2!C1327</f>
        <v>0620</v>
      </c>
      <c r="D143" t="str">
        <f>Details2!D1327</f>
        <v>NH Guam</v>
      </c>
      <c r="E143" t="str">
        <f>Details2!E1327</f>
        <v>H</v>
      </c>
      <c r="F143" s="17">
        <f>Details2!F1327</f>
        <v>5507</v>
      </c>
      <c r="G143" s="17">
        <f>Details2!G1327</f>
        <v>18966</v>
      </c>
      <c r="H143" s="17">
        <f>Details2!H1327</f>
        <v>21597</v>
      </c>
      <c r="I143" s="17">
        <f>Details2!I1327</f>
        <v>18099</v>
      </c>
      <c r="J143" s="17">
        <f>Details2!J1327</f>
        <v>12643</v>
      </c>
      <c r="K143" s="17">
        <f>Details2!K1327</f>
        <v>15175</v>
      </c>
    </row>
    <row r="144" spans="2:12" x14ac:dyDescent="0.2">
      <c r="B144" t="str">
        <f>Details2!B1328</f>
        <v>Navy</v>
      </c>
      <c r="C144" t="str">
        <f>Details2!C1328</f>
        <v>0621</v>
      </c>
      <c r="D144" t="str">
        <f>Details2!D1328</f>
        <v>NH Okinawa</v>
      </c>
      <c r="E144" t="str">
        <f>Details2!E1328</f>
        <v>I</v>
      </c>
      <c r="F144" s="17" t="str">
        <f>Details2!F1328</f>
        <v>NULL</v>
      </c>
      <c r="G144" s="17" t="str">
        <f>Details2!G1328</f>
        <v>NULL</v>
      </c>
      <c r="H144" s="17" t="str">
        <f>Details2!H1328</f>
        <v>NULL</v>
      </c>
      <c r="I144" s="17" t="str">
        <f>Details2!I1328</f>
        <v>NULL</v>
      </c>
      <c r="J144" s="17" t="str">
        <f>Details2!J1328</f>
        <v>NULL</v>
      </c>
      <c r="K144" s="17" t="str">
        <f>Details2!K1328</f>
        <v>NULL</v>
      </c>
      <c r="L144" s="26"/>
    </row>
    <row r="145" spans="2:13" x14ac:dyDescent="0.2">
      <c r="B145" t="str">
        <f>Details2!B1329</f>
        <v>Navy</v>
      </c>
      <c r="C145" t="str">
        <f>Details2!C1329</f>
        <v>0622</v>
      </c>
      <c r="D145" t="str">
        <f>Details2!D1329</f>
        <v>NH Yokosuka</v>
      </c>
      <c r="E145" t="str">
        <f>Details2!E1329</f>
        <v>I</v>
      </c>
      <c r="F145" s="17" t="str">
        <f>Details2!F1329</f>
        <v>NULL</v>
      </c>
      <c r="G145" s="17" t="str">
        <f>Details2!G1329</f>
        <v>NULL</v>
      </c>
      <c r="H145" s="17" t="str">
        <f>Details2!H1329</f>
        <v>NULL</v>
      </c>
      <c r="I145" s="17" t="str">
        <f>Details2!I1329</f>
        <v>NULL</v>
      </c>
      <c r="J145" s="17" t="str">
        <f>Details2!J1329</f>
        <v>NULL</v>
      </c>
      <c r="K145" s="17" t="str">
        <f>Details2!K1329</f>
        <v>NULL</v>
      </c>
    </row>
    <row r="146" spans="2:13" x14ac:dyDescent="0.2">
      <c r="B146" t="str">
        <f>Details2!B1330</f>
        <v>NCR MD</v>
      </c>
      <c r="C146" t="str">
        <f>Details2!C1330</f>
        <v>0067</v>
      </c>
      <c r="D146" t="str">
        <f>Details2!D1330</f>
        <v>Walter Reed National Military Medical Center</v>
      </c>
      <c r="E146" t="str">
        <f>Details2!E1330</f>
        <v>H</v>
      </c>
      <c r="F146" s="17">
        <f>Details2!F1330</f>
        <v>60873</v>
      </c>
      <c r="G146" s="17">
        <f>Details2!G1330</f>
        <v>64132</v>
      </c>
      <c r="H146" s="17">
        <f>Details2!H1330</f>
        <v>77299</v>
      </c>
      <c r="I146" s="17">
        <f>Details2!I1330</f>
        <v>119718</v>
      </c>
      <c r="J146" s="17">
        <f>Details2!J1330</f>
        <v>128739</v>
      </c>
      <c r="K146" s="17">
        <f>Details2!K1330</f>
        <v>85525</v>
      </c>
      <c r="L146" s="26"/>
    </row>
    <row r="147" spans="2:13" x14ac:dyDescent="0.2">
      <c r="B147" t="str">
        <f>Details2!B1331</f>
        <v>NCR MD</v>
      </c>
      <c r="C147" t="str">
        <f>Details2!C1331</f>
        <v>0123</v>
      </c>
      <c r="D147" t="str">
        <f>Details2!D1331</f>
        <v>Ft. Belvoir (FT. Belvoir Community Hospital)</v>
      </c>
      <c r="E147" t="str">
        <f>Details2!E1331</f>
        <v>H</v>
      </c>
      <c r="F147" s="17">
        <f>Details2!F1331</f>
        <v>59608</v>
      </c>
      <c r="G147" s="17">
        <f>Details2!G1331</f>
        <v>97294</v>
      </c>
      <c r="H147" s="17">
        <f>Details2!H1331</f>
        <v>123219</v>
      </c>
      <c r="I147" s="17">
        <f>Details2!I1331</f>
        <v>114722</v>
      </c>
      <c r="J147" s="17">
        <f>Details2!J1331</f>
        <v>111760</v>
      </c>
      <c r="K147" s="17">
        <f>Details2!K1331</f>
        <v>71865</v>
      </c>
      <c r="L147" s="26"/>
    </row>
    <row r="148" spans="2:13" x14ac:dyDescent="0.2">
      <c r="F148" s="17">
        <f>Details2!F1332</f>
        <v>0</v>
      </c>
      <c r="G148" s="17">
        <f>Details2!G1332</f>
        <v>0</v>
      </c>
      <c r="H148" s="17">
        <f>Details2!H1332</f>
        <v>0</v>
      </c>
      <c r="I148" s="17">
        <f>Details2!I1332</f>
        <v>0</v>
      </c>
      <c r="J148" s="17">
        <f>Details2!J1332</f>
        <v>0</v>
      </c>
      <c r="K148" s="17">
        <f>Details2!K1332</f>
        <v>0</v>
      </c>
    </row>
    <row r="149" spans="2:13" x14ac:dyDescent="0.2">
      <c r="F149" s="17">
        <f>Details2!F1333</f>
        <v>0</v>
      </c>
      <c r="G149" s="17">
        <f>Details2!G1333</f>
        <v>0</v>
      </c>
      <c r="H149" s="17">
        <f>Details2!H1333</f>
        <v>0</v>
      </c>
      <c r="I149" s="17">
        <f>Details2!I1333</f>
        <v>0</v>
      </c>
      <c r="J149" s="17">
        <f>Details2!J1333</f>
        <v>0</v>
      </c>
      <c r="K149" s="17">
        <f>Details2!K1333</f>
        <v>0</v>
      </c>
    </row>
    <row r="150" spans="2:13" x14ac:dyDescent="0.2">
      <c r="F150" s="17">
        <f>Details2!F1334</f>
        <v>0</v>
      </c>
      <c r="G150" s="17">
        <f>Details2!G1334</f>
        <v>0</v>
      </c>
      <c r="H150" s="17">
        <f>Details2!H1334</f>
        <v>0</v>
      </c>
      <c r="I150" s="17">
        <f>Details2!I1334</f>
        <v>0</v>
      </c>
      <c r="J150" s="17">
        <f>Details2!J1334</f>
        <v>0</v>
      </c>
      <c r="K150" s="17">
        <f>Details2!K1334</f>
        <v>0</v>
      </c>
    </row>
    <row r="151" spans="2:13" x14ac:dyDescent="0.2">
      <c r="B151" s="14" t="s">
        <v>132</v>
      </c>
      <c r="C151" s="9"/>
      <c r="F151" s="18">
        <f t="shared" ref="F151:K151" si="0">SUM(F5:F69)</f>
        <v>1294866</v>
      </c>
      <c r="G151" s="18">
        <f t="shared" si="0"/>
        <v>1274971</v>
      </c>
      <c r="H151" s="18">
        <f t="shared" si="0"/>
        <v>1186778</v>
      </c>
      <c r="I151" s="18">
        <f t="shared" si="0"/>
        <v>1113466</v>
      </c>
      <c r="J151" s="18">
        <f t="shared" si="0"/>
        <v>1023902</v>
      </c>
      <c r="K151" s="18">
        <f t="shared" si="0"/>
        <v>832112</v>
      </c>
      <c r="L151" s="2"/>
    </row>
    <row r="152" spans="2:13" x14ac:dyDescent="0.2">
      <c r="B152" s="14" t="s">
        <v>133</v>
      </c>
      <c r="C152" s="9"/>
      <c r="F152" s="18">
        <f>SUM(F71:F117)</f>
        <v>860376</v>
      </c>
      <c r="G152" s="18">
        <f t="shared" ref="G152:K152" si="1">SUM(G71:G117)</f>
        <v>963001</v>
      </c>
      <c r="H152" s="18">
        <f t="shared" si="1"/>
        <v>853410</v>
      </c>
      <c r="I152" s="18">
        <f t="shared" si="1"/>
        <v>758891</v>
      </c>
      <c r="J152" s="18">
        <f t="shared" si="1"/>
        <v>666605</v>
      </c>
      <c r="K152" s="18">
        <f t="shared" si="1"/>
        <v>557054</v>
      </c>
      <c r="L152" s="21"/>
    </row>
    <row r="153" spans="2:13" x14ac:dyDescent="0.2">
      <c r="B153" s="14" t="s">
        <v>428</v>
      </c>
      <c r="C153" s="9"/>
      <c r="F153" s="18">
        <f>SUM(F146:F147)</f>
        <v>120481</v>
      </c>
      <c r="G153" s="18">
        <f t="shared" ref="G153:K153" si="2">SUM(G146:G147)</f>
        <v>161426</v>
      </c>
      <c r="H153" s="18">
        <f t="shared" si="2"/>
        <v>200518</v>
      </c>
      <c r="I153" s="18">
        <f t="shared" si="2"/>
        <v>234440</v>
      </c>
      <c r="J153" s="18">
        <f t="shared" si="2"/>
        <v>240499</v>
      </c>
      <c r="K153" s="18">
        <f t="shared" si="2"/>
        <v>157390</v>
      </c>
      <c r="L153" s="27"/>
    </row>
    <row r="154" spans="2:13" x14ac:dyDescent="0.2">
      <c r="B154" s="14" t="s">
        <v>309</v>
      </c>
      <c r="C154" s="9"/>
      <c r="F154" s="18">
        <f>SUM(F118:F145)</f>
        <v>379070</v>
      </c>
      <c r="G154" s="18">
        <f t="shared" ref="G154:K154" si="3">SUM(G118:G145)</f>
        <v>383308</v>
      </c>
      <c r="H154" s="18">
        <f t="shared" si="3"/>
        <v>371064</v>
      </c>
      <c r="I154" s="18">
        <f t="shared" si="3"/>
        <v>344114</v>
      </c>
      <c r="J154" s="18">
        <f t="shared" si="3"/>
        <v>352827</v>
      </c>
      <c r="K154" s="18">
        <f t="shared" si="3"/>
        <v>320354</v>
      </c>
      <c r="L154" s="27"/>
      <c r="M154" s="33"/>
    </row>
    <row r="155" spans="2:13" x14ac:dyDescent="0.2">
      <c r="B155" s="14" t="s">
        <v>137</v>
      </c>
      <c r="C155" s="9"/>
      <c r="F155" s="18">
        <f>SUM(F5:F147)</f>
        <v>2654793</v>
      </c>
      <c r="G155" s="18">
        <f t="shared" ref="G155:K155" si="4">SUM(G5:G147)</f>
        <v>2782706</v>
      </c>
      <c r="H155" s="18">
        <f t="shared" si="4"/>
        <v>2611770</v>
      </c>
      <c r="I155" s="18">
        <f t="shared" si="4"/>
        <v>2450911</v>
      </c>
      <c r="J155" s="18">
        <f t="shared" si="4"/>
        <v>2283833</v>
      </c>
      <c r="K155" s="18">
        <f t="shared" si="4"/>
        <v>1866910</v>
      </c>
      <c r="L155" s="2"/>
      <c r="M155" s="33"/>
    </row>
    <row r="156" spans="2:13" x14ac:dyDescent="0.2">
      <c r="L156" s="2"/>
    </row>
    <row r="157" spans="2:13" x14ac:dyDescent="0.2">
      <c r="B157" s="15" t="s">
        <v>387</v>
      </c>
      <c r="C157" s="3"/>
      <c r="D157" s="3"/>
      <c r="E157" s="3"/>
      <c r="F157" s="43" t="str">
        <f>IF(F151='Collected to Claims Ratio'!L15,"yes","no")</f>
        <v>yes</v>
      </c>
      <c r="G157" s="43" t="str">
        <f>IF(G151='Collected to Claims Ratio'!M15,"yes","no")</f>
        <v>yes</v>
      </c>
      <c r="H157" s="43" t="str">
        <f>IF(H151='Collected to Claims Ratio'!N15,"yes","no")</f>
        <v>yes</v>
      </c>
      <c r="I157" s="43" t="str">
        <f>IF(I151='Collected to Claims Ratio'!O15,"yes","no")</f>
        <v>yes</v>
      </c>
      <c r="J157" s="43" t="str">
        <f>IF(J151='Collected to Claims Ratio'!P15,"yes","no")</f>
        <v>yes</v>
      </c>
      <c r="K157" s="43" t="str">
        <f>IF(K151='Collected to Claims Ratio'!Q15,"yes","no")</f>
        <v>yes</v>
      </c>
      <c r="L157" s="2"/>
    </row>
    <row r="158" spans="2:13" x14ac:dyDescent="0.2">
      <c r="B158" s="15" t="s">
        <v>388</v>
      </c>
      <c r="C158" s="3"/>
      <c r="D158" s="3"/>
      <c r="E158" s="3"/>
      <c r="F158" s="43" t="str">
        <f>IF(F152='Collected to Claims Ratio'!L16,"yes","no")</f>
        <v>yes</v>
      </c>
      <c r="G158" s="43" t="str">
        <f>IF(G152='Collected to Claims Ratio'!M16,"yes","no")</f>
        <v>yes</v>
      </c>
      <c r="H158" s="43" t="str">
        <f>IF(H152='Collected to Claims Ratio'!N16,"yes","no")</f>
        <v>yes</v>
      </c>
      <c r="I158" s="43" t="str">
        <f>IF(I152='Collected to Claims Ratio'!O16,"yes","no")</f>
        <v>yes</v>
      </c>
      <c r="J158" s="43" t="str">
        <f>IF(J152='Collected to Claims Ratio'!P16,"yes","no")</f>
        <v>yes</v>
      </c>
      <c r="K158" s="43" t="str">
        <f>IF(K152='Collected to Claims Ratio'!Q16,"yes","no")</f>
        <v>yes</v>
      </c>
      <c r="L158" s="2"/>
    </row>
    <row r="159" spans="2:13" x14ac:dyDescent="0.2">
      <c r="B159" s="15" t="s">
        <v>389</v>
      </c>
      <c r="C159" s="3"/>
      <c r="D159" s="3"/>
      <c r="E159" s="3"/>
      <c r="F159" s="43" t="str">
        <f>IF(F154='Collected to Claims Ratio'!L17,"yes","no")</f>
        <v>yes</v>
      </c>
      <c r="G159" s="43" t="str">
        <f>IF(G154='Collected to Claims Ratio'!M17,"yes","no")</f>
        <v>yes</v>
      </c>
      <c r="H159" s="43" t="str">
        <f>IF(H154='Collected to Claims Ratio'!N17,"yes","no")</f>
        <v>yes</v>
      </c>
      <c r="I159" s="43" t="str">
        <f>IF(I154='Collected to Claims Ratio'!O17,"yes","no")</f>
        <v>yes</v>
      </c>
      <c r="J159" s="43" t="str">
        <f>IF(J154='Collected to Claims Ratio'!P17,"yes","no")</f>
        <v>yes</v>
      </c>
      <c r="K159" s="43" t="str">
        <f>IF(K154='Collected to Claims Ratio'!Q17,"yes","no")</f>
        <v>yes</v>
      </c>
      <c r="L159" s="27"/>
    </row>
    <row r="160" spans="2:13" x14ac:dyDescent="0.2">
      <c r="B160" s="15" t="s">
        <v>426</v>
      </c>
      <c r="C160" s="3"/>
      <c r="D160" s="3"/>
      <c r="E160" s="3"/>
      <c r="F160" s="43" t="str">
        <f>IF(F153='Collected to Claims Ratio'!L18,"yes","no")</f>
        <v>yes</v>
      </c>
      <c r="G160" s="43" t="str">
        <f>IF(G153='Collected to Claims Ratio'!M18,"yes","no")</f>
        <v>yes</v>
      </c>
      <c r="H160" s="43" t="str">
        <f>IF(H153='Collected to Claims Ratio'!N18,"yes","no")</f>
        <v>yes</v>
      </c>
      <c r="I160" s="43" t="str">
        <f>IF(I153='Collected to Claims Ratio'!O18,"yes","no")</f>
        <v>yes</v>
      </c>
      <c r="J160" s="43" t="str">
        <f>IF(J153='Collected to Claims Ratio'!P18,"yes","no")</f>
        <v>yes</v>
      </c>
      <c r="K160" s="43" t="str">
        <f>IF(K153='Collected to Claims Ratio'!Q18,"yes","no")</f>
        <v>yes</v>
      </c>
      <c r="L160" s="27"/>
    </row>
    <row r="161" spans="2:11" x14ac:dyDescent="0.2">
      <c r="B161" s="15" t="s">
        <v>390</v>
      </c>
      <c r="F161" s="43" t="str">
        <f>IF(F155='Collected to Claims Ratio'!L19,"yes","no")</f>
        <v>yes</v>
      </c>
      <c r="G161" s="43" t="str">
        <f>IF(G155='Collected to Claims Ratio'!M19,"yes","no")</f>
        <v>yes</v>
      </c>
      <c r="H161" s="43" t="str">
        <f>IF(H155='Collected to Claims Ratio'!N19,"yes","no")</f>
        <v>yes</v>
      </c>
      <c r="I161" s="43" t="str">
        <f>IF(I155='Collected to Claims Ratio'!O19,"yes","no")</f>
        <v>yes</v>
      </c>
      <c r="J161" s="43" t="str">
        <f>IF(J155='Collected to Claims Ratio'!P19,"yes","no")</f>
        <v>yes</v>
      </c>
      <c r="K161" s="43" t="str">
        <f>IF(K155='Collected to Claims Ratio'!Q19,"yes","no")</f>
        <v>yes</v>
      </c>
    </row>
    <row r="162" spans="2:11" x14ac:dyDescent="0.2">
      <c r="K162" s="43"/>
    </row>
  </sheetData>
  <sheetProtection algorithmName="SHA-512" hashValue="RFG8IUfL8nki31i7fM2+E19R0IrLdl66nvpfFNCVzVEPA+hfpz2dRnRjgsRw4famTbqFypxHZkrlM4pNcpd2PQ==" saltValue="T9sgZbp6CMBZDBec82psWw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3" x14ac:dyDescent="0.2">
      <c r="A1" t="s">
        <v>479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123</v>
      </c>
    </row>
    <row r="4" spans="1:13" x14ac:dyDescent="0.2"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t="str">
        <f>Details2!B1337</f>
        <v>Air Force</v>
      </c>
      <c r="C5" t="str">
        <f>Details2!C1337</f>
        <v>0004</v>
      </c>
      <c r="D5" t="str">
        <f>Details2!D1337</f>
        <v>Maxwell AFB (42nd Medical Group)</v>
      </c>
      <c r="E5" t="str">
        <f>Details2!E1337</f>
        <v>C</v>
      </c>
      <c r="F5" s="17">
        <f>Details2!F1337</f>
        <v>67900</v>
      </c>
      <c r="G5" s="17">
        <f>Details2!G1337</f>
        <v>52255</v>
      </c>
      <c r="H5" s="17">
        <f>Details2!H1337</f>
        <v>45242</v>
      </c>
      <c r="I5" s="17">
        <f>Details2!I1337</f>
        <v>46783</v>
      </c>
      <c r="J5" s="17">
        <f>Details2!J1337</f>
        <v>43479</v>
      </c>
      <c r="K5" s="17">
        <f>Details2!K1337</f>
        <v>47294</v>
      </c>
      <c r="M5" s="33"/>
    </row>
    <row r="6" spans="1:13" x14ac:dyDescent="0.2">
      <c r="B6" t="str">
        <f>Details2!B1338</f>
        <v>Air Force</v>
      </c>
      <c r="C6" t="str">
        <f>Details2!C1338</f>
        <v>0006</v>
      </c>
      <c r="D6" t="str">
        <f>Details2!D1338</f>
        <v>Elmendorf AFB (3rd Medical group)</v>
      </c>
      <c r="E6" t="str">
        <f>Details2!E1338</f>
        <v>H</v>
      </c>
      <c r="F6" s="17">
        <f>Details2!F1338</f>
        <v>156700</v>
      </c>
      <c r="G6" s="17">
        <f>Details2!G1338</f>
        <v>142254</v>
      </c>
      <c r="H6" s="17">
        <f>Details2!H1338</f>
        <v>141576</v>
      </c>
      <c r="I6" s="17">
        <f>Details2!I1338</f>
        <v>148986</v>
      </c>
      <c r="J6" s="17">
        <f>Details2!J1338</f>
        <v>127083</v>
      </c>
      <c r="K6" s="17">
        <f>Details2!K1338</f>
        <v>134634</v>
      </c>
      <c r="M6" s="33"/>
    </row>
    <row r="7" spans="1:13" x14ac:dyDescent="0.2">
      <c r="B7" t="str">
        <f>Details2!B1339</f>
        <v>Air Force</v>
      </c>
      <c r="C7" t="str">
        <f>Details2!C1339</f>
        <v>0009</v>
      </c>
      <c r="D7" t="str">
        <f>Details2!D1339</f>
        <v>Luke AFB (56th Medical Group)</v>
      </c>
      <c r="E7" t="str">
        <f>Details2!E1339</f>
        <v>C</v>
      </c>
      <c r="F7" s="17">
        <f>Details2!F1339</f>
        <v>108965</v>
      </c>
      <c r="G7" s="17">
        <f>Details2!G1339</f>
        <v>82186</v>
      </c>
      <c r="H7" s="17">
        <f>Details2!H1339</f>
        <v>82646</v>
      </c>
      <c r="I7" s="17">
        <f>Details2!I1339</f>
        <v>80221</v>
      </c>
      <c r="J7" s="17">
        <f>Details2!J1339</f>
        <v>68154</v>
      </c>
      <c r="K7" s="17">
        <f>Details2!K1339</f>
        <v>61360</v>
      </c>
      <c r="M7" s="33"/>
    </row>
    <row r="8" spans="1:13" x14ac:dyDescent="0.2">
      <c r="B8" t="str">
        <f>Details2!B1340</f>
        <v>Air Force</v>
      </c>
      <c r="C8" t="str">
        <f>Details2!C1340</f>
        <v>0010</v>
      </c>
      <c r="D8" t="str">
        <f>Details2!D1340</f>
        <v>Davis Monthan AFB (355th Medical Group)</v>
      </c>
      <c r="E8" t="str">
        <f>Details2!E1340</f>
        <v>C</v>
      </c>
      <c r="F8" s="17">
        <f>Details2!F1340</f>
        <v>36139</v>
      </c>
      <c r="G8" s="17">
        <f>Details2!G1340</f>
        <v>30970</v>
      </c>
      <c r="H8" s="17">
        <f>Details2!H1340</f>
        <v>31163</v>
      </c>
      <c r="I8" s="17">
        <f>Details2!I1340</f>
        <v>44294</v>
      </c>
      <c r="J8" s="17">
        <f>Details2!J1340</f>
        <v>31065</v>
      </c>
      <c r="K8" s="17">
        <f>Details2!K1340</f>
        <v>32699</v>
      </c>
      <c r="M8" s="33"/>
    </row>
    <row r="9" spans="1:13" x14ac:dyDescent="0.2">
      <c r="B9" t="str">
        <f>Details2!B1341</f>
        <v>Air Force</v>
      </c>
      <c r="C9" t="str">
        <f>Details2!C1341</f>
        <v>0013</v>
      </c>
      <c r="D9" t="str">
        <f>Details2!D1341</f>
        <v>Little Rock AFB (314th Medical Group)</v>
      </c>
      <c r="E9" t="str">
        <f>Details2!E1341</f>
        <v>C</v>
      </c>
      <c r="F9" s="17">
        <f>Details2!F1341</f>
        <v>18396</v>
      </c>
      <c r="G9" s="17">
        <f>Details2!G1341</f>
        <v>18144</v>
      </c>
      <c r="H9" s="17">
        <f>Details2!H1341</f>
        <v>13751</v>
      </c>
      <c r="I9" s="17">
        <f>Details2!I1341</f>
        <v>16127</v>
      </c>
      <c r="J9" s="17">
        <f>Details2!J1341</f>
        <v>15912</v>
      </c>
      <c r="K9" s="17">
        <f>Details2!K1341</f>
        <v>20755</v>
      </c>
      <c r="M9" s="33"/>
    </row>
    <row r="10" spans="1:13" x14ac:dyDescent="0.2">
      <c r="B10" t="str">
        <f>Details2!B1342</f>
        <v>Air Force</v>
      </c>
      <c r="C10" t="str">
        <f>Details2!C1342</f>
        <v>0014</v>
      </c>
      <c r="D10" t="str">
        <f>Details2!D1342</f>
        <v>Travis AFB (60th Medical Group)</v>
      </c>
      <c r="E10" t="str">
        <f>Details2!E1342</f>
        <v>H</v>
      </c>
      <c r="F10" s="17">
        <f>Details2!F1342</f>
        <v>237429</v>
      </c>
      <c r="G10" s="17">
        <f>Details2!G1342</f>
        <v>245556</v>
      </c>
      <c r="H10" s="17">
        <f>Details2!H1342</f>
        <v>273681</v>
      </c>
      <c r="I10" s="17">
        <f>Details2!I1342</f>
        <v>209638</v>
      </c>
      <c r="J10" s="17">
        <f>Details2!J1342</f>
        <v>178986</v>
      </c>
      <c r="K10" s="17">
        <f>Details2!K1342</f>
        <v>159407</v>
      </c>
      <c r="M10" s="33"/>
    </row>
    <row r="11" spans="1:13" x14ac:dyDescent="0.2">
      <c r="B11" t="str">
        <f>Details2!B1343</f>
        <v>Air Force</v>
      </c>
      <c r="C11" t="str">
        <f>Details2!C1343</f>
        <v>0015</v>
      </c>
      <c r="D11" t="str">
        <f>Details2!D1343</f>
        <v>Beale AFB (9th Medical Group)</v>
      </c>
      <c r="E11" t="str">
        <f>Details2!E1343</f>
        <v>C</v>
      </c>
      <c r="F11" s="17">
        <f>Details2!F1343</f>
        <v>19595</v>
      </c>
      <c r="G11" s="17">
        <f>Details2!G1343</f>
        <v>15095</v>
      </c>
      <c r="H11" s="17">
        <f>Details2!H1343</f>
        <v>16343</v>
      </c>
      <c r="I11" s="17">
        <f>Details2!I1343</f>
        <v>16250</v>
      </c>
      <c r="J11" s="17">
        <f>Details2!J1343</f>
        <v>16173</v>
      </c>
      <c r="K11" s="17">
        <f>Details2!K1343</f>
        <v>15922</v>
      </c>
      <c r="M11" s="33"/>
    </row>
    <row r="12" spans="1:13" x14ac:dyDescent="0.2">
      <c r="B12" t="str">
        <f>Details2!B1344</f>
        <v>Air Force</v>
      </c>
      <c r="C12" t="str">
        <f>Details2!C1344</f>
        <v>0018</v>
      </c>
      <c r="D12" t="str">
        <f>Details2!D1344</f>
        <v>Vandenberg AFB (30th Medical Group)</v>
      </c>
      <c r="E12" t="str">
        <f>Details2!E1344</f>
        <v>C</v>
      </c>
      <c r="F12" s="17">
        <f>Details2!F1344</f>
        <v>22492</v>
      </c>
      <c r="G12" s="17">
        <f>Details2!G1344</f>
        <v>14866</v>
      </c>
      <c r="H12" s="17">
        <f>Details2!H1344</f>
        <v>15509</v>
      </c>
      <c r="I12" s="17">
        <f>Details2!I1344</f>
        <v>15386</v>
      </c>
      <c r="J12" s="17">
        <f>Details2!J1344</f>
        <v>19416</v>
      </c>
      <c r="K12" s="17">
        <f>Details2!K1344</f>
        <v>17343</v>
      </c>
      <c r="M12" s="33"/>
    </row>
    <row r="13" spans="1:13" x14ac:dyDescent="0.2">
      <c r="B13" t="str">
        <f>Details2!B1345</f>
        <v>Air Force</v>
      </c>
      <c r="C13" t="str">
        <f>Details2!C1345</f>
        <v>0019</v>
      </c>
      <c r="D13" t="str">
        <f>Details2!D1345</f>
        <v>Edwards AFB (95th Medical Group)</v>
      </c>
      <c r="E13" t="str">
        <f>Details2!E1345</f>
        <v>C</v>
      </c>
      <c r="F13" s="17">
        <f>Details2!F1345</f>
        <v>20401</v>
      </c>
      <c r="G13" s="17">
        <f>Details2!G1345</f>
        <v>17918</v>
      </c>
      <c r="H13" s="17">
        <f>Details2!H1345</f>
        <v>17761</v>
      </c>
      <c r="I13" s="17">
        <f>Details2!I1345</f>
        <v>17290</v>
      </c>
      <c r="J13" s="17">
        <f>Details2!J1345</f>
        <v>15414</v>
      </c>
      <c r="K13" s="17">
        <f>Details2!K1345</f>
        <v>15804</v>
      </c>
      <c r="M13" s="33"/>
    </row>
    <row r="14" spans="1:13" x14ac:dyDescent="0.2">
      <c r="B14" t="str">
        <f>Details2!B1346</f>
        <v>Air Force</v>
      </c>
      <c r="C14" t="str">
        <f>Details2!C1346</f>
        <v>0033</v>
      </c>
      <c r="D14" t="str">
        <f>Details2!D1346</f>
        <v>USAF Academy (10th Medical Group)</v>
      </c>
      <c r="E14" t="str">
        <f>Details2!E1346</f>
        <v>H</v>
      </c>
      <c r="F14" s="17">
        <f>Details2!F1346</f>
        <v>103875</v>
      </c>
      <c r="G14" s="17">
        <f>Details2!G1346</f>
        <v>92804</v>
      </c>
      <c r="H14" s="17">
        <f>Details2!H1346</f>
        <v>70285</v>
      </c>
      <c r="I14" s="17">
        <f>Details2!I1346</f>
        <v>87288</v>
      </c>
      <c r="J14" s="17">
        <f>Details2!J1346</f>
        <v>85975</v>
      </c>
      <c r="K14" s="17">
        <f>Details2!K1346</f>
        <v>89411</v>
      </c>
      <c r="M14" s="33"/>
    </row>
    <row r="15" spans="1:13" x14ac:dyDescent="0.2">
      <c r="B15" t="str">
        <f>Details2!B1347</f>
        <v>Air Force</v>
      </c>
      <c r="C15" t="str">
        <f>Details2!C1347</f>
        <v>0036</v>
      </c>
      <c r="D15" t="str">
        <f>Details2!D1347</f>
        <v>Dover AFB (436th Medical Group)</v>
      </c>
      <c r="E15" t="str">
        <f>Details2!E1347</f>
        <v>C</v>
      </c>
      <c r="F15" s="17">
        <f>Details2!F1347</f>
        <v>30709</v>
      </c>
      <c r="G15" s="17">
        <f>Details2!G1347</f>
        <v>26970</v>
      </c>
      <c r="H15" s="17">
        <f>Details2!H1347</f>
        <v>23045</v>
      </c>
      <c r="I15" s="17">
        <f>Details2!I1347</f>
        <v>20939</v>
      </c>
      <c r="J15" s="17">
        <f>Details2!J1347</f>
        <v>18533</v>
      </c>
      <c r="K15" s="41">
        <f>Details2!K1347</f>
        <v>20332</v>
      </c>
      <c r="M15" s="33"/>
    </row>
    <row r="16" spans="1:13" x14ac:dyDescent="0.2">
      <c r="B16" t="str">
        <f>Details2!B1348</f>
        <v>Air Force</v>
      </c>
      <c r="C16" t="str">
        <f>Details2!C1348</f>
        <v>0042</v>
      </c>
      <c r="D16" t="str">
        <f>Details2!D1348</f>
        <v>Eglin AFB (96th Medical Group)</v>
      </c>
      <c r="E16" t="str">
        <f>Details2!E1348</f>
        <v>H</v>
      </c>
      <c r="F16" s="17">
        <f>Details2!F1348</f>
        <v>149281</v>
      </c>
      <c r="G16" s="17">
        <f>Details2!G1348</f>
        <v>171346</v>
      </c>
      <c r="H16" s="17">
        <f>Details2!H1348</f>
        <v>173440</v>
      </c>
      <c r="I16" s="17">
        <f>Details2!I1348</f>
        <v>167481</v>
      </c>
      <c r="J16" s="17">
        <f>Details2!J1348</f>
        <v>171588</v>
      </c>
      <c r="K16" s="17">
        <f>Details2!K1348</f>
        <v>182856</v>
      </c>
      <c r="M16" s="33"/>
    </row>
    <row r="17" spans="2:13" x14ac:dyDescent="0.2">
      <c r="B17" t="str">
        <f>Details2!B1349</f>
        <v>Air Force</v>
      </c>
      <c r="C17" t="str">
        <f>Details2!C1349</f>
        <v>0043</v>
      </c>
      <c r="D17" t="str">
        <f>Details2!D1349</f>
        <v>Tyndall AFB (325th Medical Group)</v>
      </c>
      <c r="E17" t="str">
        <f>Details2!E1349</f>
        <v>C</v>
      </c>
      <c r="F17" s="17">
        <f>Details2!F1349</f>
        <v>51009</v>
      </c>
      <c r="G17" s="17">
        <f>Details2!G1349</f>
        <v>29957</v>
      </c>
      <c r="H17" s="17">
        <f>Details2!H1349</f>
        <v>33935</v>
      </c>
      <c r="I17" s="17">
        <f>Details2!I1349</f>
        <v>32357</v>
      </c>
      <c r="J17" s="17">
        <f>Details2!J1349</f>
        <v>24842</v>
      </c>
      <c r="K17" s="17">
        <f>Details2!K1349</f>
        <v>25370</v>
      </c>
      <c r="M17" s="33"/>
    </row>
    <row r="18" spans="2:13" x14ac:dyDescent="0.2">
      <c r="B18" t="str">
        <f>Details2!B1350</f>
        <v>Air Force</v>
      </c>
      <c r="C18" t="str">
        <f>Details2!C1350</f>
        <v>0045</v>
      </c>
      <c r="D18" t="str">
        <f>Details2!D1350</f>
        <v>MacDill AFB (6th Medical Group)</v>
      </c>
      <c r="E18" t="str">
        <f>Details2!E1350</f>
        <v>C</v>
      </c>
      <c r="F18" s="17">
        <f>Details2!F1350</f>
        <v>72822</v>
      </c>
      <c r="G18" s="17">
        <f>Details2!G1350</f>
        <v>78082</v>
      </c>
      <c r="H18" s="17">
        <f>Details2!H1350</f>
        <v>77516</v>
      </c>
      <c r="I18" s="17">
        <f>Details2!I1350</f>
        <v>82133</v>
      </c>
      <c r="J18" s="17">
        <f>Details2!J1350</f>
        <v>80176</v>
      </c>
      <c r="K18" s="17">
        <f>Details2!K1350</f>
        <v>88713</v>
      </c>
      <c r="M18" s="33"/>
    </row>
    <row r="19" spans="2:13" x14ac:dyDescent="0.2">
      <c r="B19" t="str">
        <f>Details2!B1351</f>
        <v>Air Force</v>
      </c>
      <c r="C19" t="str">
        <f>Details2!C1351</f>
        <v>0046</v>
      </c>
      <c r="D19" t="str">
        <f>Details2!D1351</f>
        <v>Patrick AFB (45th Medical Group)</v>
      </c>
      <c r="E19" t="str">
        <f>Details2!E1351</f>
        <v>C</v>
      </c>
      <c r="F19" s="17">
        <f>Details2!F1351</f>
        <v>41549</v>
      </c>
      <c r="G19" s="17">
        <f>Details2!G1351</f>
        <v>39134</v>
      </c>
      <c r="H19" s="17">
        <f>Details2!H1351</f>
        <v>47142</v>
      </c>
      <c r="I19" s="17">
        <f>Details2!I1351</f>
        <v>40479</v>
      </c>
      <c r="J19" s="17">
        <f>Details2!J1351</f>
        <v>36683</v>
      </c>
      <c r="K19" s="17">
        <f>Details2!K1351</f>
        <v>37257</v>
      </c>
      <c r="M19" s="33"/>
    </row>
    <row r="20" spans="2:13" x14ac:dyDescent="0.2">
      <c r="B20" t="str">
        <f>Details2!B1352</f>
        <v>Air Force</v>
      </c>
      <c r="C20" t="str">
        <f>Details2!C1352</f>
        <v>0050</v>
      </c>
      <c r="D20" t="str">
        <f>Details2!D1352</f>
        <v>Moody AFB (347th Medical Group)</v>
      </c>
      <c r="E20" t="str">
        <f>Details2!E1352</f>
        <v>C</v>
      </c>
      <c r="F20" s="17">
        <f>Details2!F1352</f>
        <v>25860</v>
      </c>
      <c r="G20" s="17">
        <f>Details2!G1352</f>
        <v>19008</v>
      </c>
      <c r="H20" s="17">
        <f>Details2!H1352</f>
        <v>14390</v>
      </c>
      <c r="I20" s="17">
        <f>Details2!I1352</f>
        <v>13243</v>
      </c>
      <c r="J20" s="17">
        <f>Details2!J1352</f>
        <v>14006</v>
      </c>
      <c r="K20" s="17">
        <f>Details2!K1352</f>
        <v>16786</v>
      </c>
      <c r="M20" s="33"/>
    </row>
    <row r="21" spans="2:13" x14ac:dyDescent="0.2">
      <c r="B21" t="str">
        <f>Details2!B1353</f>
        <v>Air Force</v>
      </c>
      <c r="C21" t="str">
        <f>Details2!C1353</f>
        <v>0051</v>
      </c>
      <c r="D21" t="str">
        <f>Details2!D1353</f>
        <v>Robins AFB (78th Medical Group)</v>
      </c>
      <c r="E21" t="str">
        <f>Details2!E1353</f>
        <v>C</v>
      </c>
      <c r="F21" s="17">
        <f>Details2!F1353</f>
        <v>34001</v>
      </c>
      <c r="G21" s="17">
        <f>Details2!G1353</f>
        <v>26255</v>
      </c>
      <c r="H21" s="17">
        <f>Details2!H1353</f>
        <v>28500</v>
      </c>
      <c r="I21" s="17">
        <f>Details2!I1353</f>
        <v>29421</v>
      </c>
      <c r="J21" s="17">
        <f>Details2!J1353</f>
        <v>27425</v>
      </c>
      <c r="K21" s="17">
        <f>Details2!K1353</f>
        <v>27265</v>
      </c>
      <c r="M21" s="33"/>
    </row>
    <row r="22" spans="2:13" x14ac:dyDescent="0.2">
      <c r="B22" t="str">
        <f>Details2!B1354</f>
        <v>Air Force</v>
      </c>
      <c r="C22" t="str">
        <f>Details2!C1354</f>
        <v>0053</v>
      </c>
      <c r="D22" t="str">
        <f>Details2!D1354</f>
        <v>Mountain Home AFB (366th Medical Group)</v>
      </c>
      <c r="E22" t="str">
        <f>Details2!E1354</f>
        <v>H</v>
      </c>
      <c r="F22" s="17">
        <f>Details2!F1354</f>
        <v>31698</v>
      </c>
      <c r="G22" s="17">
        <f>Details2!G1354</f>
        <v>28688</v>
      </c>
      <c r="H22" s="17">
        <f>Details2!H1354</f>
        <v>29091</v>
      </c>
      <c r="I22" s="17">
        <f>Details2!I1354</f>
        <v>27740</v>
      </c>
      <c r="J22" s="17">
        <f>Details2!J1354</f>
        <v>26140</v>
      </c>
      <c r="K22" s="17">
        <f>Details2!K1354</f>
        <v>24585</v>
      </c>
      <c r="M22" s="33"/>
    </row>
    <row r="23" spans="2:13" x14ac:dyDescent="0.2">
      <c r="B23" t="str">
        <f>Details2!B1355</f>
        <v>Air Force</v>
      </c>
      <c r="C23" t="str">
        <f>Details2!C1355</f>
        <v>0055</v>
      </c>
      <c r="D23" t="str">
        <f>Details2!D1355</f>
        <v>Scott AFB (375th Medical Group)</v>
      </c>
      <c r="E23" t="str">
        <f>Details2!E1355</f>
        <v>C</v>
      </c>
      <c r="F23" s="17">
        <f>Details2!F1355</f>
        <v>88322</v>
      </c>
      <c r="G23" s="17">
        <f>Details2!G1355</f>
        <v>80955</v>
      </c>
      <c r="H23" s="17">
        <f>Details2!H1355</f>
        <v>81213</v>
      </c>
      <c r="I23" s="17">
        <f>Details2!I1355</f>
        <v>82259</v>
      </c>
      <c r="J23" s="17">
        <f>Details2!J1355</f>
        <v>76950</v>
      </c>
      <c r="K23" s="17">
        <f>Details2!K1355</f>
        <v>74048</v>
      </c>
      <c r="M23" s="33"/>
    </row>
    <row r="24" spans="2:13" x14ac:dyDescent="0.2">
      <c r="B24" t="str">
        <f>Details2!B1356</f>
        <v>Air Force</v>
      </c>
      <c r="C24" t="str">
        <f>Details2!C1356</f>
        <v>0059</v>
      </c>
      <c r="D24" t="str">
        <f>Details2!D1356</f>
        <v>McConnell AFB (22nd Medical Group)</v>
      </c>
      <c r="E24" t="str">
        <f>Details2!E1356</f>
        <v>C</v>
      </c>
      <c r="F24" s="17">
        <f>Details2!F1356</f>
        <v>36815</v>
      </c>
      <c r="G24" s="17">
        <f>Details2!G1356</f>
        <v>29035</v>
      </c>
      <c r="H24" s="17">
        <f>Details2!H1356</f>
        <v>33995</v>
      </c>
      <c r="I24" s="17">
        <f>Details2!I1356</f>
        <v>32487</v>
      </c>
      <c r="J24" s="17">
        <f>Details2!J1356</f>
        <v>29326</v>
      </c>
      <c r="K24" s="17">
        <f>Details2!K1356</f>
        <v>24895</v>
      </c>
      <c r="M24" s="33"/>
    </row>
    <row r="25" spans="2:13" x14ac:dyDescent="0.2">
      <c r="B25" t="str">
        <f>Details2!B1357</f>
        <v>Air Force</v>
      </c>
      <c r="C25" t="str">
        <f>Details2!C1357</f>
        <v>0062</v>
      </c>
      <c r="D25" t="str">
        <f>Details2!D1357</f>
        <v>Barksdale AFB (2nd Medical Group)</v>
      </c>
      <c r="E25" t="str">
        <f>Details2!E1357</f>
        <v>C</v>
      </c>
      <c r="F25" s="17">
        <f>Details2!F1357</f>
        <v>22533</v>
      </c>
      <c r="G25" s="17">
        <f>Details2!G1357</f>
        <v>25429</v>
      </c>
      <c r="H25" s="17">
        <f>Details2!H1357</f>
        <v>31341</v>
      </c>
      <c r="I25" s="17">
        <f>Details2!I1357</f>
        <v>33795</v>
      </c>
      <c r="J25" s="17">
        <f>Details2!J1357</f>
        <v>20750</v>
      </c>
      <c r="K25" s="17">
        <f>Details2!K1357</f>
        <v>31938</v>
      </c>
    </row>
    <row r="26" spans="2:13" x14ac:dyDescent="0.2">
      <c r="B26" t="str">
        <f>Details2!B1358</f>
        <v>Air Force</v>
      </c>
      <c r="C26" t="str">
        <f>Details2!C1358</f>
        <v>0066</v>
      </c>
      <c r="D26" t="str">
        <f>Details2!D1358</f>
        <v>Andrews AFB (79th Medical Group)</v>
      </c>
      <c r="E26" t="str">
        <f>Details2!E1358</f>
        <v>H</v>
      </c>
      <c r="F26" s="17">
        <f>Details2!F1358</f>
        <v>90289</v>
      </c>
      <c r="G26" s="17">
        <f>Details2!G1358</f>
        <v>81862</v>
      </c>
      <c r="H26" s="17">
        <f>Details2!H1358</f>
        <v>63555</v>
      </c>
      <c r="I26" s="17">
        <f>Details2!I1358</f>
        <v>63742</v>
      </c>
      <c r="J26" s="17">
        <f>Details2!J1358</f>
        <v>63868</v>
      </c>
      <c r="K26" s="17">
        <f>Details2!K1358</f>
        <v>75931</v>
      </c>
    </row>
    <row r="27" spans="2:13" x14ac:dyDescent="0.2">
      <c r="B27" t="str">
        <f>Details2!B1359</f>
        <v>Air Force</v>
      </c>
      <c r="C27" t="str">
        <f>Details2!C1359</f>
        <v>0073</v>
      </c>
      <c r="D27" t="str">
        <f>Details2!D1359</f>
        <v>Keesler AFB (81st Medical Group)</v>
      </c>
      <c r="E27" t="str">
        <f>Details2!E1359</f>
        <v>H</v>
      </c>
      <c r="F27" s="17">
        <f>Details2!F1359</f>
        <v>135372</v>
      </c>
      <c r="G27" s="17">
        <f>Details2!G1359</f>
        <v>125647</v>
      </c>
      <c r="H27" s="17">
        <f>Details2!H1359</f>
        <v>135064</v>
      </c>
      <c r="I27" s="17">
        <f>Details2!I1359</f>
        <v>133646</v>
      </c>
      <c r="J27" s="17">
        <f>Details2!J1359</f>
        <v>158932</v>
      </c>
      <c r="K27" s="17">
        <f>Details2!K1359</f>
        <v>158566</v>
      </c>
    </row>
    <row r="28" spans="2:13" x14ac:dyDescent="0.2">
      <c r="B28" t="str">
        <f>Details2!B1360</f>
        <v>Air Force</v>
      </c>
      <c r="C28" t="str">
        <f>Details2!C1360</f>
        <v>0074</v>
      </c>
      <c r="D28" t="str">
        <f>Details2!D1360</f>
        <v>Columbus AFB (14th Medical Group)</v>
      </c>
      <c r="E28" t="str">
        <f>Details2!E1360</f>
        <v>C</v>
      </c>
      <c r="F28" s="17">
        <f>Details2!F1360</f>
        <v>12084</v>
      </c>
      <c r="G28" s="17">
        <f>Details2!G1360</f>
        <v>11106</v>
      </c>
      <c r="H28" s="17">
        <f>Details2!H1360</f>
        <v>9770</v>
      </c>
      <c r="I28" s="17">
        <f>Details2!I1360</f>
        <v>10780</v>
      </c>
      <c r="J28" s="17">
        <f>Details2!J1360</f>
        <v>10207</v>
      </c>
      <c r="K28" s="17">
        <f>Details2!K1360</f>
        <v>9520</v>
      </c>
    </row>
    <row r="29" spans="2:13" x14ac:dyDescent="0.2">
      <c r="B29" t="str">
        <f>Details2!B1361</f>
        <v>Air Force</v>
      </c>
      <c r="C29" t="str">
        <f>Details2!C1361</f>
        <v>0076</v>
      </c>
      <c r="D29" t="str">
        <f>Details2!D1361</f>
        <v>Whiteman AFB (509th Medical Group)</v>
      </c>
      <c r="E29" t="str">
        <f>Details2!E1361</f>
        <v>C</v>
      </c>
      <c r="F29" s="17">
        <f>Details2!F1361</f>
        <v>21685</v>
      </c>
      <c r="G29" s="17">
        <f>Details2!G1361</f>
        <v>22700</v>
      </c>
      <c r="H29" s="17">
        <f>Details2!H1361</f>
        <v>19367</v>
      </c>
      <c r="I29" s="17">
        <f>Details2!I1361</f>
        <v>22175</v>
      </c>
      <c r="J29" s="17">
        <f>Details2!J1361</f>
        <v>18938</v>
      </c>
      <c r="K29" s="17">
        <f>Details2!K1361</f>
        <v>18046</v>
      </c>
    </row>
    <row r="30" spans="2:13" x14ac:dyDescent="0.2">
      <c r="B30" t="str">
        <f>Details2!B1362</f>
        <v>Air Force</v>
      </c>
      <c r="C30" t="str">
        <f>Details2!C1362</f>
        <v>0077</v>
      </c>
      <c r="D30" t="str">
        <f>Details2!D1362</f>
        <v>Malmstrom AFB (341st Medical Group)</v>
      </c>
      <c r="E30" t="str">
        <f>Details2!E1362</f>
        <v>C</v>
      </c>
      <c r="F30" s="17">
        <f>Details2!F1362</f>
        <v>15713</v>
      </c>
      <c r="G30" s="17">
        <f>Details2!G1362</f>
        <v>15348</v>
      </c>
      <c r="H30" s="17">
        <f>Details2!H1362</f>
        <v>15270</v>
      </c>
      <c r="I30" s="17">
        <f>Details2!I1362</f>
        <v>18177</v>
      </c>
      <c r="J30" s="17">
        <f>Details2!J1362</f>
        <v>18633</v>
      </c>
      <c r="K30" s="17">
        <f>Details2!K1362</f>
        <v>20658</v>
      </c>
    </row>
    <row r="31" spans="2:13" x14ac:dyDescent="0.2">
      <c r="B31" t="str">
        <f>Details2!B1363</f>
        <v>Air Force</v>
      </c>
      <c r="C31" t="str">
        <f>Details2!C1363</f>
        <v>0078</v>
      </c>
      <c r="D31" t="str">
        <f>Details2!D1363</f>
        <v>Offutt AFB (55th Medical Group)</v>
      </c>
      <c r="E31" t="str">
        <f>Details2!E1363</f>
        <v>C</v>
      </c>
      <c r="F31" s="17">
        <f>Details2!F1363</f>
        <v>65864</v>
      </c>
      <c r="G31" s="17">
        <f>Details2!G1363</f>
        <v>65894</v>
      </c>
      <c r="H31" s="17">
        <f>Details2!H1363</f>
        <v>71756</v>
      </c>
      <c r="I31" s="17">
        <f>Details2!I1363</f>
        <v>70143</v>
      </c>
      <c r="J31" s="17">
        <f>Details2!J1363</f>
        <v>69679</v>
      </c>
      <c r="K31" s="17">
        <f>Details2!K1363</f>
        <v>72015</v>
      </c>
    </row>
    <row r="32" spans="2:13" x14ac:dyDescent="0.2">
      <c r="B32" t="str">
        <f>Details2!B1364</f>
        <v>Air Force</v>
      </c>
      <c r="C32" t="str">
        <f>Details2!C1364</f>
        <v>0079</v>
      </c>
      <c r="D32" t="str">
        <f>Details2!D1364</f>
        <v>Nellis AFB (99th Medical Group)</v>
      </c>
      <c r="E32" t="str">
        <f>Details2!E1364</f>
        <v>H</v>
      </c>
      <c r="F32" s="17">
        <f>Details2!F1364</f>
        <v>203654</v>
      </c>
      <c r="G32" s="17">
        <f>Details2!G1364</f>
        <v>174744</v>
      </c>
      <c r="H32" s="17">
        <f>Details2!H1364</f>
        <v>215432</v>
      </c>
      <c r="I32" s="17">
        <f>Details2!I1364</f>
        <v>196257</v>
      </c>
      <c r="J32" s="17">
        <f>Details2!J1364</f>
        <v>196781</v>
      </c>
      <c r="K32" s="17">
        <f>Details2!K1364</f>
        <v>193290</v>
      </c>
    </row>
    <row r="33" spans="2:11" x14ac:dyDescent="0.2">
      <c r="B33" t="str">
        <f>Details2!B1365</f>
        <v>Air Force</v>
      </c>
      <c r="C33" t="str">
        <f>Details2!C1365</f>
        <v>0083</v>
      </c>
      <c r="D33" t="str">
        <f>Details2!D1365</f>
        <v>Kirtland AFB (377th Medical Group)</v>
      </c>
      <c r="E33" t="str">
        <f>Details2!E1365</f>
        <v>C</v>
      </c>
      <c r="F33" s="17">
        <f>Details2!F1365</f>
        <v>31572</v>
      </c>
      <c r="G33" s="17">
        <f>Details2!G1365</f>
        <v>19357</v>
      </c>
      <c r="H33" s="17">
        <f>Details2!H1365</f>
        <v>16263</v>
      </c>
      <c r="I33" s="17">
        <f>Details2!I1365</f>
        <v>20686</v>
      </c>
      <c r="J33" s="17">
        <f>Details2!J1365</f>
        <v>22231</v>
      </c>
      <c r="K33" s="17">
        <f>Details2!K1365</f>
        <v>28126</v>
      </c>
    </row>
    <row r="34" spans="2:11" x14ac:dyDescent="0.2">
      <c r="B34" t="str">
        <f>Details2!B1366</f>
        <v>Air Force</v>
      </c>
      <c r="C34" t="str">
        <f>Details2!C1366</f>
        <v>0084</v>
      </c>
      <c r="D34" t="str">
        <f>Details2!D1366</f>
        <v>Holloman AFB (49th Medical Group)</v>
      </c>
      <c r="E34" t="str">
        <f>Details2!E1366</f>
        <v>C</v>
      </c>
      <c r="F34" s="17">
        <f>Details2!F1366</f>
        <v>18773</v>
      </c>
      <c r="G34" s="17">
        <f>Details2!G1366</f>
        <v>19047</v>
      </c>
      <c r="H34" s="17">
        <f>Details2!H1366</f>
        <v>19443</v>
      </c>
      <c r="I34" s="17">
        <f>Details2!I1366</f>
        <v>15721</v>
      </c>
      <c r="J34" s="17">
        <f>Details2!J1366</f>
        <v>21054</v>
      </c>
      <c r="K34" s="17">
        <f>Details2!K1366</f>
        <v>20160</v>
      </c>
    </row>
    <row r="35" spans="2:11" x14ac:dyDescent="0.2">
      <c r="B35" t="str">
        <f>Details2!B1367</f>
        <v>Air Force</v>
      </c>
      <c r="C35" t="str">
        <f>Details2!C1367</f>
        <v>0085</v>
      </c>
      <c r="D35" t="str">
        <f>Details2!D1367</f>
        <v>Cannon AFB (27th Medical Group)</v>
      </c>
      <c r="E35" t="str">
        <f>Details2!E1367</f>
        <v>C</v>
      </c>
      <c r="F35" s="17">
        <f>Details2!F1367</f>
        <v>14312</v>
      </c>
      <c r="G35" s="17">
        <f>Details2!G1367</f>
        <v>20622</v>
      </c>
      <c r="H35" s="17">
        <f>Details2!H1367</f>
        <v>19351</v>
      </c>
      <c r="I35" s="17">
        <f>Details2!I1367</f>
        <v>16007</v>
      </c>
      <c r="J35" s="17">
        <f>Details2!J1367</f>
        <v>19509</v>
      </c>
      <c r="K35" s="17">
        <f>Details2!K1367</f>
        <v>23948</v>
      </c>
    </row>
    <row r="36" spans="2:11" x14ac:dyDescent="0.2">
      <c r="B36" t="str">
        <f>Details2!B1368</f>
        <v>Air Force</v>
      </c>
      <c r="C36" t="str">
        <f>Details2!C1368</f>
        <v>0090</v>
      </c>
      <c r="D36" t="str">
        <f>Details2!D1368</f>
        <v>Seymour Johnson AFB (4th Medical Group)</v>
      </c>
      <c r="E36" t="str">
        <f>Details2!E1368</f>
        <v>C</v>
      </c>
      <c r="F36" s="17">
        <f>Details2!F1368</f>
        <v>17014</v>
      </c>
      <c r="G36" s="17">
        <f>Details2!G1368</f>
        <v>15579</v>
      </c>
      <c r="H36" s="17">
        <f>Details2!H1368</f>
        <v>15139</v>
      </c>
      <c r="I36" s="17">
        <f>Details2!I1368</f>
        <v>18120</v>
      </c>
      <c r="J36" s="17">
        <f>Details2!J1368</f>
        <v>14174</v>
      </c>
      <c r="K36" s="17">
        <f>Details2!K1368</f>
        <v>16559</v>
      </c>
    </row>
    <row r="37" spans="2:11" x14ac:dyDescent="0.2">
      <c r="B37" t="str">
        <f>Details2!B1369</f>
        <v>Air Force</v>
      </c>
      <c r="C37" t="str">
        <f>Details2!C1369</f>
        <v>0093</v>
      </c>
      <c r="D37" t="str">
        <f>Details2!D1369</f>
        <v>Grand Forks AFB (319th Medical Group)</v>
      </c>
      <c r="E37" t="str">
        <f>Details2!E1369</f>
        <v>C</v>
      </c>
      <c r="F37" s="17">
        <f>Details2!F1369</f>
        <v>11964</v>
      </c>
      <c r="G37" s="17">
        <f>Details2!G1369</f>
        <v>12397</v>
      </c>
      <c r="H37" s="17">
        <f>Details2!H1369</f>
        <v>13211</v>
      </c>
      <c r="I37" s="17">
        <f>Details2!I1369</f>
        <v>12577</v>
      </c>
      <c r="J37" s="17">
        <f>Details2!J1369</f>
        <v>11328</v>
      </c>
      <c r="K37" s="17">
        <f>Details2!K1369</f>
        <v>9611</v>
      </c>
    </row>
    <row r="38" spans="2:11" x14ac:dyDescent="0.2">
      <c r="B38" t="str">
        <f>Details2!B1370</f>
        <v>Air Force</v>
      </c>
      <c r="C38" t="str">
        <f>Details2!C1370</f>
        <v>0094</v>
      </c>
      <c r="D38" t="str">
        <f>Details2!D1370</f>
        <v>Minot AFB (5th Medical Group)</v>
      </c>
      <c r="E38" t="str">
        <f>Details2!E1370</f>
        <v>C</v>
      </c>
      <c r="F38" s="17">
        <f>Details2!F1370</f>
        <v>32162</v>
      </c>
      <c r="G38" s="17">
        <f>Details2!G1370</f>
        <v>31649</v>
      </c>
      <c r="H38" s="17">
        <f>Details2!H1370</f>
        <v>33422</v>
      </c>
      <c r="I38" s="17">
        <f>Details2!I1370</f>
        <v>30545</v>
      </c>
      <c r="J38" s="17">
        <f>Details2!J1370</f>
        <v>20273</v>
      </c>
      <c r="K38" s="17">
        <f>Details2!K1370</f>
        <v>21991</v>
      </c>
    </row>
    <row r="39" spans="2:11" x14ac:dyDescent="0.2">
      <c r="B39" t="str">
        <f>Details2!B1371</f>
        <v>Air Force</v>
      </c>
      <c r="C39" t="str">
        <f>Details2!C1371</f>
        <v>0095</v>
      </c>
      <c r="D39" t="str">
        <f>Details2!D1371</f>
        <v>Wright Patterson AFB (88th Medical Group)</v>
      </c>
      <c r="E39" t="str">
        <f>Details2!E1371</f>
        <v>H</v>
      </c>
      <c r="F39" s="17">
        <f>Details2!F1371</f>
        <v>231623</v>
      </c>
      <c r="G39" s="17">
        <f>Details2!G1371</f>
        <v>223888</v>
      </c>
      <c r="H39" s="17">
        <f>Details2!H1371</f>
        <v>231390</v>
      </c>
      <c r="I39" s="17">
        <f>Details2!I1371</f>
        <v>213619</v>
      </c>
      <c r="J39" s="17">
        <f>Details2!J1371</f>
        <v>228884</v>
      </c>
      <c r="K39" s="17">
        <f>Details2!K1371</f>
        <v>241323</v>
      </c>
    </row>
    <row r="40" spans="2:11" x14ac:dyDescent="0.2">
      <c r="B40" t="str">
        <f>Details2!B1372</f>
        <v>Air Force</v>
      </c>
      <c r="C40" t="str">
        <f>Details2!C1372</f>
        <v>0096</v>
      </c>
      <c r="D40" t="str">
        <f>Details2!D1372</f>
        <v>Tinker AFB (72th Medical Group)</v>
      </c>
      <c r="E40" t="str">
        <f>Details2!E1372</f>
        <v>C</v>
      </c>
      <c r="F40" s="17">
        <f>Details2!F1372</f>
        <v>81393</v>
      </c>
      <c r="G40" s="17">
        <f>Details2!G1372</f>
        <v>70804</v>
      </c>
      <c r="H40" s="17">
        <f>Details2!H1372</f>
        <v>50553</v>
      </c>
      <c r="I40" s="17">
        <f>Details2!I1372</f>
        <v>48956</v>
      </c>
      <c r="J40" s="17">
        <f>Details2!J1372</f>
        <v>52054</v>
      </c>
      <c r="K40" s="17">
        <f>Details2!K1372</f>
        <v>45398</v>
      </c>
    </row>
    <row r="41" spans="2:11" x14ac:dyDescent="0.2">
      <c r="B41" t="str">
        <f>Details2!B1373</f>
        <v>Air Force</v>
      </c>
      <c r="C41" t="str">
        <f>Details2!C1373</f>
        <v>0097</v>
      </c>
      <c r="D41" t="str">
        <f>Details2!D1373</f>
        <v>Altus AFB (97th Medical Group)</v>
      </c>
      <c r="E41" t="str">
        <f>Details2!E1373</f>
        <v>C</v>
      </c>
      <c r="F41" s="17">
        <f>Details2!F1373</f>
        <v>11723</v>
      </c>
      <c r="G41" s="17">
        <f>Details2!G1373</f>
        <v>11982</v>
      </c>
      <c r="H41" s="17">
        <f>Details2!H1373</f>
        <v>11338</v>
      </c>
      <c r="I41" s="17">
        <f>Details2!I1373</f>
        <v>12100</v>
      </c>
      <c r="J41" s="17">
        <f>Details2!J1373</f>
        <v>10367</v>
      </c>
      <c r="K41" s="17">
        <f>Details2!K1373</f>
        <v>10892</v>
      </c>
    </row>
    <row r="42" spans="2:11" x14ac:dyDescent="0.2">
      <c r="B42" t="str">
        <f>Details2!B1374</f>
        <v>Air Force</v>
      </c>
      <c r="C42" t="str">
        <f>Details2!C1374</f>
        <v>0101</v>
      </c>
      <c r="D42" t="str">
        <f>Details2!D1374</f>
        <v>Shaw AFB (20th Medical Group)</v>
      </c>
      <c r="E42" t="str">
        <f>Details2!E1374</f>
        <v>C</v>
      </c>
      <c r="F42" s="17">
        <f>Details2!F1374</f>
        <v>20323</v>
      </c>
      <c r="G42" s="17">
        <f>Details2!G1374</f>
        <v>26203</v>
      </c>
      <c r="H42" s="17">
        <f>Details2!H1374</f>
        <v>19465</v>
      </c>
      <c r="I42" s="17">
        <f>Details2!I1374</f>
        <v>24416</v>
      </c>
      <c r="J42" s="17">
        <f>Details2!J1374</f>
        <v>25675</v>
      </c>
      <c r="K42" s="17">
        <f>Details2!K1374</f>
        <v>24914</v>
      </c>
    </row>
    <row r="43" spans="2:11" x14ac:dyDescent="0.2">
      <c r="B43" t="str">
        <f>Details2!B1375</f>
        <v>Air Force</v>
      </c>
      <c r="C43" t="str">
        <f>Details2!C1375</f>
        <v>0106</v>
      </c>
      <c r="D43" t="str">
        <f>Details2!D1375</f>
        <v>Ellsworth AFB (28th Medical Group)</v>
      </c>
      <c r="E43" t="str">
        <f>Details2!E1375</f>
        <v>C</v>
      </c>
      <c r="F43" s="17">
        <f>Details2!F1375</f>
        <v>48823</v>
      </c>
      <c r="G43" s="17">
        <f>Details2!G1375</f>
        <v>27648</v>
      </c>
      <c r="H43" s="17">
        <f>Details2!H1375</f>
        <v>27075</v>
      </c>
      <c r="I43" s="17">
        <f>Details2!I1375</f>
        <v>28169</v>
      </c>
      <c r="J43" s="17">
        <f>Details2!J1375</f>
        <v>29264</v>
      </c>
      <c r="K43" s="17">
        <f>Details2!K1375</f>
        <v>20982</v>
      </c>
    </row>
    <row r="44" spans="2:11" x14ac:dyDescent="0.2">
      <c r="B44" t="str">
        <f>Details2!B1376</f>
        <v>Air Force</v>
      </c>
      <c r="C44" t="str">
        <f>Details2!C1376</f>
        <v>0112</v>
      </c>
      <c r="D44" t="str">
        <f>Details2!D1376</f>
        <v>Dyess AFB (7th Medical Group)</v>
      </c>
      <c r="E44" t="str">
        <f>Details2!E1376</f>
        <v>C</v>
      </c>
      <c r="F44" s="17">
        <f>Details2!F1376</f>
        <v>16594</v>
      </c>
      <c r="G44" s="17">
        <f>Details2!G1376</f>
        <v>14873</v>
      </c>
      <c r="H44" s="17">
        <f>Details2!H1376</f>
        <v>11439</v>
      </c>
      <c r="I44" s="17">
        <f>Details2!I1376</f>
        <v>11689</v>
      </c>
      <c r="J44" s="17">
        <f>Details2!J1376</f>
        <v>15009</v>
      </c>
      <c r="K44" s="17">
        <f>Details2!K1376</f>
        <v>16837</v>
      </c>
    </row>
    <row r="45" spans="2:11" x14ac:dyDescent="0.2">
      <c r="B45" t="str">
        <f>Details2!B1377</f>
        <v>Air Force</v>
      </c>
      <c r="C45" t="str">
        <f>Details2!C1377</f>
        <v>0113</v>
      </c>
      <c r="D45" t="str">
        <f>Details2!D1377</f>
        <v>Sheppard AFB (82nd Medical Group)</v>
      </c>
      <c r="E45" t="str">
        <f>Details2!E1377</f>
        <v>C</v>
      </c>
      <c r="F45" s="17">
        <f>Details2!F1377</f>
        <v>38999</v>
      </c>
      <c r="G45" s="17">
        <f>Details2!G1377</f>
        <v>33682</v>
      </c>
      <c r="H45" s="17">
        <f>Details2!H1377</f>
        <v>34580</v>
      </c>
      <c r="I45" s="17">
        <f>Details2!I1377</f>
        <v>31414</v>
      </c>
      <c r="J45" s="17">
        <f>Details2!J1377</f>
        <v>33439</v>
      </c>
      <c r="K45" s="17">
        <f>Details2!K1377</f>
        <v>29458</v>
      </c>
    </row>
    <row r="46" spans="2:11" x14ac:dyDescent="0.2">
      <c r="B46" t="str">
        <f>Details2!B1378</f>
        <v>Air Force</v>
      </c>
      <c r="C46" t="str">
        <f>Details2!C1378</f>
        <v>0114</v>
      </c>
      <c r="D46" t="str">
        <f>Details2!D1378</f>
        <v>Laughlin AFB (47th Medical Group)</v>
      </c>
      <c r="E46" t="str">
        <f>Details2!E1378</f>
        <v>C</v>
      </c>
      <c r="F46" s="17">
        <f>Details2!F1378</f>
        <v>9591</v>
      </c>
      <c r="G46" s="17">
        <f>Details2!G1378</f>
        <v>7859</v>
      </c>
      <c r="H46" s="17">
        <f>Details2!H1378</f>
        <v>7989</v>
      </c>
      <c r="I46" s="17">
        <f>Details2!I1378</f>
        <v>8394</v>
      </c>
      <c r="J46" s="17">
        <f>Details2!J1378</f>
        <v>9003</v>
      </c>
      <c r="K46" s="17">
        <f>Details2!K1378</f>
        <v>8563</v>
      </c>
    </row>
    <row r="47" spans="2:11" x14ac:dyDescent="0.2">
      <c r="B47" t="str">
        <f>Details2!B1379</f>
        <v>Air Force</v>
      </c>
      <c r="C47" t="str">
        <f>Details2!C1379</f>
        <v>0117</v>
      </c>
      <c r="D47" t="str">
        <f>Details2!D1379</f>
        <v>Lackland AFB (59th Medical Wing)</v>
      </c>
      <c r="E47" t="str">
        <f>Details2!E1379</f>
        <v>H</v>
      </c>
      <c r="F47" s="17">
        <f>Details2!F1379</f>
        <v>390781</v>
      </c>
      <c r="G47" s="17">
        <f>Details2!G1379</f>
        <v>342865</v>
      </c>
      <c r="H47" s="17">
        <f>Details2!H1379</f>
        <v>274004</v>
      </c>
      <c r="I47" s="17">
        <f>Details2!I1379</f>
        <v>283404</v>
      </c>
      <c r="J47" s="17">
        <f>Details2!J1379</f>
        <v>281417</v>
      </c>
      <c r="K47" s="17">
        <f>Details2!K1379</f>
        <v>291669</v>
      </c>
    </row>
    <row r="48" spans="2:11" x14ac:dyDescent="0.2">
      <c r="B48" t="str">
        <f>Details2!B1380</f>
        <v>Air Force</v>
      </c>
      <c r="C48" t="str">
        <f>Details2!C1380</f>
        <v>0119</v>
      </c>
      <c r="D48" t="str">
        <f>Details2!D1380</f>
        <v>Hill AFB (75th Medical Group)</v>
      </c>
      <c r="E48" t="str">
        <f>Details2!E1380</f>
        <v>C</v>
      </c>
      <c r="F48" s="17">
        <f>Details2!F1380</f>
        <v>45277</v>
      </c>
      <c r="G48" s="17">
        <f>Details2!G1380</f>
        <v>45643</v>
      </c>
      <c r="H48" s="17">
        <f>Details2!H1380</f>
        <v>45409</v>
      </c>
      <c r="I48" s="17">
        <f>Details2!I1380</f>
        <v>43535</v>
      </c>
      <c r="J48" s="17">
        <f>Details2!J1380</f>
        <v>42383</v>
      </c>
      <c r="K48" s="17">
        <f>Details2!K1380</f>
        <v>42416</v>
      </c>
    </row>
    <row r="49" spans="2:11" x14ac:dyDescent="0.2">
      <c r="B49" t="str">
        <f>Details2!B1381</f>
        <v>Air Force</v>
      </c>
      <c r="C49" t="str">
        <f>Details2!C1381</f>
        <v>0120</v>
      </c>
      <c r="D49" t="str">
        <f>Details2!D1381</f>
        <v>Langley AFB (1st Medical Group)</v>
      </c>
      <c r="E49" t="str">
        <f>Details2!E1381</f>
        <v>H</v>
      </c>
      <c r="F49" s="17">
        <f>Details2!F1381</f>
        <v>138288</v>
      </c>
      <c r="G49" s="17">
        <f>Details2!G1381</f>
        <v>137403</v>
      </c>
      <c r="H49" s="17">
        <f>Details2!H1381</f>
        <v>143371</v>
      </c>
      <c r="I49" s="17">
        <f>Details2!I1381</f>
        <v>150031</v>
      </c>
      <c r="J49" s="17">
        <f>Details2!J1381</f>
        <v>148497</v>
      </c>
      <c r="K49" s="17">
        <f>Details2!K1381</f>
        <v>147117</v>
      </c>
    </row>
    <row r="50" spans="2:11" x14ac:dyDescent="0.2">
      <c r="B50" t="str">
        <f>Details2!B1382</f>
        <v>Air Force</v>
      </c>
      <c r="C50" t="str">
        <f>Details2!C1382</f>
        <v>0128</v>
      </c>
      <c r="D50" t="str">
        <f>Details2!D1382</f>
        <v>Fairchild AFB (92nd Medical Group)</v>
      </c>
      <c r="E50" t="str">
        <f>Details2!E1382</f>
        <v>C</v>
      </c>
      <c r="F50" s="17">
        <f>Details2!F1382</f>
        <v>28998</v>
      </c>
      <c r="G50" s="17">
        <f>Details2!G1382</f>
        <v>25247</v>
      </c>
      <c r="H50" s="17">
        <f>Details2!H1382</f>
        <v>23807</v>
      </c>
      <c r="I50" s="17">
        <f>Details2!I1382</f>
        <v>21358</v>
      </c>
      <c r="J50" s="17">
        <f>Details2!J1382</f>
        <v>20503</v>
      </c>
      <c r="K50" s="17">
        <f>Details2!K1382</f>
        <v>17227</v>
      </c>
    </row>
    <row r="51" spans="2:11" x14ac:dyDescent="0.2">
      <c r="B51" t="str">
        <f>Details2!B1383</f>
        <v>Air Force</v>
      </c>
      <c r="C51" t="str">
        <f>Details2!C1383</f>
        <v>0129</v>
      </c>
      <c r="D51" t="str">
        <f>Details2!D1383</f>
        <v>F.E. Warren AFB (90th Medical Group)</v>
      </c>
      <c r="E51" t="str">
        <f>Details2!E1383</f>
        <v>C</v>
      </c>
      <c r="F51" s="17">
        <f>Details2!F1383</f>
        <v>20296</v>
      </c>
      <c r="G51" s="17">
        <f>Details2!G1383</f>
        <v>12873</v>
      </c>
      <c r="H51" s="17">
        <f>Details2!H1383</f>
        <v>13941</v>
      </c>
      <c r="I51" s="17">
        <f>Details2!I1383</f>
        <v>15506</v>
      </c>
      <c r="J51" s="17">
        <f>Details2!J1383</f>
        <v>14248</v>
      </c>
      <c r="K51" s="17">
        <f>Details2!K1383</f>
        <v>15413</v>
      </c>
    </row>
    <row r="52" spans="2:11" x14ac:dyDescent="0.2">
      <c r="B52" t="str">
        <f>Details2!B1384</f>
        <v>Air Force</v>
      </c>
      <c r="C52" t="str">
        <f>Details2!C1384</f>
        <v>0203</v>
      </c>
      <c r="D52" t="str">
        <f>Details2!D1384</f>
        <v>Eielson AFB (354th Medical Group)</v>
      </c>
      <c r="E52" t="str">
        <f>Details2!E1384</f>
        <v>C</v>
      </c>
      <c r="F52" s="17">
        <f>Details2!F1384</f>
        <v>13753</v>
      </c>
      <c r="G52" s="17">
        <f>Details2!G1384</f>
        <v>9988</v>
      </c>
      <c r="H52" s="17">
        <f>Details2!H1384</f>
        <v>11280</v>
      </c>
      <c r="I52" s="17">
        <f>Details2!I1384</f>
        <v>10407</v>
      </c>
      <c r="J52" s="17">
        <f>Details2!J1384</f>
        <v>11128</v>
      </c>
      <c r="K52" s="17">
        <f>Details2!K1384</f>
        <v>12380</v>
      </c>
    </row>
    <row r="53" spans="2:11" x14ac:dyDescent="0.2">
      <c r="B53" t="str">
        <f>Details2!B1385</f>
        <v>Air Force</v>
      </c>
      <c r="C53" t="str">
        <f>Details2!C1385</f>
        <v>0248</v>
      </c>
      <c r="D53" t="str">
        <f>Details2!D1385</f>
        <v>Los Angeles AFB (61st Medical Squad)</v>
      </c>
      <c r="E53" t="str">
        <f>Details2!E1385</f>
        <v>C</v>
      </c>
      <c r="F53" s="17">
        <f>Details2!F1385</f>
        <v>13460</v>
      </c>
      <c r="G53" s="17">
        <f>Details2!G1385</f>
        <v>12536</v>
      </c>
      <c r="H53" s="17">
        <f>Details2!H1385</f>
        <v>12607</v>
      </c>
      <c r="I53" s="17">
        <f>Details2!I1385</f>
        <v>11984</v>
      </c>
      <c r="J53" s="17">
        <f>Details2!J1385</f>
        <v>12412</v>
      </c>
      <c r="K53" s="17">
        <f>Details2!K1385</f>
        <v>11823</v>
      </c>
    </row>
    <row r="54" spans="2:11" x14ac:dyDescent="0.2">
      <c r="B54" t="str">
        <f>Details2!B1386</f>
        <v>Air Force</v>
      </c>
      <c r="C54" t="str">
        <f>Details2!C1386</f>
        <v>0250</v>
      </c>
      <c r="D54" t="str">
        <f>Details2!D1386</f>
        <v>McClellan AFB (77th Medical Group)</v>
      </c>
      <c r="E54" t="str">
        <f>Details2!E1386</f>
        <v>I</v>
      </c>
      <c r="F54" s="17" t="str">
        <f>Details2!F1386</f>
        <v>NULL</v>
      </c>
      <c r="G54" s="17" t="str">
        <f>Details2!G1386</f>
        <v>NULL</v>
      </c>
      <c r="H54" s="17" t="str">
        <f>Details2!H1386</f>
        <v>NULL</v>
      </c>
      <c r="I54" s="17" t="str">
        <f>Details2!I1386</f>
        <v>NULL</v>
      </c>
      <c r="J54" s="17" t="str">
        <f>Details2!J1386</f>
        <v>NULL</v>
      </c>
      <c r="K54" s="17" t="str">
        <f>Details2!K1386</f>
        <v>NULL</v>
      </c>
    </row>
    <row r="55" spans="2:11" x14ac:dyDescent="0.2">
      <c r="B55" t="str">
        <f>Details2!B1387</f>
        <v>Air Force</v>
      </c>
      <c r="C55" t="str">
        <f>Details2!C1387</f>
        <v>0252</v>
      </c>
      <c r="D55" t="str">
        <f>Details2!D1387</f>
        <v>Peterson AFB (21st Medical Group)</v>
      </c>
      <c r="E55" t="str">
        <f>Details2!E1387</f>
        <v>C</v>
      </c>
      <c r="F55" s="17">
        <f>Details2!F1387</f>
        <v>53006</v>
      </c>
      <c r="G55" s="17">
        <f>Details2!G1387</f>
        <v>48694</v>
      </c>
      <c r="H55" s="17">
        <f>Details2!H1387</f>
        <v>46057</v>
      </c>
      <c r="I55" s="17">
        <f>Details2!I1387</f>
        <v>52108</v>
      </c>
      <c r="J55" s="17">
        <f>Details2!J1387</f>
        <v>55908</v>
      </c>
      <c r="K55" s="17">
        <f>Details2!K1387</f>
        <v>48742</v>
      </c>
    </row>
    <row r="56" spans="2:11" x14ac:dyDescent="0.2">
      <c r="B56" t="str">
        <f>Details2!B1388</f>
        <v>Air Force</v>
      </c>
      <c r="C56" t="str">
        <f>Details2!C1388</f>
        <v>0287</v>
      </c>
      <c r="D56" t="str">
        <f>Details2!D1388</f>
        <v>Hickam AFB (15th Medical Group)</v>
      </c>
      <c r="E56" t="str">
        <f>Details2!E1388</f>
        <v>C</v>
      </c>
      <c r="F56" s="17">
        <f>Details2!F1388</f>
        <v>21081</v>
      </c>
      <c r="G56" s="17">
        <f>Details2!G1388</f>
        <v>19622</v>
      </c>
      <c r="H56" s="17">
        <f>Details2!H1388</f>
        <v>22186</v>
      </c>
      <c r="I56" s="17">
        <f>Details2!I1388</f>
        <v>22233</v>
      </c>
      <c r="J56" s="17">
        <f>Details2!J1388</f>
        <v>22200</v>
      </c>
      <c r="K56" s="17">
        <f>Details2!K1388</f>
        <v>22490</v>
      </c>
    </row>
    <row r="57" spans="2:11" x14ac:dyDescent="0.2">
      <c r="B57" t="str">
        <f>Details2!B1389</f>
        <v>Air Force</v>
      </c>
      <c r="C57" t="str">
        <f>Details2!C1389</f>
        <v>0310</v>
      </c>
      <c r="D57" t="str">
        <f>Details2!D1389</f>
        <v>Hanscom AFB (66th Medical Group)</v>
      </c>
      <c r="E57" t="str">
        <f>Details2!E1389</f>
        <v>C</v>
      </c>
      <c r="F57" s="17">
        <f>Details2!F1389</f>
        <v>8913</v>
      </c>
      <c r="G57" s="17">
        <f>Details2!G1389</f>
        <v>8738</v>
      </c>
      <c r="H57" s="17">
        <f>Details2!H1389</f>
        <v>11046</v>
      </c>
      <c r="I57" s="17">
        <f>Details2!I1389</f>
        <v>8961</v>
      </c>
      <c r="J57" s="17">
        <f>Details2!J1389</f>
        <v>6949</v>
      </c>
      <c r="K57" s="17">
        <f>Details2!K1389</f>
        <v>6680</v>
      </c>
    </row>
    <row r="58" spans="2:11" x14ac:dyDescent="0.2">
      <c r="B58" t="str">
        <f>Details2!B1390</f>
        <v>Air Force</v>
      </c>
      <c r="C58" t="str">
        <f>Details2!C1390</f>
        <v>0326</v>
      </c>
      <c r="D58" t="str">
        <f>Details2!D1390</f>
        <v>McGuire AFB (305th Medical Group)</v>
      </c>
      <c r="E58" t="str">
        <f>Details2!E1390</f>
        <v>C</v>
      </c>
      <c r="F58" s="17">
        <f>Details2!F1390</f>
        <v>32819</v>
      </c>
      <c r="G58" s="17">
        <f>Details2!G1390</f>
        <v>27296</v>
      </c>
      <c r="H58" s="17">
        <f>Details2!H1390</f>
        <v>33451</v>
      </c>
      <c r="I58" s="17">
        <f>Details2!I1390</f>
        <v>31628</v>
      </c>
      <c r="J58" s="17">
        <f>Details2!J1390</f>
        <v>25953</v>
      </c>
      <c r="K58" s="17">
        <f>Details2!K1390</f>
        <v>25490</v>
      </c>
    </row>
    <row r="59" spans="2:11" x14ac:dyDescent="0.2">
      <c r="B59" t="str">
        <f>Details2!B1391</f>
        <v>Air Force</v>
      </c>
      <c r="C59" t="str">
        <f>Details2!C1391</f>
        <v>0335</v>
      </c>
      <c r="D59" t="str">
        <f>Details2!D1391</f>
        <v>Pope AFB (43rd Medical Group)</v>
      </c>
      <c r="E59" t="str">
        <f>Details2!E1391</f>
        <v>C</v>
      </c>
      <c r="F59" s="17">
        <f>Details2!F1391</f>
        <v>18743</v>
      </c>
      <c r="G59" s="17">
        <f>Details2!G1391</f>
        <v>17932</v>
      </c>
      <c r="H59" s="17">
        <f>Details2!H1391</f>
        <v>16603</v>
      </c>
      <c r="I59" s="17" t="str">
        <f>Details2!I1391</f>
        <v>NULL</v>
      </c>
      <c r="J59" s="17" t="str">
        <f>Details2!J1391</f>
        <v>NULL</v>
      </c>
      <c r="K59" s="17" t="str">
        <f>Details2!K1391</f>
        <v>NULL</v>
      </c>
    </row>
    <row r="60" spans="2:11" x14ac:dyDescent="0.2">
      <c r="B60" t="str">
        <f>Details2!B1392</f>
        <v>Air Force</v>
      </c>
      <c r="C60" t="str">
        <f>Details2!C1392</f>
        <v>0338</v>
      </c>
      <c r="D60" t="str">
        <f>Details2!D1392</f>
        <v>Vance AFB (71st Medical Group)</v>
      </c>
      <c r="E60" t="str">
        <f>Details2!E1392</f>
        <v>C</v>
      </c>
      <c r="F60" s="17">
        <f>Details2!F1392</f>
        <v>8076</v>
      </c>
      <c r="G60" s="17">
        <f>Details2!G1392</f>
        <v>8032</v>
      </c>
      <c r="H60" s="17">
        <f>Details2!H1392</f>
        <v>8536</v>
      </c>
      <c r="I60" s="17">
        <f>Details2!I1392</f>
        <v>8296</v>
      </c>
      <c r="J60" s="17">
        <f>Details2!J1392</f>
        <v>8374</v>
      </c>
      <c r="K60" s="17">
        <f>Details2!K1392</f>
        <v>8421</v>
      </c>
    </row>
    <row r="61" spans="2:11" x14ac:dyDescent="0.2">
      <c r="B61" t="str">
        <f>Details2!B1393</f>
        <v>Air Force</v>
      </c>
      <c r="C61" t="str">
        <f>Details2!C1393</f>
        <v>0356</v>
      </c>
      <c r="D61" t="str">
        <f>Details2!D1393</f>
        <v>Charleston AFB (437th Medical Group)</v>
      </c>
      <c r="E61" t="str">
        <f>Details2!E1393</f>
        <v>C</v>
      </c>
      <c r="F61" s="17">
        <f>Details2!F1393</f>
        <v>29235</v>
      </c>
      <c r="G61" s="17">
        <f>Details2!G1393</f>
        <v>20923</v>
      </c>
      <c r="H61" s="17">
        <f>Details2!H1393</f>
        <v>23497</v>
      </c>
      <c r="I61" s="17">
        <f>Details2!I1393</f>
        <v>21085</v>
      </c>
      <c r="J61" s="17">
        <f>Details2!J1393</f>
        <v>21185</v>
      </c>
      <c r="K61" s="17">
        <f>Details2!K1393</f>
        <v>21310</v>
      </c>
    </row>
    <row r="62" spans="2:11" x14ac:dyDescent="0.2">
      <c r="B62" t="str">
        <f>Details2!B1394</f>
        <v>Air Force</v>
      </c>
      <c r="C62" t="str">
        <f>Details2!C1394</f>
        <v>0363</v>
      </c>
      <c r="D62" t="str">
        <f>Details2!D1394</f>
        <v>Brooks AFB (311th Medical Squad)</v>
      </c>
      <c r="E62" t="str">
        <f>Details2!E1394</f>
        <v>I</v>
      </c>
      <c r="F62" s="17" t="str">
        <f>Details2!F1394</f>
        <v>NULL</v>
      </c>
      <c r="G62" s="17" t="str">
        <f>Details2!G1394</f>
        <v>NULL</v>
      </c>
      <c r="H62" s="17" t="str">
        <f>Details2!H1394</f>
        <v>NULL</v>
      </c>
      <c r="I62" s="17" t="str">
        <f>Details2!I1394</f>
        <v>NULL</v>
      </c>
      <c r="J62" s="17" t="str">
        <f>Details2!J1394</f>
        <v>NULL</v>
      </c>
      <c r="K62" s="17" t="str">
        <f>Details2!K1394</f>
        <v>NULL</v>
      </c>
    </row>
    <row r="63" spans="2:11" x14ac:dyDescent="0.2">
      <c r="B63" t="str">
        <f>Details2!B1395</f>
        <v>Air Force</v>
      </c>
      <c r="C63" t="str">
        <f>Details2!C1395</f>
        <v>0364</v>
      </c>
      <c r="D63" t="str">
        <f>Details2!D1395</f>
        <v>Goodfellow AFB (17th Medical Group)</v>
      </c>
      <c r="E63" t="str">
        <f>Details2!E1395</f>
        <v>C</v>
      </c>
      <c r="F63" s="17">
        <f>Details2!F1395</f>
        <v>21296</v>
      </c>
      <c r="G63" s="17">
        <f>Details2!G1395</f>
        <v>22457</v>
      </c>
      <c r="H63" s="17">
        <f>Details2!H1395</f>
        <v>12233</v>
      </c>
      <c r="I63" s="17">
        <f>Details2!I1395</f>
        <v>14946</v>
      </c>
      <c r="J63" s="17">
        <f>Details2!J1395</f>
        <v>15165</v>
      </c>
      <c r="K63" s="17">
        <f>Details2!K1395</f>
        <v>18430</v>
      </c>
    </row>
    <row r="64" spans="2:11" x14ac:dyDescent="0.2">
      <c r="B64" t="str">
        <f>Details2!B1396</f>
        <v>Air Force</v>
      </c>
      <c r="C64" t="str">
        <f>Details2!C1396</f>
        <v>0365</v>
      </c>
      <c r="D64" t="str">
        <f>Details2!D1396</f>
        <v>Kelly AFB</v>
      </c>
      <c r="E64" t="str">
        <f>Details2!E1396</f>
        <v>I</v>
      </c>
      <c r="F64" s="17" t="str">
        <f>Details2!F1396</f>
        <v>NULL</v>
      </c>
      <c r="G64" s="17" t="str">
        <f>Details2!G1396</f>
        <v>NULL</v>
      </c>
      <c r="H64" s="17" t="str">
        <f>Details2!H1396</f>
        <v>NULL</v>
      </c>
      <c r="I64" s="17" t="str">
        <f>Details2!I1396</f>
        <v>NULL</v>
      </c>
      <c r="J64" s="17" t="str">
        <f>Details2!J1396</f>
        <v>NULL</v>
      </c>
      <c r="K64" s="17" t="str">
        <f>Details2!K1396</f>
        <v>NULL</v>
      </c>
    </row>
    <row r="65" spans="2:16" x14ac:dyDescent="0.2">
      <c r="B65" t="str">
        <f>Details2!B1397</f>
        <v>Air Force</v>
      </c>
      <c r="C65" t="str">
        <f>Details2!C1397</f>
        <v>0366</v>
      </c>
      <c r="D65" t="str">
        <f>Details2!D1397</f>
        <v>Randolph AFB (12 Medical Group)</v>
      </c>
      <c r="E65" t="str">
        <f>Details2!E1397</f>
        <v>C</v>
      </c>
      <c r="F65" s="17">
        <f>Details2!F1397</f>
        <v>61641</v>
      </c>
      <c r="G65" s="17">
        <f>Details2!G1397</f>
        <v>62689</v>
      </c>
      <c r="H65" s="17">
        <f>Details2!H1397</f>
        <v>70224</v>
      </c>
      <c r="I65" s="17">
        <f>Details2!I1397</f>
        <v>71659</v>
      </c>
      <c r="J65" s="17">
        <f>Details2!J1397</f>
        <v>70377</v>
      </c>
      <c r="K65" s="17">
        <f>Details2!K1397</f>
        <v>70829</v>
      </c>
    </row>
    <row r="66" spans="2:16" x14ac:dyDescent="0.2">
      <c r="B66" t="str">
        <f>Details2!B1398</f>
        <v>Air Force</v>
      </c>
      <c r="C66" t="str">
        <f>Details2!C1398</f>
        <v>0395</v>
      </c>
      <c r="D66" t="str">
        <f>Details2!D1398</f>
        <v>McChord AFB (62nd Medical Group)</v>
      </c>
      <c r="E66" t="str">
        <f>Details2!E1398</f>
        <v>C</v>
      </c>
      <c r="F66" s="17" t="str">
        <f>Details2!F1398</f>
        <v>NULL</v>
      </c>
      <c r="G66" s="17" t="str">
        <f>Details2!G1398</f>
        <v>NULL</v>
      </c>
      <c r="H66" s="17" t="str">
        <f>Details2!H1398</f>
        <v>NULL</v>
      </c>
      <c r="I66" s="17" t="str">
        <f>Details2!I1398</f>
        <v>NULL</v>
      </c>
      <c r="J66" s="17" t="str">
        <f>Details2!J1398</f>
        <v>NULL</v>
      </c>
      <c r="K66" s="17" t="str">
        <f>Details2!K1398</f>
        <v>NULL</v>
      </c>
    </row>
    <row r="67" spans="2:16" x14ac:dyDescent="0.2">
      <c r="B67" t="str">
        <f>Details2!B1399</f>
        <v>Air Force</v>
      </c>
      <c r="C67" t="str">
        <f>Details2!C1399</f>
        <v>0413</v>
      </c>
      <c r="D67" t="str">
        <f>Details2!D1399</f>
        <v>Bolling AFB (579th Medical Group)</v>
      </c>
      <c r="E67" t="str">
        <f>Details2!E1399</f>
        <v>C</v>
      </c>
      <c r="F67" s="17">
        <f>Details2!F1399</f>
        <v>15024</v>
      </c>
      <c r="G67" s="17">
        <f>Details2!G1399</f>
        <v>15587</v>
      </c>
      <c r="H67" s="17">
        <f>Details2!H1399</f>
        <v>15455</v>
      </c>
      <c r="I67" s="17">
        <f>Details2!I1399</f>
        <v>19992</v>
      </c>
      <c r="J67" s="17">
        <f>Details2!J1399</f>
        <v>21641</v>
      </c>
      <c r="K67" s="17">
        <f>Details2!K1399</f>
        <v>17040</v>
      </c>
    </row>
    <row r="68" spans="2:16" x14ac:dyDescent="0.2">
      <c r="B68" t="str">
        <f>Details2!B1400</f>
        <v>Air Force</v>
      </c>
      <c r="C68" t="str">
        <f>Details2!C1400</f>
        <v>7139</v>
      </c>
      <c r="D68" t="str">
        <f>Details2!D1400</f>
        <v>Hurlburt FLD (1st Special Operations Medical Group)</v>
      </c>
      <c r="E68" t="str">
        <f>Details2!E1400</f>
        <v>C</v>
      </c>
      <c r="F68" s="17">
        <f>Details2!F1400</f>
        <v>24930</v>
      </c>
      <c r="G68" s="17">
        <f>Details2!G1400</f>
        <v>24500</v>
      </c>
      <c r="H68" s="17">
        <f>Details2!H1400</f>
        <v>22505</v>
      </c>
      <c r="I68" s="17">
        <f>Details2!I1400</f>
        <v>20092</v>
      </c>
      <c r="J68" s="17">
        <f>Details2!J1400</f>
        <v>20120</v>
      </c>
      <c r="K68" s="17">
        <f>Details2!K1400</f>
        <v>22066</v>
      </c>
    </row>
    <row r="69" spans="2:16" x14ac:dyDescent="0.2">
      <c r="B69" t="str">
        <f>Details2!B1401</f>
        <v>Air Force</v>
      </c>
      <c r="C69" t="str">
        <f>Details2!C1401</f>
        <v>7200</v>
      </c>
      <c r="D69" t="str">
        <f>Details2!D1401</f>
        <v>Buckley AFB (460th Medical Squadron)</v>
      </c>
      <c r="E69" t="str">
        <f>Details2!E1401</f>
        <v>C</v>
      </c>
      <c r="F69" s="17">
        <f>Details2!F1401</f>
        <v>18602</v>
      </c>
      <c r="G69" s="17">
        <f>Details2!G1401</f>
        <v>19505</v>
      </c>
      <c r="H69" s="17">
        <f>Details2!H1401</f>
        <v>34696</v>
      </c>
      <c r="I69" s="17">
        <f>Details2!I1401</f>
        <v>42762</v>
      </c>
      <c r="J69" s="17">
        <f>Details2!J1401</f>
        <v>36792</v>
      </c>
      <c r="K69" s="17">
        <f>Details2!K1401</f>
        <v>32403</v>
      </c>
    </row>
    <row r="70" spans="2:16" x14ac:dyDescent="0.2">
      <c r="B70" t="str">
        <f>Details2!B1402</f>
        <v>ALL</v>
      </c>
      <c r="C70" t="str">
        <f>Details2!C1402</f>
        <v>0000</v>
      </c>
      <c r="D70" t="str">
        <f>Details2!D1402</f>
        <v>UBO Administrator</v>
      </c>
      <c r="E70" t="str">
        <f>Details2!E1402</f>
        <v>NULL</v>
      </c>
      <c r="F70" s="17" t="str">
        <f>Details2!F1402</f>
        <v>NULL</v>
      </c>
      <c r="G70" s="17" t="str">
        <f>Details2!G1402</f>
        <v>NULL</v>
      </c>
      <c r="H70" s="17" t="str">
        <f>Details2!H1402</f>
        <v>NULL</v>
      </c>
      <c r="I70" s="17" t="str">
        <f>Details2!I1402</f>
        <v>NULL</v>
      </c>
      <c r="J70" s="17" t="str">
        <f>Details2!J1402</f>
        <v>NULL</v>
      </c>
      <c r="K70" s="17" t="str">
        <f>Details2!K1402</f>
        <v>NULL</v>
      </c>
    </row>
    <row r="71" spans="2:16" x14ac:dyDescent="0.2">
      <c r="B71" t="str">
        <f>Details2!B1403</f>
        <v>Army</v>
      </c>
      <c r="C71" t="str">
        <f>Details2!C1403</f>
        <v>0001</v>
      </c>
      <c r="D71" t="str">
        <f>Details2!D1403</f>
        <v>Redstone Arsenal (Fox Army Health Clinic)</v>
      </c>
      <c r="E71" t="str">
        <f>Details2!E1403</f>
        <v>C</v>
      </c>
      <c r="F71" s="17">
        <f>Details2!F1403</f>
        <v>59315</v>
      </c>
      <c r="G71" s="17">
        <f>Details2!G1403</f>
        <v>42358</v>
      </c>
      <c r="H71" s="17">
        <f>Details2!H1403</f>
        <v>43421</v>
      </c>
      <c r="I71" s="17">
        <f>Details2!I1403</f>
        <v>41507</v>
      </c>
      <c r="J71" s="17">
        <f>Details2!J1403</f>
        <v>39660</v>
      </c>
      <c r="K71" s="17">
        <f>Details2!K1403</f>
        <v>43862</v>
      </c>
      <c r="L71" s="2"/>
      <c r="P71" s="2"/>
    </row>
    <row r="72" spans="2:16" x14ac:dyDescent="0.2">
      <c r="B72" t="str">
        <f>Details2!B1404</f>
        <v>Army</v>
      </c>
      <c r="C72" t="str">
        <f>Details2!C1404</f>
        <v>0002</v>
      </c>
      <c r="D72" t="str">
        <f>Details2!D1404</f>
        <v>Ft. McClellan (Patterson ACH)</v>
      </c>
      <c r="E72" t="str">
        <f>Details2!E1404</f>
        <v>I</v>
      </c>
      <c r="F72" s="17" t="str">
        <f>Details2!F1404</f>
        <v>NULL</v>
      </c>
      <c r="G72" s="17" t="str">
        <f>Details2!G1404</f>
        <v>NULL</v>
      </c>
      <c r="H72" s="17" t="str">
        <f>Details2!H1404</f>
        <v>NULL</v>
      </c>
      <c r="I72" s="17" t="str">
        <f>Details2!I1404</f>
        <v>NULL</v>
      </c>
      <c r="J72" s="17" t="str">
        <f>Details2!J1404</f>
        <v>NULL</v>
      </c>
      <c r="K72" s="17" t="str">
        <f>Details2!K1404</f>
        <v>NULL</v>
      </c>
      <c r="L72" s="2"/>
      <c r="M72" s="4"/>
      <c r="O72" s="4"/>
    </row>
    <row r="73" spans="2:16" x14ac:dyDescent="0.2">
      <c r="B73" t="str">
        <f>Details2!B1405</f>
        <v>Army</v>
      </c>
      <c r="C73" t="str">
        <f>Details2!C1405</f>
        <v>0003</v>
      </c>
      <c r="D73" t="str">
        <f>Details2!D1405</f>
        <v>Ft. Rucker (Lyster Army Health Clinic)</v>
      </c>
      <c r="E73" t="str">
        <f>Details2!E1405</f>
        <v>C</v>
      </c>
      <c r="F73" s="17">
        <f>Details2!F1405</f>
        <v>76141</v>
      </c>
      <c r="G73" s="17">
        <f>Details2!G1405</f>
        <v>58863</v>
      </c>
      <c r="H73" s="17">
        <f>Details2!H1405</f>
        <v>56041</v>
      </c>
      <c r="I73" s="17">
        <f>Details2!I1405</f>
        <v>44682</v>
      </c>
      <c r="J73" s="17">
        <f>Details2!J1405</f>
        <v>44914</v>
      </c>
      <c r="K73" s="17">
        <f>Details2!K1405</f>
        <v>51229</v>
      </c>
      <c r="L73" s="21"/>
      <c r="M73" s="4"/>
      <c r="O73" s="4"/>
    </row>
    <row r="74" spans="2:16" x14ac:dyDescent="0.2">
      <c r="B74" t="str">
        <f>Details2!B1406</f>
        <v>Army</v>
      </c>
      <c r="C74" t="str">
        <f>Details2!C1406</f>
        <v>0005</v>
      </c>
      <c r="D74" t="str">
        <f>Details2!D1406</f>
        <v>Ft. Wainwright (Bassett Army Community Hospital)</v>
      </c>
      <c r="E74" t="str">
        <f>Details2!E1406</f>
        <v>H</v>
      </c>
      <c r="F74" s="17">
        <f>Details2!F1406</f>
        <v>105525</v>
      </c>
      <c r="G74" s="17">
        <f>Details2!G1406</f>
        <v>89269</v>
      </c>
      <c r="H74" s="17">
        <f>Details2!H1406</f>
        <v>88914</v>
      </c>
      <c r="I74" s="17">
        <f>Details2!I1406</f>
        <v>75081</v>
      </c>
      <c r="J74" s="17">
        <f>Details2!J1406</f>
        <v>74168</v>
      </c>
      <c r="K74" s="17">
        <f>Details2!K1406</f>
        <v>74449</v>
      </c>
      <c r="L74" s="2"/>
      <c r="M74" s="4"/>
      <c r="O74" s="4"/>
    </row>
    <row r="75" spans="2:16" x14ac:dyDescent="0.2">
      <c r="B75" t="str">
        <f>Details2!B1407</f>
        <v>Army</v>
      </c>
      <c r="C75" t="str">
        <f>Details2!C1407</f>
        <v>0008</v>
      </c>
      <c r="D75" t="str">
        <f>Details2!D1407</f>
        <v>Ft. Huachuca (Bliss Army Health Clinic)</v>
      </c>
      <c r="E75" t="str">
        <f>Details2!E1407</f>
        <v>C</v>
      </c>
      <c r="F75" s="17">
        <f>Details2!F1407</f>
        <v>66071</v>
      </c>
      <c r="G75" s="17">
        <f>Details2!G1407</f>
        <v>51383</v>
      </c>
      <c r="H75" s="17">
        <f>Details2!H1407</f>
        <v>51621</v>
      </c>
      <c r="I75" s="17">
        <f>Details2!I1407</f>
        <v>31872</v>
      </c>
      <c r="J75" s="17">
        <f>Details2!J1407</f>
        <v>38434</v>
      </c>
      <c r="K75" s="17">
        <f>Details2!K1407</f>
        <v>38704</v>
      </c>
      <c r="L75" s="2"/>
      <c r="M75" s="4"/>
      <c r="O75" s="4"/>
    </row>
    <row r="76" spans="2:16" x14ac:dyDescent="0.2">
      <c r="B76" t="str">
        <f>Details2!B1408</f>
        <v>Army</v>
      </c>
      <c r="C76" t="str">
        <f>Details2!C1408</f>
        <v>0032</v>
      </c>
      <c r="D76" t="str">
        <f>Details2!D1408</f>
        <v>Ft. Carson (Evans Army Community Hospital)</v>
      </c>
      <c r="E76" t="str">
        <f>Details2!E1408</f>
        <v>H</v>
      </c>
      <c r="F76" s="17">
        <f>Details2!F1408</f>
        <v>410789</v>
      </c>
      <c r="G76" s="17">
        <f>Details2!G1408</f>
        <v>362776</v>
      </c>
      <c r="H76" s="17">
        <f>Details2!H1408</f>
        <v>369371</v>
      </c>
      <c r="I76" s="17">
        <f>Details2!I1408</f>
        <v>290482</v>
      </c>
      <c r="J76" s="17">
        <f>Details2!J1408</f>
        <v>275629</v>
      </c>
      <c r="K76" s="17">
        <f>Details2!K1408</f>
        <v>276265</v>
      </c>
      <c r="L76" s="2"/>
      <c r="M76" s="4"/>
      <c r="O76" s="4"/>
    </row>
    <row r="77" spans="2:16" x14ac:dyDescent="0.2">
      <c r="B77" t="str">
        <f>Details2!B1409</f>
        <v>Army</v>
      </c>
      <c r="C77" t="str">
        <f>Details2!C1409</f>
        <v>0037</v>
      </c>
      <c r="D77" t="str">
        <f>Details2!D1409</f>
        <v>Washington D.C. (Walter Reed Army Medical Center)</v>
      </c>
      <c r="E77" t="str">
        <f>Details2!E1409</f>
        <v>H</v>
      </c>
      <c r="F77" s="17">
        <f>Details2!F1409</f>
        <v>439674</v>
      </c>
      <c r="G77" s="17">
        <f>Details2!G1409</f>
        <v>307851</v>
      </c>
      <c r="H77" s="17">
        <f>Details2!H1409</f>
        <v>0</v>
      </c>
      <c r="I77" s="17">
        <f>Details2!I1409</f>
        <v>0</v>
      </c>
      <c r="J77" s="17" t="str">
        <f>Details2!J1409</f>
        <v>NULL</v>
      </c>
      <c r="K77" s="17" t="str">
        <f>Details2!K1409</f>
        <v>NULL</v>
      </c>
      <c r="L77" s="2"/>
    </row>
    <row r="78" spans="2:16" x14ac:dyDescent="0.2">
      <c r="B78" t="str">
        <f>Details2!B1410</f>
        <v>Army</v>
      </c>
      <c r="C78" t="str">
        <f>Details2!C1410</f>
        <v>0047</v>
      </c>
      <c r="D78" t="str">
        <f>Details2!D1410</f>
        <v>Ft. Gordon (Eisenhower Army Medical Center)</v>
      </c>
      <c r="E78" t="str">
        <f>Details2!E1410</f>
        <v>H</v>
      </c>
      <c r="F78" s="17">
        <f>Details2!F1410</f>
        <v>376018</v>
      </c>
      <c r="G78" s="17">
        <f>Details2!G1410</f>
        <v>324417</v>
      </c>
      <c r="H78" s="17">
        <f>Details2!H1410</f>
        <v>323262</v>
      </c>
      <c r="I78" s="17">
        <f>Details2!I1410</f>
        <v>248384</v>
      </c>
      <c r="J78" s="17">
        <f>Details2!J1410</f>
        <v>240567</v>
      </c>
      <c r="K78" s="17">
        <f>Details2!K1410</f>
        <v>251017</v>
      </c>
      <c r="L78" s="2"/>
    </row>
    <row r="79" spans="2:16" x14ac:dyDescent="0.2">
      <c r="B79" t="str">
        <f>Details2!B1411</f>
        <v>Army</v>
      </c>
      <c r="C79" t="str">
        <f>Details2!C1411</f>
        <v>0048</v>
      </c>
      <c r="D79" t="str">
        <f>Details2!D1411</f>
        <v>Ft. Benning (Martin Army Community Hospital)</v>
      </c>
      <c r="E79" t="str">
        <f>Details2!E1411</f>
        <v>H</v>
      </c>
      <c r="F79" s="17">
        <f>Details2!F1411</f>
        <v>266827</v>
      </c>
      <c r="G79" s="17">
        <f>Details2!G1411</f>
        <v>217750</v>
      </c>
      <c r="H79" s="17">
        <f>Details2!H1411</f>
        <v>203203</v>
      </c>
      <c r="I79" s="17">
        <f>Details2!I1411</f>
        <v>169974</v>
      </c>
      <c r="J79" s="17">
        <f>Details2!J1411</f>
        <v>177213</v>
      </c>
      <c r="K79" s="17">
        <f>Details2!K1411</f>
        <v>159613</v>
      </c>
      <c r="L79" s="2"/>
      <c r="N79" s="9"/>
    </row>
    <row r="80" spans="2:16" x14ac:dyDescent="0.2">
      <c r="B80" t="str">
        <f>Details2!B1412</f>
        <v>Army</v>
      </c>
      <c r="C80" t="str">
        <f>Details2!C1412</f>
        <v>0049</v>
      </c>
      <c r="D80" t="str">
        <f>Details2!D1412</f>
        <v>Ft. Stewart (Winn Army Community Hospital)</v>
      </c>
      <c r="E80" t="str">
        <f>Details2!E1412</f>
        <v>H</v>
      </c>
      <c r="F80" s="17">
        <f>Details2!F1412</f>
        <v>268353</v>
      </c>
      <c r="G80" s="17">
        <f>Details2!G1412</f>
        <v>198248</v>
      </c>
      <c r="H80" s="17">
        <f>Details2!H1412</f>
        <v>201581</v>
      </c>
      <c r="I80" s="17">
        <f>Details2!I1412</f>
        <v>197007</v>
      </c>
      <c r="J80" s="17">
        <f>Details2!J1412</f>
        <v>194515</v>
      </c>
      <c r="K80" s="17">
        <f>Details2!K1412</f>
        <v>210937</v>
      </c>
      <c r="N80" s="9"/>
    </row>
    <row r="81" spans="2:14" x14ac:dyDescent="0.2">
      <c r="B81" t="str">
        <f>Details2!B1413</f>
        <v>Army</v>
      </c>
      <c r="C81" t="str">
        <f>Details2!C1413</f>
        <v>0052</v>
      </c>
      <c r="D81" t="str">
        <f>Details2!D1413</f>
        <v>Ft. Shafter (Tripler Army Medical Center)</v>
      </c>
      <c r="E81" t="str">
        <f>Details2!E1413</f>
        <v>H</v>
      </c>
      <c r="F81" s="17">
        <f>Details2!F1413</f>
        <v>584210</v>
      </c>
      <c r="G81" s="17">
        <f>Details2!G1413</f>
        <v>532107</v>
      </c>
      <c r="H81" s="17">
        <f>Details2!H1413</f>
        <v>530911</v>
      </c>
      <c r="I81" s="17">
        <f>Details2!I1413</f>
        <v>435817</v>
      </c>
      <c r="J81" s="17">
        <f>Details2!J1413</f>
        <v>435995</v>
      </c>
      <c r="K81" s="17">
        <f>Details2!K1413</f>
        <v>417830</v>
      </c>
      <c r="N81" s="9"/>
    </row>
    <row r="82" spans="2:14" x14ac:dyDescent="0.2">
      <c r="B82" t="str">
        <f>Details2!B1414</f>
        <v>Army</v>
      </c>
      <c r="C82" t="str">
        <f>Details2!C1414</f>
        <v>0057</v>
      </c>
      <c r="D82" t="str">
        <f>Details2!D1414</f>
        <v>Ft. Riley (Irwin Army Community Hospital)</v>
      </c>
      <c r="E82" t="str">
        <f>Details2!E1414</f>
        <v>H</v>
      </c>
      <c r="F82" s="17">
        <f>Details2!F1414</f>
        <v>191141</v>
      </c>
      <c r="G82" s="17">
        <f>Details2!G1414</f>
        <v>164268</v>
      </c>
      <c r="H82" s="17">
        <f>Details2!H1414</f>
        <v>167788</v>
      </c>
      <c r="I82" s="17">
        <f>Details2!I1414</f>
        <v>156094</v>
      </c>
      <c r="J82" s="17">
        <f>Details2!J1414</f>
        <v>166475</v>
      </c>
      <c r="K82" s="17">
        <f>Details2!K1414</f>
        <v>161345</v>
      </c>
      <c r="L82" s="9"/>
      <c r="N82" s="9"/>
    </row>
    <row r="83" spans="2:14" x14ac:dyDescent="0.2">
      <c r="B83" t="str">
        <f>Details2!B1415</f>
        <v>Army</v>
      </c>
      <c r="C83" t="str">
        <f>Details2!C1415</f>
        <v>0058</v>
      </c>
      <c r="D83" t="str">
        <f>Details2!D1415</f>
        <v>Ft. Leavenworth (Munson Army Health Clinic)</v>
      </c>
      <c r="E83" t="str">
        <f>Details2!E1415</f>
        <v>C</v>
      </c>
      <c r="F83" s="17">
        <f>Details2!F1415</f>
        <v>99182</v>
      </c>
      <c r="G83" s="17">
        <f>Details2!G1415</f>
        <v>51249</v>
      </c>
      <c r="H83" s="17">
        <f>Details2!H1415</f>
        <v>51505</v>
      </c>
      <c r="I83" s="17">
        <f>Details2!I1415</f>
        <v>56371</v>
      </c>
      <c r="J83" s="17">
        <f>Details2!J1415</f>
        <v>60195</v>
      </c>
      <c r="K83" s="17">
        <f>Details2!K1415</f>
        <v>38622</v>
      </c>
      <c r="L83" s="9"/>
    </row>
    <row r="84" spans="2:14" x14ac:dyDescent="0.2">
      <c r="B84" t="str">
        <f>Details2!B1416</f>
        <v>Army</v>
      </c>
      <c r="C84" t="str">
        <f>Details2!C1416</f>
        <v>0060</v>
      </c>
      <c r="D84" t="str">
        <f>Details2!D1416</f>
        <v>Ft. Campbell (Blanchfield Army Comm Hospital)</v>
      </c>
      <c r="E84" t="str">
        <f>Details2!E1416</f>
        <v>H</v>
      </c>
      <c r="F84" s="17">
        <f>Details2!F1416</f>
        <v>426983</v>
      </c>
      <c r="G84" s="17">
        <f>Details2!G1416</f>
        <v>313091</v>
      </c>
      <c r="H84" s="17">
        <f>Details2!H1416</f>
        <v>320117</v>
      </c>
      <c r="I84" s="17">
        <f>Details2!I1416</f>
        <v>263251</v>
      </c>
      <c r="J84" s="17">
        <f>Details2!J1416</f>
        <v>264977</v>
      </c>
      <c r="K84" s="17">
        <f>Details2!K1416</f>
        <v>243821</v>
      </c>
      <c r="L84" s="9"/>
      <c r="N84" s="3"/>
    </row>
    <row r="85" spans="2:14" x14ac:dyDescent="0.2">
      <c r="B85" t="str">
        <f>Details2!B1417</f>
        <v>Army</v>
      </c>
      <c r="C85" t="str">
        <f>Details2!C1417</f>
        <v>0061</v>
      </c>
      <c r="D85" t="str">
        <f>Details2!D1417</f>
        <v>Ft. Knox (Ireland Army Community Hospital)</v>
      </c>
      <c r="E85" t="str">
        <f>Details2!E1417</f>
        <v>H</v>
      </c>
      <c r="F85" s="17">
        <f>Details2!F1417</f>
        <v>210908</v>
      </c>
      <c r="G85" s="17">
        <f>Details2!G1417</f>
        <v>161445</v>
      </c>
      <c r="H85" s="17">
        <f>Details2!H1417</f>
        <v>154664</v>
      </c>
      <c r="I85" s="17">
        <f>Details2!I1417</f>
        <v>169060</v>
      </c>
      <c r="J85" s="17">
        <f>Details2!J1417</f>
        <v>161768</v>
      </c>
      <c r="K85" s="17">
        <f>Details2!K1417</f>
        <v>136013</v>
      </c>
      <c r="L85" s="9"/>
      <c r="N85" s="3"/>
    </row>
    <row r="86" spans="2:14" x14ac:dyDescent="0.2">
      <c r="B86" t="str">
        <f>Details2!B1418</f>
        <v>Army</v>
      </c>
      <c r="C86" t="str">
        <f>Details2!C1418</f>
        <v>0064</v>
      </c>
      <c r="D86" t="str">
        <f>Details2!D1418</f>
        <v>Ft. Polk (Bayne-Jones Army Community Hospital)</v>
      </c>
      <c r="E86" t="str">
        <f>Details2!E1418</f>
        <v>H</v>
      </c>
      <c r="F86" s="17">
        <f>Details2!F1418</f>
        <v>128157</v>
      </c>
      <c r="G86" s="17">
        <f>Details2!G1418</f>
        <v>82712</v>
      </c>
      <c r="H86" s="17">
        <f>Details2!H1418</f>
        <v>80560</v>
      </c>
      <c r="I86" s="17">
        <f>Details2!I1418</f>
        <v>82568</v>
      </c>
      <c r="J86" s="17">
        <f>Details2!J1418</f>
        <v>81724</v>
      </c>
      <c r="K86" s="17">
        <f>Details2!K1418</f>
        <v>82510</v>
      </c>
      <c r="N86" s="3"/>
    </row>
    <row r="87" spans="2:14" x14ac:dyDescent="0.2">
      <c r="B87" t="str">
        <f>Details2!B1419</f>
        <v>Army</v>
      </c>
      <c r="C87" t="str">
        <f>Details2!C1419</f>
        <v>0069</v>
      </c>
      <c r="D87" t="str">
        <f>Details2!D1419</f>
        <v>Ft. Meade (Kimbrough Ambulatory Care Center)</v>
      </c>
      <c r="E87" t="str">
        <f>Details2!E1419</f>
        <v>C</v>
      </c>
      <c r="F87" s="17">
        <f>Details2!F1419</f>
        <v>186421</v>
      </c>
      <c r="G87" s="17">
        <f>Details2!G1419</f>
        <v>161756</v>
      </c>
      <c r="H87" s="17">
        <f>Details2!H1419</f>
        <v>178380</v>
      </c>
      <c r="I87" s="17">
        <f>Details2!I1419</f>
        <v>150133</v>
      </c>
      <c r="J87" s="17">
        <f>Details2!J1419</f>
        <v>137185</v>
      </c>
      <c r="K87" s="17">
        <f>Details2!K1419</f>
        <v>147778</v>
      </c>
      <c r="L87" s="3"/>
      <c r="N87" s="3"/>
    </row>
    <row r="88" spans="2:14" x14ac:dyDescent="0.2">
      <c r="B88" t="str">
        <f>Details2!B1420</f>
        <v>Army</v>
      </c>
      <c r="C88" t="str">
        <f>Details2!C1420</f>
        <v>0075</v>
      </c>
      <c r="D88" t="str">
        <f>Details2!D1420</f>
        <v>Ft. Leonard Wood (Wood Army Community Hospital)</v>
      </c>
      <c r="E88" t="str">
        <f>Details2!E1420</f>
        <v>H</v>
      </c>
      <c r="F88" s="17">
        <f>Details2!F1420</f>
        <v>132686</v>
      </c>
      <c r="G88" s="17">
        <f>Details2!G1420</f>
        <v>93869</v>
      </c>
      <c r="H88" s="17">
        <f>Details2!H1420</f>
        <v>106207</v>
      </c>
      <c r="I88" s="17">
        <f>Details2!I1420</f>
        <v>114573</v>
      </c>
      <c r="J88" s="17">
        <f>Details2!J1420</f>
        <v>123079</v>
      </c>
      <c r="K88" s="17">
        <f>Details2!K1420</f>
        <v>117372</v>
      </c>
      <c r="L88" s="3"/>
    </row>
    <row r="89" spans="2:14" x14ac:dyDescent="0.2">
      <c r="B89" t="str">
        <f>Details2!B1421</f>
        <v>Army</v>
      </c>
      <c r="C89" t="str">
        <f>Details2!C1421</f>
        <v>0081</v>
      </c>
      <c r="D89" t="str">
        <f>Details2!D1421</f>
        <v>Ft. Monmouth (Patterson Army Health Clinic)</v>
      </c>
      <c r="E89" t="str">
        <f>Details2!E1421</f>
        <v>C</v>
      </c>
      <c r="F89" s="17" t="str">
        <f>Details2!F1421</f>
        <v>NULL</v>
      </c>
      <c r="G89" s="17" t="str">
        <f>Details2!G1421</f>
        <v>NULL</v>
      </c>
      <c r="H89" s="17" t="str">
        <f>Details2!H1421</f>
        <v>NULL</v>
      </c>
      <c r="I89" s="17" t="str">
        <f>Details2!I1421</f>
        <v>NULL</v>
      </c>
      <c r="J89" s="17" t="str">
        <f>Details2!J1421</f>
        <v>NULL</v>
      </c>
      <c r="K89" s="17" t="str">
        <f>Details2!K1421</f>
        <v>NULL</v>
      </c>
      <c r="L89" s="3"/>
    </row>
    <row r="90" spans="2:14" x14ac:dyDescent="0.2">
      <c r="B90" t="str">
        <f>Details2!B1422</f>
        <v>Army</v>
      </c>
      <c r="C90" t="str">
        <f>Details2!C1422</f>
        <v>0086</v>
      </c>
      <c r="D90" t="str">
        <f>Details2!D1422</f>
        <v>West Point (Keller Army Community Hospital)</v>
      </c>
      <c r="E90" t="str">
        <f>Details2!E1422</f>
        <v>H</v>
      </c>
      <c r="F90" s="17">
        <f>Details2!F1422</f>
        <v>75701</v>
      </c>
      <c r="G90" s="17">
        <f>Details2!G1422</f>
        <v>49483</v>
      </c>
      <c r="H90" s="17">
        <f>Details2!H1422</f>
        <v>44404</v>
      </c>
      <c r="I90" s="17">
        <f>Details2!I1422</f>
        <v>31369</v>
      </c>
      <c r="J90" s="17">
        <f>Details2!J1422</f>
        <v>32488</v>
      </c>
      <c r="K90" s="17">
        <f>Details2!K1422</f>
        <v>30513</v>
      </c>
      <c r="L90" s="3"/>
    </row>
    <row r="91" spans="2:14" x14ac:dyDescent="0.2">
      <c r="B91" t="str">
        <f>Details2!B1423</f>
        <v>Army</v>
      </c>
      <c r="C91" t="str">
        <f>Details2!C1423</f>
        <v>0089</v>
      </c>
      <c r="D91" t="str">
        <f>Details2!D1423</f>
        <v>Ft. Bragg (Womack Army Medical Center)</v>
      </c>
      <c r="E91" t="str">
        <f>Details2!E1423</f>
        <v>H</v>
      </c>
      <c r="F91" s="17">
        <f>Details2!F1423</f>
        <v>611728</v>
      </c>
      <c r="G91" s="17">
        <f>Details2!G1423</f>
        <v>450904</v>
      </c>
      <c r="H91" s="17">
        <f>Details2!H1423</f>
        <v>469947</v>
      </c>
      <c r="I91" s="17">
        <f>Details2!I1423</f>
        <v>413395</v>
      </c>
      <c r="J91" s="17">
        <f>Details2!J1423</f>
        <v>422338</v>
      </c>
      <c r="K91" s="17">
        <f>Details2!K1423</f>
        <v>444813</v>
      </c>
    </row>
    <row r="92" spans="2:14" x14ac:dyDescent="0.2">
      <c r="B92" t="str">
        <f>Details2!B1424</f>
        <v>Army</v>
      </c>
      <c r="C92" t="str">
        <f>Details2!C1424</f>
        <v>0098</v>
      </c>
      <c r="D92" t="str">
        <f>Details2!D1424</f>
        <v>Ft. Sill (Reynolds Army Community Hospital)</v>
      </c>
      <c r="E92" t="str">
        <f>Details2!E1424</f>
        <v>H</v>
      </c>
      <c r="F92" s="17">
        <f>Details2!F1424</f>
        <v>196771</v>
      </c>
      <c r="G92" s="17">
        <f>Details2!G1424</f>
        <v>130005</v>
      </c>
      <c r="H92" s="17">
        <f>Details2!H1424</f>
        <v>134567</v>
      </c>
      <c r="I92" s="17">
        <f>Details2!I1424</f>
        <v>128188</v>
      </c>
      <c r="J92" s="17">
        <f>Details2!J1424</f>
        <v>125387</v>
      </c>
      <c r="K92" s="17">
        <f>Details2!K1424</f>
        <v>114156</v>
      </c>
    </row>
    <row r="93" spans="2:14" x14ac:dyDescent="0.2">
      <c r="B93" t="str">
        <f>Details2!B1425</f>
        <v>Army</v>
      </c>
      <c r="C93" t="str">
        <f>Details2!C1425</f>
        <v>0105</v>
      </c>
      <c r="D93" t="str">
        <f>Details2!D1425</f>
        <v>Ft. Jackson (Moncrief Army Community Hospital)</v>
      </c>
      <c r="E93" t="str">
        <f>Details2!E1425</f>
        <v>H</v>
      </c>
      <c r="F93" s="17">
        <f>Details2!F1425</f>
        <v>105660</v>
      </c>
      <c r="G93" s="17">
        <f>Details2!G1425</f>
        <v>93404</v>
      </c>
      <c r="H93" s="17">
        <f>Details2!H1425</f>
        <v>109956</v>
      </c>
      <c r="I93" s="17">
        <f>Details2!I1425</f>
        <v>97894</v>
      </c>
      <c r="J93" s="17">
        <f>Details2!J1425</f>
        <v>85796</v>
      </c>
      <c r="K93" s="17">
        <f>Details2!K1425</f>
        <v>83330</v>
      </c>
    </row>
    <row r="94" spans="2:14" x14ac:dyDescent="0.2">
      <c r="B94" t="str">
        <f>Details2!B1426</f>
        <v>Army</v>
      </c>
      <c r="C94" t="str">
        <f>Details2!C1426</f>
        <v>0108</v>
      </c>
      <c r="D94" t="str">
        <f>Details2!D1426</f>
        <v>Ft. Bliss (William Beaumont Army Medical Center)</v>
      </c>
      <c r="E94" t="str">
        <f>Details2!E1426</f>
        <v>H</v>
      </c>
      <c r="F94" s="17">
        <f>Details2!F1426</f>
        <v>224217</v>
      </c>
      <c r="G94" s="17">
        <f>Details2!G1426</f>
        <v>243906</v>
      </c>
      <c r="H94" s="17">
        <f>Details2!H1426</f>
        <v>276227</v>
      </c>
      <c r="I94" s="17">
        <f>Details2!I1426</f>
        <v>263529</v>
      </c>
      <c r="J94" s="17">
        <f>Details2!J1426</f>
        <v>274001</v>
      </c>
      <c r="K94" s="17">
        <f>Details2!K1426</f>
        <v>282550</v>
      </c>
    </row>
    <row r="95" spans="2:14" x14ac:dyDescent="0.2">
      <c r="B95" t="str">
        <f>Details2!B1427</f>
        <v>Army</v>
      </c>
      <c r="C95" t="str">
        <f>Details2!C1427</f>
        <v>0109</v>
      </c>
      <c r="D95" t="str">
        <f>Details2!D1427</f>
        <v>BAMC-SAMMC JBSA FSH</v>
      </c>
      <c r="E95" t="str">
        <f>Details2!E1427</f>
        <v>H</v>
      </c>
      <c r="F95" s="17">
        <f>Details2!F1427</f>
        <v>527133</v>
      </c>
      <c r="G95" s="17">
        <f>Details2!G1427</f>
        <v>490984</v>
      </c>
      <c r="H95" s="17">
        <f>Details2!H1427</f>
        <v>589561</v>
      </c>
      <c r="I95" s="17">
        <f>Details2!I1427</f>
        <v>516191</v>
      </c>
      <c r="J95" s="17">
        <f>Details2!J1427</f>
        <v>576704</v>
      </c>
      <c r="K95" s="17">
        <f>Details2!K1427</f>
        <v>624640</v>
      </c>
    </row>
    <row r="96" spans="2:14" x14ac:dyDescent="0.2">
      <c r="B96" t="str">
        <f>Details2!B1428</f>
        <v>Army</v>
      </c>
      <c r="C96" t="str">
        <f>Details2!C1428</f>
        <v>0110</v>
      </c>
      <c r="D96" t="str">
        <f>Details2!D1428</f>
        <v>Ft. Hood (C.R. Darnall Army Medical Center)</v>
      </c>
      <c r="E96" t="str">
        <f>Details2!E1428</f>
        <v>H</v>
      </c>
      <c r="F96" s="17">
        <f>Details2!F1428</f>
        <v>433977</v>
      </c>
      <c r="G96" s="17">
        <f>Details2!G1428</f>
        <v>371011</v>
      </c>
      <c r="H96" s="17">
        <f>Details2!H1428</f>
        <v>395834</v>
      </c>
      <c r="I96" s="17">
        <f>Details2!I1428</f>
        <v>346907</v>
      </c>
      <c r="J96" s="17">
        <f>Details2!J1428</f>
        <v>337577</v>
      </c>
      <c r="K96" s="17">
        <f>Details2!K1428</f>
        <v>335888</v>
      </c>
    </row>
    <row r="97" spans="2:11" x14ac:dyDescent="0.2">
      <c r="B97" t="str">
        <f>Details2!B1429</f>
        <v>Army</v>
      </c>
      <c r="C97" t="str">
        <f>Details2!C1429</f>
        <v>0121</v>
      </c>
      <c r="D97" t="str">
        <f>Details2!D1429</f>
        <v>Ft. Eustis (McDonald Army Health Center)</v>
      </c>
      <c r="E97" t="str">
        <f>Details2!E1429</f>
        <v>H</v>
      </c>
      <c r="F97" s="17">
        <f>Details2!F1429</f>
        <v>132327</v>
      </c>
      <c r="G97" s="17">
        <f>Details2!G1429</f>
        <v>102758</v>
      </c>
      <c r="H97" s="17">
        <f>Details2!H1429</f>
        <v>104468</v>
      </c>
      <c r="I97" s="17">
        <f>Details2!I1429</f>
        <v>101127</v>
      </c>
      <c r="J97" s="17">
        <f>Details2!J1429</f>
        <v>107359</v>
      </c>
      <c r="K97" s="17">
        <f>Details2!K1429</f>
        <v>106732</v>
      </c>
    </row>
    <row r="98" spans="2:11" x14ac:dyDescent="0.2">
      <c r="B98" t="str">
        <f>Details2!B1430</f>
        <v>Army</v>
      </c>
      <c r="C98" t="str">
        <f>Details2!C1430</f>
        <v>0122</v>
      </c>
      <c r="D98" t="str">
        <f>Details2!D1430</f>
        <v>Ft. Lee (Kenner Army Health Clinic)</v>
      </c>
      <c r="E98" t="str">
        <f>Details2!E1430</f>
        <v>C</v>
      </c>
      <c r="F98" s="17">
        <f>Details2!F1430</f>
        <v>77989</v>
      </c>
      <c r="G98" s="17">
        <f>Details2!G1430</f>
        <v>64224</v>
      </c>
      <c r="H98" s="17">
        <f>Details2!H1430</f>
        <v>65720</v>
      </c>
      <c r="I98" s="17">
        <f>Details2!I1430</f>
        <v>54371</v>
      </c>
      <c r="J98" s="17">
        <f>Details2!J1430</f>
        <v>54354</v>
      </c>
      <c r="K98" s="17">
        <f>Details2!K1430</f>
        <v>57678</v>
      </c>
    </row>
    <row r="99" spans="2:11" x14ac:dyDescent="0.2">
      <c r="B99" t="str">
        <f>Details2!B1431</f>
        <v>Army</v>
      </c>
      <c r="C99" t="str">
        <f>Details2!C1431</f>
        <v>0125</v>
      </c>
      <c r="D99" t="str">
        <f>Details2!D1431</f>
        <v>Ft. Lewis (Madigan Army Medical Center)</v>
      </c>
      <c r="E99" t="str">
        <f>Details2!E1431</f>
        <v>H</v>
      </c>
      <c r="F99" s="17">
        <f>Details2!F1431</f>
        <v>721749</v>
      </c>
      <c r="G99" s="17">
        <f>Details2!G1431</f>
        <v>596824</v>
      </c>
      <c r="H99" s="17">
        <f>Details2!H1431</f>
        <v>596890</v>
      </c>
      <c r="I99" s="17">
        <f>Details2!I1431</f>
        <v>558788</v>
      </c>
      <c r="J99" s="17">
        <f>Details2!J1431</f>
        <v>576983</v>
      </c>
      <c r="K99" s="17">
        <f>Details2!K1431</f>
        <v>594292</v>
      </c>
    </row>
    <row r="100" spans="2:11" x14ac:dyDescent="0.2">
      <c r="B100" t="str">
        <f>Details2!B1432</f>
        <v>Army</v>
      </c>
      <c r="C100" t="str">
        <f>Details2!C1432</f>
        <v>0131</v>
      </c>
      <c r="D100" t="str">
        <f>Details2!D1432</f>
        <v>Ft. Irwin (Weed Army Community Hospital)</v>
      </c>
      <c r="E100" t="str">
        <f>Details2!E1432</f>
        <v>H</v>
      </c>
      <c r="F100" s="17">
        <f>Details2!F1432</f>
        <v>56429</v>
      </c>
      <c r="G100" s="17">
        <f>Details2!G1432</f>
        <v>42493</v>
      </c>
      <c r="H100" s="17">
        <f>Details2!H1432</f>
        <v>38112</v>
      </c>
      <c r="I100" s="17">
        <f>Details2!I1432</f>
        <v>36346</v>
      </c>
      <c r="J100" s="17">
        <f>Details2!J1432</f>
        <v>34500</v>
      </c>
      <c r="K100" s="17">
        <f>Details2!K1432</f>
        <v>35741</v>
      </c>
    </row>
    <row r="101" spans="2:11" x14ac:dyDescent="0.2">
      <c r="B101" t="str">
        <f>Details2!B1433</f>
        <v>Army</v>
      </c>
      <c r="C101" t="str">
        <f>Details2!C1433</f>
        <v>0206</v>
      </c>
      <c r="D101" t="str">
        <f>Details2!D1433</f>
        <v>Yuma Proving Grounds</v>
      </c>
      <c r="E101" t="str">
        <f>Details2!E1433</f>
        <v>I</v>
      </c>
      <c r="F101" s="17" t="str">
        <f>Details2!F1433</f>
        <v>NULL</v>
      </c>
      <c r="G101" s="17" t="str">
        <f>Details2!G1433</f>
        <v>NULL</v>
      </c>
      <c r="H101" s="17" t="str">
        <f>Details2!H1433</f>
        <v>NULL</v>
      </c>
      <c r="I101" s="17" t="str">
        <f>Details2!I1433</f>
        <v>NULL</v>
      </c>
      <c r="J101" s="17" t="str">
        <f>Details2!J1433</f>
        <v>NULL</v>
      </c>
      <c r="K101" s="17" t="str">
        <f>Details2!K1433</f>
        <v>NULL</v>
      </c>
    </row>
    <row r="102" spans="2:11" x14ac:dyDescent="0.2">
      <c r="B102" t="str">
        <f>Details2!B1434</f>
        <v>Army</v>
      </c>
      <c r="C102" t="str">
        <f>Details2!C1434</f>
        <v>0256</v>
      </c>
      <c r="D102" t="str">
        <f>Details2!D1434</f>
        <v>Pentagon Army Health Clinic</v>
      </c>
      <c r="E102" t="str">
        <f>Details2!E1434</f>
        <v>I</v>
      </c>
      <c r="F102" s="17" t="str">
        <f>Details2!F1434</f>
        <v>NULL</v>
      </c>
      <c r="G102" s="17" t="str">
        <f>Details2!G1434</f>
        <v>NULL</v>
      </c>
      <c r="H102" s="17" t="str">
        <f>Details2!H1434</f>
        <v>NULL</v>
      </c>
      <c r="I102" s="17" t="str">
        <f>Details2!I1434</f>
        <v>NULL</v>
      </c>
      <c r="J102" s="17" t="str">
        <f>Details2!J1434</f>
        <v>NULL</v>
      </c>
      <c r="K102" s="17" t="str">
        <f>Details2!K1434</f>
        <v>NULL</v>
      </c>
    </row>
    <row r="103" spans="2:11" x14ac:dyDescent="0.2">
      <c r="B103" t="str">
        <f>Details2!B1435</f>
        <v>Army</v>
      </c>
      <c r="C103" t="str">
        <f>Details2!C1435</f>
        <v>0273</v>
      </c>
      <c r="D103" t="str">
        <f>Details2!D1435</f>
        <v>Ft. McPherson (Lawrence Joel Army Health Clinic)</v>
      </c>
      <c r="E103" t="str">
        <f>Details2!E1435</f>
        <v>I</v>
      </c>
      <c r="F103" s="17" t="str">
        <f>Details2!F1435</f>
        <v>NULL</v>
      </c>
      <c r="G103" s="17" t="str">
        <f>Details2!G1435</f>
        <v>NULL</v>
      </c>
      <c r="H103" s="17" t="str">
        <f>Details2!H1435</f>
        <v>NULL</v>
      </c>
      <c r="I103" s="17" t="str">
        <f>Details2!I1435</f>
        <v>NULL</v>
      </c>
      <c r="J103" s="17" t="str">
        <f>Details2!J1435</f>
        <v>NULL</v>
      </c>
      <c r="K103" s="17" t="str">
        <f>Details2!K1435</f>
        <v>NULL</v>
      </c>
    </row>
    <row r="104" spans="2:11" x14ac:dyDescent="0.2">
      <c r="B104" t="str">
        <f>Details2!B1436</f>
        <v>Army</v>
      </c>
      <c r="C104" t="str">
        <f>Details2!C1436</f>
        <v>0308</v>
      </c>
      <c r="D104" t="str">
        <f>Details2!D1436</f>
        <v>Aberdeen Proving Grounds (Kirk Army Health Clinic)</v>
      </c>
      <c r="E104" t="str">
        <f>Details2!E1436</f>
        <v>I</v>
      </c>
      <c r="F104" s="17" t="str">
        <f>Details2!F1436</f>
        <v>NULL</v>
      </c>
      <c r="G104" s="17" t="str">
        <f>Details2!G1436</f>
        <v>NULL</v>
      </c>
      <c r="H104" s="17" t="str">
        <f>Details2!H1436</f>
        <v>NULL</v>
      </c>
      <c r="I104" s="17" t="str">
        <f>Details2!I1436</f>
        <v>NULL</v>
      </c>
      <c r="J104" s="17" t="str">
        <f>Details2!J1436</f>
        <v>NULL</v>
      </c>
      <c r="K104" s="17" t="str">
        <f>Details2!K1436</f>
        <v>NULL</v>
      </c>
    </row>
    <row r="105" spans="2:11" x14ac:dyDescent="0.2">
      <c r="B105" t="str">
        <f>Details2!B1437</f>
        <v>Army</v>
      </c>
      <c r="C105" t="str">
        <f>Details2!C1437</f>
        <v>0309</v>
      </c>
      <c r="D105" t="str">
        <f>Details2!D1437</f>
        <v>Ft. Detrick US Army Health Clinic</v>
      </c>
      <c r="E105" t="str">
        <f>Details2!E1437</f>
        <v>I</v>
      </c>
      <c r="F105" s="17" t="str">
        <f>Details2!F1437</f>
        <v>NULL</v>
      </c>
      <c r="G105" s="17" t="str">
        <f>Details2!G1437</f>
        <v>NULL</v>
      </c>
      <c r="H105" s="17" t="str">
        <f>Details2!H1437</f>
        <v>NULL</v>
      </c>
      <c r="I105" s="17" t="str">
        <f>Details2!I1437</f>
        <v>NULL</v>
      </c>
      <c r="J105" s="17" t="str">
        <f>Details2!J1437</f>
        <v>NULL</v>
      </c>
      <c r="K105" s="17" t="str">
        <f>Details2!K1437</f>
        <v>NULL</v>
      </c>
    </row>
    <row r="106" spans="2:11" x14ac:dyDescent="0.2">
      <c r="B106" t="str">
        <f>Details2!B1438</f>
        <v>Army</v>
      </c>
      <c r="C106" t="str">
        <f>Details2!C1438</f>
        <v>0330</v>
      </c>
      <c r="D106" t="str">
        <f>Details2!D1438</f>
        <v>Ft. Drum (Guthrie Army Health Clinic)</v>
      </c>
      <c r="E106" t="str">
        <f>Details2!E1438</f>
        <v>C</v>
      </c>
      <c r="F106" s="17">
        <f>Details2!F1438</f>
        <v>115752</v>
      </c>
      <c r="G106" s="17">
        <f>Details2!G1438</f>
        <v>76083</v>
      </c>
      <c r="H106" s="17">
        <f>Details2!H1438</f>
        <v>80453</v>
      </c>
      <c r="I106" s="17">
        <f>Details2!I1438</f>
        <v>66985</v>
      </c>
      <c r="J106" s="17">
        <f>Details2!J1438</f>
        <v>68687</v>
      </c>
      <c r="K106" s="17">
        <f>Details2!K1438</f>
        <v>53923</v>
      </c>
    </row>
    <row r="107" spans="2:11" x14ac:dyDescent="0.2">
      <c r="B107" t="str">
        <f>Details2!B1439</f>
        <v>Army</v>
      </c>
      <c r="C107" t="str">
        <f>Details2!C1439</f>
        <v>0350</v>
      </c>
      <c r="D107" t="str">
        <f>Details2!D1439</f>
        <v>Ft. Indiantown Gap US Army Health Clinic</v>
      </c>
      <c r="E107" t="str">
        <f>Details2!E1439</f>
        <v>I</v>
      </c>
      <c r="F107" s="17" t="str">
        <f>Details2!F1439</f>
        <v>NULL</v>
      </c>
      <c r="G107" s="17" t="str">
        <f>Details2!G1439</f>
        <v>NULL</v>
      </c>
      <c r="H107" s="17" t="str">
        <f>Details2!H1439</f>
        <v>NULL</v>
      </c>
      <c r="I107" s="17" t="str">
        <f>Details2!I1439</f>
        <v>NULL</v>
      </c>
      <c r="J107" s="17" t="str">
        <f>Details2!J1439</f>
        <v>NULL</v>
      </c>
      <c r="K107" s="17" t="str">
        <f>Details2!K1439</f>
        <v>NULL</v>
      </c>
    </row>
    <row r="108" spans="2:11" x14ac:dyDescent="0.2">
      <c r="B108" t="str">
        <f>Details2!B1440</f>
        <v>Army</v>
      </c>
      <c r="C108" t="str">
        <f>Details2!C1440</f>
        <v>0351</v>
      </c>
      <c r="D108" t="str">
        <f>Details2!D1440</f>
        <v>Letterkenny US Army Health Clinic</v>
      </c>
      <c r="E108" t="str">
        <f>Details2!E1440</f>
        <v>I</v>
      </c>
      <c r="F108" s="17" t="str">
        <f>Details2!F1440</f>
        <v>NULL</v>
      </c>
      <c r="G108" s="17" t="str">
        <f>Details2!G1440</f>
        <v>NULL</v>
      </c>
      <c r="H108" s="17" t="str">
        <f>Details2!H1440</f>
        <v>NULL</v>
      </c>
      <c r="I108" s="17" t="str">
        <f>Details2!I1440</f>
        <v>NULL</v>
      </c>
      <c r="J108" s="17" t="str">
        <f>Details2!J1440</f>
        <v>NULL</v>
      </c>
      <c r="K108" s="17" t="str">
        <f>Details2!K1440</f>
        <v>NULL</v>
      </c>
    </row>
    <row r="109" spans="2:11" x14ac:dyDescent="0.2">
      <c r="B109" t="str">
        <f>Details2!B1441</f>
        <v>Army</v>
      </c>
      <c r="C109" t="str">
        <f>Details2!C1441</f>
        <v>0352</v>
      </c>
      <c r="D109" t="str">
        <f>Details2!D1441</f>
        <v>Carlisle (Dunham Army Health Clinic)</v>
      </c>
      <c r="E109" t="str">
        <f>Details2!E1441</f>
        <v>C</v>
      </c>
      <c r="F109" s="17" t="str">
        <f>Details2!F1441</f>
        <v>NULL</v>
      </c>
      <c r="G109" s="17" t="str">
        <f>Details2!G1441</f>
        <v>NULL</v>
      </c>
      <c r="H109" s="17" t="str">
        <f>Details2!H1441</f>
        <v>NULL</v>
      </c>
      <c r="I109" s="17" t="str">
        <f>Details2!I1441</f>
        <v>NULL</v>
      </c>
      <c r="J109" s="17" t="str">
        <f>Details2!J1441</f>
        <v>NULL</v>
      </c>
      <c r="K109" s="17" t="str">
        <f>Details2!K1441</f>
        <v>NULL</v>
      </c>
    </row>
    <row r="110" spans="2:11" x14ac:dyDescent="0.2">
      <c r="B110" t="str">
        <f>Details2!B1442</f>
        <v>Army</v>
      </c>
      <c r="C110" t="str">
        <f>Details2!C1442</f>
        <v>0353</v>
      </c>
      <c r="D110" t="str">
        <f>Details2!D1442</f>
        <v>Tobyhanna US Army Health Clinic</v>
      </c>
      <c r="E110" t="str">
        <f>Details2!E1442</f>
        <v>I</v>
      </c>
      <c r="F110" s="17" t="str">
        <f>Details2!F1442</f>
        <v>NULL</v>
      </c>
      <c r="G110" s="17" t="str">
        <f>Details2!G1442</f>
        <v>NULL</v>
      </c>
      <c r="H110" s="17" t="str">
        <f>Details2!H1442</f>
        <v>NULL</v>
      </c>
      <c r="I110" s="17" t="str">
        <f>Details2!I1442</f>
        <v>NULL</v>
      </c>
      <c r="J110" s="17" t="str">
        <f>Details2!J1442</f>
        <v>NULL</v>
      </c>
      <c r="K110" s="17" t="str">
        <f>Details2!K1442</f>
        <v>NULL</v>
      </c>
    </row>
    <row r="111" spans="2:11" x14ac:dyDescent="0.2">
      <c r="B111" t="str">
        <f>Details2!B1443</f>
        <v>Army</v>
      </c>
      <c r="C111" t="str">
        <f>Details2!C1443</f>
        <v>0371</v>
      </c>
      <c r="D111" t="str">
        <f>Details2!D1443</f>
        <v>Dugway Proving Ground</v>
      </c>
      <c r="E111" t="str">
        <f>Details2!E1443</f>
        <v>I</v>
      </c>
      <c r="F111" s="17" t="str">
        <f>Details2!F1443</f>
        <v>NULL</v>
      </c>
      <c r="G111" s="17" t="str">
        <f>Details2!G1443</f>
        <v>NULL</v>
      </c>
      <c r="H111" s="17" t="str">
        <f>Details2!H1443</f>
        <v>NULL</v>
      </c>
      <c r="I111" s="17" t="str">
        <f>Details2!I1443</f>
        <v>NULL</v>
      </c>
      <c r="J111" s="17" t="str">
        <f>Details2!J1443</f>
        <v>NULL</v>
      </c>
      <c r="K111" s="17" t="str">
        <f>Details2!K1443</f>
        <v>NULL</v>
      </c>
    </row>
    <row r="112" spans="2:11" x14ac:dyDescent="0.2">
      <c r="B112" t="str">
        <f>Details2!B1444</f>
        <v>Army</v>
      </c>
      <c r="C112" t="str">
        <f>Details2!C1444</f>
        <v>0441</v>
      </c>
      <c r="D112" t="str">
        <f>Details2!D1444</f>
        <v>New Cumberland US Army Health Clinic</v>
      </c>
      <c r="E112" t="str">
        <f>Details2!E1444</f>
        <v>I</v>
      </c>
      <c r="F112" s="17" t="str">
        <f>Details2!F1444</f>
        <v>NULL</v>
      </c>
      <c r="G112" s="17" t="str">
        <f>Details2!G1444</f>
        <v>NULL</v>
      </c>
      <c r="H112" s="17" t="str">
        <f>Details2!H1444</f>
        <v>NULL</v>
      </c>
      <c r="I112" s="17" t="str">
        <f>Details2!I1444</f>
        <v>NULL</v>
      </c>
      <c r="J112" s="17" t="str">
        <f>Details2!J1444</f>
        <v>NULL</v>
      </c>
      <c r="K112" s="17" t="str">
        <f>Details2!K1444</f>
        <v>NULL</v>
      </c>
    </row>
    <row r="113" spans="2:11" x14ac:dyDescent="0.2">
      <c r="B113" t="str">
        <f>Details2!B1445</f>
        <v>Army</v>
      </c>
      <c r="C113" t="str">
        <f>Details2!C1445</f>
        <v>0606</v>
      </c>
      <c r="D113" t="str">
        <f>Details2!D1445</f>
        <v>Heidelberg MEDDAC</v>
      </c>
      <c r="E113" t="str">
        <f>Details2!E1445</f>
        <v>C</v>
      </c>
      <c r="F113" s="17">
        <f>Details2!F1445</f>
        <v>99501</v>
      </c>
      <c r="G113" s="17">
        <f>Details2!G1445</f>
        <v>83226</v>
      </c>
      <c r="H113" s="17">
        <f>Details2!H1445</f>
        <v>66243</v>
      </c>
      <c r="I113" s="17" t="str">
        <f>Details2!I1445</f>
        <v>NULL</v>
      </c>
      <c r="J113" s="17" t="str">
        <f>Details2!J1445</f>
        <v>NULL</v>
      </c>
      <c r="K113" s="17" t="str">
        <f>Details2!K1445</f>
        <v>NULL</v>
      </c>
    </row>
    <row r="114" spans="2:11" x14ac:dyDescent="0.2">
      <c r="B114" t="str">
        <f>Details2!B1446</f>
        <v>Army</v>
      </c>
      <c r="C114" t="str">
        <f>Details2!C1446</f>
        <v>0607</v>
      </c>
      <c r="D114" t="str">
        <f>Details2!D1446</f>
        <v>Landstuhl Regional Medical Center</v>
      </c>
      <c r="E114" t="str">
        <f>Details2!E1446</f>
        <v>H</v>
      </c>
      <c r="F114" s="17">
        <f>Details2!F1446</f>
        <v>257545</v>
      </c>
      <c r="G114" s="17">
        <f>Details2!G1446</f>
        <v>233057</v>
      </c>
      <c r="H114" s="17">
        <f>Details2!H1446</f>
        <v>242121</v>
      </c>
      <c r="I114" s="17">
        <f>Details2!I1446</f>
        <v>241165</v>
      </c>
      <c r="J114" s="17">
        <f>Details2!J1446</f>
        <v>220375</v>
      </c>
      <c r="K114" s="17">
        <f>Details2!K1446</f>
        <v>190717</v>
      </c>
    </row>
    <row r="115" spans="2:11" x14ac:dyDescent="0.2">
      <c r="B115" t="str">
        <f>Details2!B1447</f>
        <v>Army</v>
      </c>
      <c r="C115" t="str">
        <f>Details2!C1447</f>
        <v>0609</v>
      </c>
      <c r="D115" t="str">
        <f>Details2!D1447</f>
        <v>Bavaria MEDDAC</v>
      </c>
      <c r="E115" t="str">
        <f>Details2!E1447</f>
        <v>C</v>
      </c>
      <c r="F115" s="17">
        <f>Details2!F1447</f>
        <v>136324</v>
      </c>
      <c r="G115" s="17">
        <f>Details2!G1447</f>
        <v>107475</v>
      </c>
      <c r="H115" s="17">
        <f>Details2!H1447</f>
        <v>115918</v>
      </c>
      <c r="I115" s="17">
        <f>Details2!I1447</f>
        <v>109826</v>
      </c>
      <c r="J115" s="17">
        <f>Details2!J1447</f>
        <v>87032</v>
      </c>
      <c r="K115" s="17">
        <f>Details2!K1447</f>
        <v>108762</v>
      </c>
    </row>
    <row r="116" spans="2:11" x14ac:dyDescent="0.2">
      <c r="B116" t="str">
        <f>Details2!B1448</f>
        <v>Army</v>
      </c>
      <c r="C116" t="str">
        <f>Details2!C1448</f>
        <v>0610</v>
      </c>
      <c r="D116" t="str">
        <f>Details2!D1448</f>
        <v>BG CRAWFORD SAMS AHC-CAMP ZAMA</v>
      </c>
      <c r="E116" t="str">
        <f>Details2!E1448</f>
        <v>C</v>
      </c>
      <c r="F116" s="17" t="str">
        <f>Details2!F1448</f>
        <v>NULL</v>
      </c>
      <c r="G116" s="17" t="str">
        <f>Details2!G1448</f>
        <v>NULL</v>
      </c>
      <c r="H116" s="17">
        <f>Details2!H1448</f>
        <v>7049</v>
      </c>
      <c r="I116" s="17">
        <f>Details2!I1448</f>
        <v>8424</v>
      </c>
      <c r="J116" s="17">
        <f>Details2!J1448</f>
        <v>8587</v>
      </c>
      <c r="K116" s="17">
        <f>Details2!K1448</f>
        <v>8961</v>
      </c>
    </row>
    <row r="117" spans="2:11" x14ac:dyDescent="0.2">
      <c r="B117" t="str">
        <f>Details2!B1449</f>
        <v>Army</v>
      </c>
      <c r="C117" t="str">
        <f>Details2!C1449</f>
        <v>0612</v>
      </c>
      <c r="D117" t="str">
        <f>Details2!D1449</f>
        <v>Brian Allgood ACH - Seoul</v>
      </c>
      <c r="E117" t="str">
        <f>Details2!E1449</f>
        <v>H</v>
      </c>
      <c r="F117" s="17">
        <f>Details2!F1449</f>
        <v>100941</v>
      </c>
      <c r="G117" s="17">
        <f>Details2!G1449</f>
        <v>85482</v>
      </c>
      <c r="H117" s="17">
        <f>Details2!H1449</f>
        <v>80241</v>
      </c>
      <c r="I117" s="17">
        <f>Details2!I1449</f>
        <v>70009</v>
      </c>
      <c r="J117" s="17">
        <f>Details2!J1449</f>
        <v>67195</v>
      </c>
      <c r="K117" s="17">
        <f>Details2!K1449</f>
        <v>61593</v>
      </c>
    </row>
    <row r="118" spans="2:11" x14ac:dyDescent="0.2">
      <c r="B118" t="str">
        <f>Details2!B1450</f>
        <v>Navy</v>
      </c>
      <c r="C118" t="str">
        <f>Details2!C1450</f>
        <v>0024</v>
      </c>
      <c r="D118" t="str">
        <f>Details2!D1450</f>
        <v>NH Camp Pendelton</v>
      </c>
      <c r="E118" t="str">
        <f>Details2!E1450</f>
        <v>H</v>
      </c>
      <c r="F118" s="17">
        <f>Details2!F1450</f>
        <v>205847</v>
      </c>
      <c r="G118" s="17">
        <f>Details2!G1450</f>
        <v>225210</v>
      </c>
      <c r="H118" s="17">
        <f>Details2!H1450</f>
        <v>232576</v>
      </c>
      <c r="I118" s="17">
        <f>Details2!I1450</f>
        <v>241593</v>
      </c>
      <c r="J118" s="17">
        <f>Details2!J1450</f>
        <v>216696</v>
      </c>
      <c r="K118" s="17">
        <f>Details2!K1450</f>
        <v>213669</v>
      </c>
    </row>
    <row r="119" spans="2:11" x14ac:dyDescent="0.2">
      <c r="B119" t="str">
        <f>Details2!B1451</f>
        <v>Navy</v>
      </c>
      <c r="C119" t="str">
        <f>Details2!C1451</f>
        <v>0028</v>
      </c>
      <c r="D119" t="str">
        <f>Details2!D1451</f>
        <v>NH Lemoore</v>
      </c>
      <c r="E119" t="str">
        <f>Details2!E1451</f>
        <v>H</v>
      </c>
      <c r="F119" s="17">
        <f>Details2!F1451</f>
        <v>68165</v>
      </c>
      <c r="G119" s="17">
        <f>Details2!G1451</f>
        <v>70430</v>
      </c>
      <c r="H119" s="17">
        <f>Details2!H1451</f>
        <v>76613</v>
      </c>
      <c r="I119" s="17">
        <f>Details2!I1451</f>
        <v>74746</v>
      </c>
      <c r="J119" s="17">
        <f>Details2!J1451</f>
        <v>60796</v>
      </c>
      <c r="K119" s="17">
        <f>Details2!K1451</f>
        <v>47650</v>
      </c>
    </row>
    <row r="120" spans="2:11" x14ac:dyDescent="0.2">
      <c r="B120" t="str">
        <f>Details2!B1452</f>
        <v>Navy</v>
      </c>
      <c r="C120" t="str">
        <f>Details2!C1452</f>
        <v>0029</v>
      </c>
      <c r="D120" t="str">
        <f>Details2!D1452</f>
        <v>NMC San Diego</v>
      </c>
      <c r="E120" t="str">
        <f>Details2!E1452</f>
        <v>H</v>
      </c>
      <c r="F120" s="17">
        <f>Details2!F1452</f>
        <v>741528</v>
      </c>
      <c r="G120" s="17">
        <f>Details2!G1452</f>
        <v>743239</v>
      </c>
      <c r="H120" s="17">
        <f>Details2!H1452</f>
        <v>604011</v>
      </c>
      <c r="I120" s="17">
        <f>Details2!I1452</f>
        <v>742518</v>
      </c>
      <c r="J120" s="17">
        <f>Details2!J1452</f>
        <v>717540</v>
      </c>
      <c r="K120" s="17">
        <f>Details2!K1452</f>
        <v>752549</v>
      </c>
    </row>
    <row r="121" spans="2:11" x14ac:dyDescent="0.2">
      <c r="B121" t="str">
        <f>Details2!B1453</f>
        <v>Navy</v>
      </c>
      <c r="C121" t="str">
        <f>Details2!C1453</f>
        <v>0030</v>
      </c>
      <c r="D121" t="str">
        <f>Details2!D1453</f>
        <v>NH 29 Palms</v>
      </c>
      <c r="E121" t="str">
        <f>Details2!E1453</f>
        <v>H</v>
      </c>
      <c r="F121" s="17">
        <f>Details2!F1453</f>
        <v>86182</v>
      </c>
      <c r="G121" s="17">
        <f>Details2!G1453</f>
        <v>95932</v>
      </c>
      <c r="H121" s="17">
        <f>Details2!H1453</f>
        <v>97818</v>
      </c>
      <c r="I121" s="17">
        <f>Details2!I1453</f>
        <v>105288</v>
      </c>
      <c r="J121" s="17">
        <f>Details2!J1453</f>
        <v>69246</v>
      </c>
      <c r="K121" s="17">
        <f>Details2!K1453</f>
        <v>50216</v>
      </c>
    </row>
    <row r="122" spans="2:11" x14ac:dyDescent="0.2">
      <c r="B122" t="str">
        <f>Details2!B1454</f>
        <v>Navy</v>
      </c>
      <c r="C122" t="str">
        <f>Details2!C1454</f>
        <v>0035</v>
      </c>
      <c r="D122" t="str">
        <f>Details2!D1454</f>
        <v>NBHC Groton</v>
      </c>
      <c r="E122" t="str">
        <f>Details2!E1454</f>
        <v>C</v>
      </c>
      <c r="F122" s="17">
        <f>Details2!F1454</f>
        <v>41330</v>
      </c>
      <c r="G122" s="17">
        <f>Details2!G1454</f>
        <v>40736</v>
      </c>
      <c r="H122" s="17">
        <f>Details2!H1454</f>
        <v>45813</v>
      </c>
      <c r="I122" s="17" t="str">
        <f>Details2!I1454</f>
        <v>NULL</v>
      </c>
      <c r="J122" s="17" t="str">
        <f>Details2!J1454</f>
        <v>NULL</v>
      </c>
      <c r="K122" s="17" t="str">
        <f>Details2!K1454</f>
        <v>NULL</v>
      </c>
    </row>
    <row r="123" spans="2:11" x14ac:dyDescent="0.2">
      <c r="B123" t="str">
        <f>Details2!B1455</f>
        <v>Navy</v>
      </c>
      <c r="C123" t="str">
        <f>Details2!C1455</f>
        <v>0038</v>
      </c>
      <c r="D123" t="str">
        <f>Details2!D1455</f>
        <v>NH Pensacola</v>
      </c>
      <c r="E123" t="str">
        <f>Details2!E1455</f>
        <v>H</v>
      </c>
      <c r="F123" s="17">
        <f>Details2!F1455</f>
        <v>146622</v>
      </c>
      <c r="G123" s="17">
        <f>Details2!G1455</f>
        <v>150496</v>
      </c>
      <c r="H123" s="17">
        <f>Details2!H1455</f>
        <v>164946</v>
      </c>
      <c r="I123" s="17">
        <f>Details2!I1455</f>
        <v>183655</v>
      </c>
      <c r="J123" s="17">
        <f>Details2!J1455</f>
        <v>174798</v>
      </c>
      <c r="K123" s="17">
        <f>Details2!K1455</f>
        <v>179993</v>
      </c>
    </row>
    <row r="124" spans="2:11" x14ac:dyDescent="0.2">
      <c r="B124" t="str">
        <f>Details2!B1456</f>
        <v>Navy</v>
      </c>
      <c r="C124" t="str">
        <f>Details2!C1456</f>
        <v>0039</v>
      </c>
      <c r="D124" t="str">
        <f>Details2!D1456</f>
        <v>NH Jacksonville</v>
      </c>
      <c r="E124" t="str">
        <f>Details2!E1456</f>
        <v>H</v>
      </c>
      <c r="F124" s="17">
        <f>Details2!F1456</f>
        <v>277559</v>
      </c>
      <c r="G124" s="17">
        <f>Details2!G1456</f>
        <v>248818</v>
      </c>
      <c r="H124" s="17">
        <f>Details2!H1456</f>
        <v>254231</v>
      </c>
      <c r="I124" s="17">
        <f>Details2!I1456</f>
        <v>279580</v>
      </c>
      <c r="J124" s="17">
        <f>Details2!J1456</f>
        <v>277987</v>
      </c>
      <c r="K124" s="17">
        <f>Details2!K1456</f>
        <v>299351</v>
      </c>
    </row>
    <row r="125" spans="2:11" x14ac:dyDescent="0.2">
      <c r="B125" t="str">
        <f>Details2!B1457</f>
        <v>Navy</v>
      </c>
      <c r="C125" t="str">
        <f>Details2!C1457</f>
        <v>0056</v>
      </c>
      <c r="D125" t="str">
        <f>Details2!D1457</f>
        <v>NHC Great Lakes</v>
      </c>
      <c r="E125" t="str">
        <f>Details2!E1457</f>
        <v>C</v>
      </c>
      <c r="F125" s="17">
        <f>Details2!F1457</f>
        <v>75483</v>
      </c>
      <c r="G125" s="17">
        <f>Details2!G1457</f>
        <v>11128</v>
      </c>
      <c r="H125" s="17" t="str">
        <f>Details2!H1457</f>
        <v>NULL</v>
      </c>
      <c r="I125" s="17" t="str">
        <f>Details2!I1457</f>
        <v>NULL</v>
      </c>
      <c r="J125" s="17" t="str">
        <f>Details2!J1457</f>
        <v>NULL</v>
      </c>
      <c r="K125" s="17" t="str">
        <f>Details2!K1457</f>
        <v>NULL</v>
      </c>
    </row>
    <row r="126" spans="2:11" x14ac:dyDescent="0.2">
      <c r="B126" t="str">
        <f>Details2!B1458</f>
        <v>Navy</v>
      </c>
      <c r="C126" t="str">
        <f>Details2!C1458</f>
        <v>0068</v>
      </c>
      <c r="D126" t="str">
        <f>Details2!D1458</f>
        <v>NHC Patuxent River</v>
      </c>
      <c r="E126" t="str">
        <f>Details2!E1458</f>
        <v>C</v>
      </c>
      <c r="F126" s="17">
        <f>Details2!F1458</f>
        <v>38280</v>
      </c>
      <c r="G126" s="17">
        <f>Details2!G1458</f>
        <v>33626</v>
      </c>
      <c r="H126" s="17">
        <f>Details2!H1458</f>
        <v>46670</v>
      </c>
      <c r="I126" s="17">
        <f>Details2!I1458</f>
        <v>56507</v>
      </c>
      <c r="J126" s="17">
        <f>Details2!J1458</f>
        <v>42545</v>
      </c>
      <c r="K126" s="17">
        <f>Details2!K1458</f>
        <v>11101</v>
      </c>
    </row>
    <row r="127" spans="2:11" x14ac:dyDescent="0.2">
      <c r="B127" t="str">
        <f>Details2!B1459</f>
        <v>Navy</v>
      </c>
      <c r="C127" t="str">
        <f>Details2!C1459</f>
        <v>0091</v>
      </c>
      <c r="D127" t="str">
        <f>Details2!D1459</f>
        <v>NH Camp Lejeune</v>
      </c>
      <c r="E127" t="str">
        <f>Details2!E1459</f>
        <v>H</v>
      </c>
      <c r="F127" s="17">
        <f>Details2!F1459</f>
        <v>180223</v>
      </c>
      <c r="G127" s="17">
        <f>Details2!G1459</f>
        <v>188832</v>
      </c>
      <c r="H127" s="17">
        <f>Details2!H1459</f>
        <v>202019</v>
      </c>
      <c r="I127" s="17">
        <f>Details2!I1459</f>
        <v>214810</v>
      </c>
      <c r="J127" s="17">
        <f>Details2!J1459</f>
        <v>175820</v>
      </c>
      <c r="K127" s="17">
        <f>Details2!K1459</f>
        <v>197941</v>
      </c>
    </row>
    <row r="128" spans="2:11" x14ac:dyDescent="0.2">
      <c r="B128" t="str">
        <f>Details2!B1460</f>
        <v>Navy</v>
      </c>
      <c r="C128" t="str">
        <f>Details2!C1460</f>
        <v>0092</v>
      </c>
      <c r="D128" t="str">
        <f>Details2!D1460</f>
        <v>NHC Cherry Point</v>
      </c>
      <c r="E128" t="str">
        <f>Details2!E1460</f>
        <v>H</v>
      </c>
      <c r="F128" s="17">
        <f>Details2!F1460</f>
        <v>61834</v>
      </c>
      <c r="G128" s="17">
        <f>Details2!G1460</f>
        <v>55002</v>
      </c>
      <c r="H128" s="17">
        <f>Details2!H1460</f>
        <v>47666</v>
      </c>
      <c r="I128" s="17">
        <f>Details2!I1460</f>
        <v>51219</v>
      </c>
      <c r="J128" s="17">
        <f>Details2!J1460</f>
        <v>54983</v>
      </c>
      <c r="K128" s="17">
        <f>Details2!K1460</f>
        <v>44947</v>
      </c>
    </row>
    <row r="129" spans="2:12" x14ac:dyDescent="0.2">
      <c r="B129" t="str">
        <f>Details2!B1461</f>
        <v>Navy</v>
      </c>
      <c r="C129" t="str">
        <f>Details2!C1461</f>
        <v>0100</v>
      </c>
      <c r="D129" t="str">
        <f>Details2!D1461</f>
        <v>NHC New England</v>
      </c>
      <c r="E129" t="str">
        <f>Details2!E1461</f>
        <v>C</v>
      </c>
      <c r="F129" s="17">
        <f>Details2!F1461</f>
        <v>41180</v>
      </c>
      <c r="G129" s="17">
        <f>Details2!G1461</f>
        <v>43416</v>
      </c>
      <c r="H129" s="17">
        <f>Details2!H1461</f>
        <v>42743</v>
      </c>
      <c r="I129" s="17">
        <f>Details2!I1461</f>
        <v>86593</v>
      </c>
      <c r="J129" s="17">
        <f>Details2!J1461</f>
        <v>73831</v>
      </c>
      <c r="K129" s="17">
        <f>Details2!K1461</f>
        <v>80278</v>
      </c>
    </row>
    <row r="130" spans="2:12" x14ac:dyDescent="0.2">
      <c r="B130" t="str">
        <f>Details2!B1462</f>
        <v>Navy</v>
      </c>
      <c r="C130" t="str">
        <f>Details2!C1462</f>
        <v>0103</v>
      </c>
      <c r="D130" t="str">
        <f>Details2!D1462</f>
        <v>NHC Charleston</v>
      </c>
      <c r="E130" t="str">
        <f>Details2!E1462</f>
        <v>H</v>
      </c>
      <c r="F130" s="17">
        <f>Details2!F1462</f>
        <v>53723</v>
      </c>
      <c r="G130" s="17">
        <f>Details2!G1462</f>
        <v>65237</v>
      </c>
      <c r="H130" s="17">
        <f>Details2!H1462</f>
        <v>48813</v>
      </c>
      <c r="I130" s="17">
        <f>Details2!I1462</f>
        <v>44195</v>
      </c>
      <c r="J130" s="17">
        <f>Details2!J1462</f>
        <v>33406</v>
      </c>
      <c r="K130" s="17">
        <f>Details2!K1462</f>
        <v>33171</v>
      </c>
    </row>
    <row r="131" spans="2:12" x14ac:dyDescent="0.2">
      <c r="B131" t="str">
        <f>Details2!B1463</f>
        <v>Navy</v>
      </c>
      <c r="C131" t="str">
        <f>Details2!C1463</f>
        <v>0104</v>
      </c>
      <c r="D131" t="str">
        <f>Details2!D1463</f>
        <v>NH Beaufort</v>
      </c>
      <c r="E131" t="str">
        <f>Details2!E1463</f>
        <v>H</v>
      </c>
      <c r="F131" s="17">
        <f>Details2!F1463</f>
        <v>60099</v>
      </c>
      <c r="G131" s="17">
        <f>Details2!G1463</f>
        <v>59621</v>
      </c>
      <c r="H131" s="17">
        <f>Details2!H1463</f>
        <v>59353</v>
      </c>
      <c r="I131" s="17">
        <f>Details2!I1463</f>
        <v>52474</v>
      </c>
      <c r="J131" s="17">
        <f>Details2!J1463</f>
        <v>43545</v>
      </c>
      <c r="K131" s="17">
        <f>Details2!K1463</f>
        <v>35266</v>
      </c>
    </row>
    <row r="132" spans="2:12" x14ac:dyDescent="0.2">
      <c r="B132" t="str">
        <f>Details2!B1464</f>
        <v>Navy</v>
      </c>
      <c r="C132" t="str">
        <f>Details2!C1464</f>
        <v>0107</v>
      </c>
      <c r="D132" t="str">
        <f>Details2!D1464</f>
        <v>NBHC NSA Mid-South</v>
      </c>
      <c r="E132" t="str">
        <f>Details2!E1464</f>
        <v>C</v>
      </c>
      <c r="F132" s="17">
        <f>Details2!F1464</f>
        <v>8631</v>
      </c>
      <c r="G132" s="17">
        <f>Details2!G1464</f>
        <v>0</v>
      </c>
      <c r="H132" s="17" t="str">
        <f>Details2!H1464</f>
        <v>NULL</v>
      </c>
      <c r="I132" s="17" t="str">
        <f>Details2!I1464</f>
        <v>NULL</v>
      </c>
      <c r="J132" s="17" t="str">
        <f>Details2!J1464</f>
        <v>NULL</v>
      </c>
      <c r="K132" s="17" t="str">
        <f>Details2!K1464</f>
        <v>NULL</v>
      </c>
    </row>
    <row r="133" spans="2:12" x14ac:dyDescent="0.2">
      <c r="B133" t="str">
        <f>Details2!B1465</f>
        <v>Navy</v>
      </c>
      <c r="C133" t="str">
        <f>Details2!C1465</f>
        <v>0118</v>
      </c>
      <c r="D133" t="str">
        <f>Details2!D1465</f>
        <v>NHC Corpus Christi</v>
      </c>
      <c r="E133" t="str">
        <f>Details2!E1465</f>
        <v>C</v>
      </c>
      <c r="F133" s="17">
        <f>Details2!F1465</f>
        <v>39298</v>
      </c>
      <c r="G133" s="17">
        <f>Details2!G1465</f>
        <v>36075</v>
      </c>
      <c r="H133" s="17">
        <f>Details2!H1465</f>
        <v>35720</v>
      </c>
      <c r="I133" s="17">
        <f>Details2!I1465</f>
        <v>36531</v>
      </c>
      <c r="J133" s="17">
        <f>Details2!J1465</f>
        <v>29933</v>
      </c>
      <c r="K133" s="17">
        <f>Details2!K1465</f>
        <v>31293</v>
      </c>
    </row>
    <row r="134" spans="2:12" x14ac:dyDescent="0.2">
      <c r="B134" t="str">
        <f>Details2!B1466</f>
        <v>Navy</v>
      </c>
      <c r="C134" t="str">
        <f>Details2!C1466</f>
        <v>0124</v>
      </c>
      <c r="D134" t="str">
        <f>Details2!D1466</f>
        <v>NMC Portsmouth</v>
      </c>
      <c r="E134" t="str">
        <f>Details2!E1466</f>
        <v>H</v>
      </c>
      <c r="F134" s="17">
        <f>Details2!F1466</f>
        <v>686250</v>
      </c>
      <c r="G134" s="17">
        <f>Details2!G1466</f>
        <v>179602</v>
      </c>
      <c r="H134" s="17">
        <f>Details2!H1466</f>
        <v>764705</v>
      </c>
      <c r="I134" s="17">
        <f>Details2!I1466</f>
        <v>765804</v>
      </c>
      <c r="J134" s="17">
        <f>Details2!J1466</f>
        <v>811189</v>
      </c>
      <c r="K134" s="17">
        <f>Details2!K1466</f>
        <v>803974</v>
      </c>
    </row>
    <row r="135" spans="2:12" x14ac:dyDescent="0.2">
      <c r="B135" t="str">
        <f>Details2!B1467</f>
        <v>Navy</v>
      </c>
      <c r="C135" t="str">
        <f>Details2!C1467</f>
        <v>0126</v>
      </c>
      <c r="D135" t="str">
        <f>Details2!D1467</f>
        <v>NH Bremerton</v>
      </c>
      <c r="E135" t="str">
        <f>Details2!E1467</f>
        <v>H</v>
      </c>
      <c r="F135" s="17">
        <f>Details2!F1467</f>
        <v>200592</v>
      </c>
      <c r="G135" s="17">
        <f>Details2!G1467</f>
        <v>193153</v>
      </c>
      <c r="H135" s="17">
        <f>Details2!H1467</f>
        <v>200595</v>
      </c>
      <c r="I135" s="17">
        <f>Details2!I1467</f>
        <v>180089</v>
      </c>
      <c r="J135" s="17">
        <f>Details2!J1467</f>
        <v>174698</v>
      </c>
      <c r="K135" s="17">
        <f>Details2!K1467</f>
        <v>177668</v>
      </c>
    </row>
    <row r="136" spans="2:12" x14ac:dyDescent="0.2">
      <c r="B136" t="str">
        <f>Details2!B1468</f>
        <v>Navy</v>
      </c>
      <c r="C136" t="str">
        <f>Details2!C1468</f>
        <v>0127</v>
      </c>
      <c r="D136" t="str">
        <f>Details2!D1468</f>
        <v>NH Oak Harbor</v>
      </c>
      <c r="E136" t="str">
        <f>Details2!E1468</f>
        <v>H</v>
      </c>
      <c r="F136" s="17">
        <f>Details2!F1468</f>
        <v>59557</v>
      </c>
      <c r="G136" s="17">
        <f>Details2!G1468</f>
        <v>74336</v>
      </c>
      <c r="H136" s="17">
        <f>Details2!H1468</f>
        <v>69317</v>
      </c>
      <c r="I136" s="17">
        <f>Details2!I1468</f>
        <v>68446</v>
      </c>
      <c r="J136" s="17">
        <f>Details2!J1468</f>
        <v>61994</v>
      </c>
      <c r="K136" s="17">
        <f>Details2!K1468</f>
        <v>43432</v>
      </c>
    </row>
    <row r="137" spans="2:12" x14ac:dyDescent="0.2">
      <c r="B137" t="str">
        <f>Details2!B1469</f>
        <v>Navy</v>
      </c>
      <c r="C137" t="str">
        <f>Details2!C1469</f>
        <v>0280</v>
      </c>
      <c r="D137" t="str">
        <f>Details2!D1469</f>
        <v>NHC Hawaii</v>
      </c>
      <c r="E137" t="str">
        <f>Details2!E1469</f>
        <v>C</v>
      </c>
      <c r="F137" s="17">
        <f>Details2!F1469</f>
        <v>95433</v>
      </c>
      <c r="G137" s="17">
        <f>Details2!G1469</f>
        <v>93187</v>
      </c>
      <c r="H137" s="17">
        <f>Details2!H1469</f>
        <v>77425</v>
      </c>
      <c r="I137" s="17">
        <f>Details2!I1469</f>
        <v>75359</v>
      </c>
      <c r="J137" s="17">
        <f>Details2!J1469</f>
        <v>70461</v>
      </c>
      <c r="K137" s="17">
        <f>Details2!K1469</f>
        <v>62623</v>
      </c>
    </row>
    <row r="138" spans="2:12" x14ac:dyDescent="0.2">
      <c r="B138" t="str">
        <f>Details2!B1470</f>
        <v>Navy</v>
      </c>
      <c r="C138" t="str">
        <f>Details2!C1470</f>
        <v>0297</v>
      </c>
      <c r="D138" t="str">
        <f>Details2!D1470</f>
        <v>NACC New Orleans</v>
      </c>
      <c r="E138" t="str">
        <f>Details2!E1470</f>
        <v>C</v>
      </c>
      <c r="F138" s="17">
        <f>Details2!F1470</f>
        <v>4235</v>
      </c>
      <c r="G138" s="17">
        <f>Details2!G1470</f>
        <v>0</v>
      </c>
      <c r="H138" s="17" t="str">
        <f>Details2!H1470</f>
        <v>NULL</v>
      </c>
      <c r="I138" s="17" t="str">
        <f>Details2!I1470</f>
        <v>NULL</v>
      </c>
      <c r="J138" s="17" t="str">
        <f>Details2!J1470</f>
        <v>NULL</v>
      </c>
      <c r="K138" s="17" t="str">
        <f>Details2!K1470</f>
        <v>NULL</v>
      </c>
    </row>
    <row r="139" spans="2:12" x14ac:dyDescent="0.2">
      <c r="B139" t="str">
        <f>Details2!B1471</f>
        <v>Navy</v>
      </c>
      <c r="C139" t="str">
        <f>Details2!C1471</f>
        <v>0306</v>
      </c>
      <c r="D139" t="str">
        <f>Details2!D1471</f>
        <v>NHC Annapolis</v>
      </c>
      <c r="E139" t="str">
        <f>Details2!E1471</f>
        <v>C</v>
      </c>
      <c r="F139" s="17">
        <f>Details2!F1471</f>
        <v>22105</v>
      </c>
      <c r="G139" s="17">
        <f>Details2!G1471</f>
        <v>28177</v>
      </c>
      <c r="H139" s="17">
        <f>Details2!H1471</f>
        <v>27645</v>
      </c>
      <c r="I139" s="17">
        <f>Details2!I1471</f>
        <v>31628</v>
      </c>
      <c r="J139" s="17">
        <f>Details2!J1471</f>
        <v>25206</v>
      </c>
      <c r="K139" s="17">
        <f>Details2!K1471</f>
        <v>26475</v>
      </c>
    </row>
    <row r="140" spans="2:12" x14ac:dyDescent="0.2">
      <c r="B140" t="str">
        <f>Details2!B1472</f>
        <v>Navy</v>
      </c>
      <c r="C140" t="str">
        <f>Details2!C1472</f>
        <v>0321</v>
      </c>
      <c r="D140" t="str">
        <f>Details2!D1472</f>
        <v>NBHC Portsmouth (NH)</v>
      </c>
      <c r="E140" t="str">
        <f>Details2!E1472</f>
        <v>C</v>
      </c>
      <c r="F140" s="17">
        <f>Details2!F1472</f>
        <v>7748</v>
      </c>
      <c r="G140" s="17">
        <f>Details2!G1472</f>
        <v>7220</v>
      </c>
      <c r="H140" s="17">
        <f>Details2!H1472</f>
        <v>7540</v>
      </c>
      <c r="I140" s="17" t="str">
        <f>Details2!I1472</f>
        <v>NULL</v>
      </c>
      <c r="J140" s="17" t="str">
        <f>Details2!J1472</f>
        <v>NULL</v>
      </c>
      <c r="K140" s="17" t="str">
        <f>Details2!K1472</f>
        <v>NULL</v>
      </c>
    </row>
    <row r="141" spans="2:12" x14ac:dyDescent="0.2">
      <c r="B141" t="str">
        <f>Details2!B1473</f>
        <v>Navy</v>
      </c>
      <c r="C141" t="str">
        <f>Details2!C1473</f>
        <v>0385</v>
      </c>
      <c r="D141" t="str">
        <f>Details2!D1473</f>
        <v>NHC Quantico</v>
      </c>
      <c r="E141" t="str">
        <f>Details2!E1473</f>
        <v>C</v>
      </c>
      <c r="F141" s="17">
        <f>Details2!F1473</f>
        <v>57839</v>
      </c>
      <c r="G141" s="17">
        <f>Details2!G1473</f>
        <v>56876</v>
      </c>
      <c r="H141" s="17">
        <f>Details2!H1473</f>
        <v>62509</v>
      </c>
      <c r="I141" s="17">
        <f>Details2!I1473</f>
        <v>55688</v>
      </c>
      <c r="J141" s="17">
        <f>Details2!J1473</f>
        <v>40406</v>
      </c>
      <c r="K141" s="17">
        <f>Details2!K1473</f>
        <v>39562</v>
      </c>
    </row>
    <row r="142" spans="2:12" x14ac:dyDescent="0.2">
      <c r="B142" t="str">
        <f>Details2!B1474</f>
        <v>Navy</v>
      </c>
      <c r="C142" t="str">
        <f>Details2!C1474</f>
        <v>0616</v>
      </c>
      <c r="D142" t="str">
        <f>Details2!D1474</f>
        <v>NH Roosevelt Roads</v>
      </c>
      <c r="E142" t="str">
        <f>Details2!E1474</f>
        <v>I</v>
      </c>
      <c r="F142" s="17" t="str">
        <f>Details2!F1474</f>
        <v>NULL</v>
      </c>
      <c r="G142" s="17" t="str">
        <f>Details2!G1474</f>
        <v>NULL</v>
      </c>
      <c r="H142" s="17" t="str">
        <f>Details2!H1474</f>
        <v>NULL</v>
      </c>
      <c r="I142" s="17" t="str">
        <f>Details2!I1474</f>
        <v>NULL</v>
      </c>
      <c r="J142" s="17" t="str">
        <f>Details2!J1474</f>
        <v>NULL</v>
      </c>
      <c r="K142" s="17" t="str">
        <f>Details2!K1474</f>
        <v>NULL</v>
      </c>
    </row>
    <row r="143" spans="2:12" x14ac:dyDescent="0.2">
      <c r="B143" t="str">
        <f>Details2!B1475</f>
        <v>Navy</v>
      </c>
      <c r="C143" t="str">
        <f>Details2!C1475</f>
        <v>0620</v>
      </c>
      <c r="D143" t="str">
        <f>Details2!D1475</f>
        <v>NH Guam</v>
      </c>
      <c r="E143" t="str">
        <f>Details2!E1475</f>
        <v>H</v>
      </c>
      <c r="F143" s="17">
        <f>Details2!F1475</f>
        <v>14306</v>
      </c>
      <c r="G143" s="17">
        <f>Details2!G1475</f>
        <v>65156</v>
      </c>
      <c r="H143" s="17">
        <f>Details2!H1475</f>
        <v>68829</v>
      </c>
      <c r="I143" s="17">
        <f>Details2!I1475</f>
        <v>65291</v>
      </c>
      <c r="J143" s="17">
        <f>Details2!J1475</f>
        <v>57464</v>
      </c>
      <c r="K143" s="17">
        <f>Details2!K1475</f>
        <v>56087</v>
      </c>
    </row>
    <row r="144" spans="2:12" x14ac:dyDescent="0.2">
      <c r="B144" t="str">
        <f>Details2!B1476</f>
        <v>Navy</v>
      </c>
      <c r="C144" t="str">
        <f>Details2!C1476</f>
        <v>0621</v>
      </c>
      <c r="D144" t="str">
        <f>Details2!D1476</f>
        <v>NH Okinawa</v>
      </c>
      <c r="E144" t="str">
        <f>Details2!E1476</f>
        <v>I</v>
      </c>
      <c r="F144" s="17" t="str">
        <f>Details2!F1476</f>
        <v>NULL</v>
      </c>
      <c r="G144" s="17" t="str">
        <f>Details2!G1476</f>
        <v>NULL</v>
      </c>
      <c r="H144" s="17" t="str">
        <f>Details2!H1476</f>
        <v>NULL</v>
      </c>
      <c r="I144" s="17" t="str">
        <f>Details2!I1476</f>
        <v>NULL</v>
      </c>
      <c r="J144" s="17" t="str">
        <f>Details2!J1476</f>
        <v>NULL</v>
      </c>
      <c r="K144" s="17" t="str">
        <f>Details2!K1476</f>
        <v>NULL</v>
      </c>
      <c r="L144" s="26"/>
    </row>
    <row r="145" spans="2:13" x14ac:dyDescent="0.2">
      <c r="B145" t="str">
        <f>Details2!B1477</f>
        <v>Navy</v>
      </c>
      <c r="C145" t="str">
        <f>Details2!C1477</f>
        <v>0622</v>
      </c>
      <c r="D145" t="str">
        <f>Details2!D1477</f>
        <v>NH Yokosuka</v>
      </c>
      <c r="E145" t="str">
        <f>Details2!E1477</f>
        <v>I</v>
      </c>
      <c r="F145" s="17" t="str">
        <f>Details2!F1477</f>
        <v>NULL</v>
      </c>
      <c r="G145" s="17" t="str">
        <f>Details2!G1477</f>
        <v>NULL</v>
      </c>
      <c r="H145" s="17" t="str">
        <f>Details2!H1477</f>
        <v>NULL</v>
      </c>
      <c r="I145" s="17" t="str">
        <f>Details2!I1477</f>
        <v>NULL</v>
      </c>
      <c r="J145" s="17" t="str">
        <f>Details2!J1477</f>
        <v>NULL</v>
      </c>
      <c r="K145" s="17" t="str">
        <f>Details2!K1477</f>
        <v>NULL</v>
      </c>
    </row>
    <row r="146" spans="2:13" x14ac:dyDescent="0.2">
      <c r="B146" t="str">
        <f>Details2!B1478</f>
        <v>NCR MD</v>
      </c>
      <c r="C146" t="str">
        <f>Details2!C1478</f>
        <v>0067</v>
      </c>
      <c r="D146" t="str">
        <f>Details2!D1478</f>
        <v>Walter Reed National Military Medical Center</v>
      </c>
      <c r="E146" t="str">
        <f>Details2!E1478</f>
        <v>H</v>
      </c>
      <c r="F146" s="17">
        <f>Details2!F1478</f>
        <v>480444</v>
      </c>
      <c r="G146" s="17">
        <f>Details2!G1478</f>
        <v>364709</v>
      </c>
      <c r="H146" s="17">
        <f>Details2!H1478</f>
        <v>560330</v>
      </c>
      <c r="I146" s="17">
        <f>Details2!I1478</f>
        <v>615897</v>
      </c>
      <c r="J146" s="17">
        <f>Details2!J1478</f>
        <v>1175163</v>
      </c>
      <c r="K146" s="17">
        <f>Details2!K1478</f>
        <v>530437</v>
      </c>
      <c r="L146" s="26"/>
    </row>
    <row r="147" spans="2:13" x14ac:dyDescent="0.2">
      <c r="B147" t="str">
        <f>Details2!B1479</f>
        <v>NCR MD</v>
      </c>
      <c r="C147" t="str">
        <f>Details2!C1479</f>
        <v>0123</v>
      </c>
      <c r="D147" t="str">
        <f>Details2!D1479</f>
        <v>Ft. Belvoir (FT. Belvoir Community Hospital)</v>
      </c>
      <c r="E147" t="str">
        <f>Details2!E1479</f>
        <v>H</v>
      </c>
      <c r="F147" s="17">
        <f>Details2!F1479</f>
        <v>556582</v>
      </c>
      <c r="G147" s="17">
        <f>Details2!G1479</f>
        <v>414040</v>
      </c>
      <c r="H147" s="17">
        <f>Details2!H1479</f>
        <v>503941</v>
      </c>
      <c r="I147" s="17">
        <f>Details2!I1479</f>
        <v>422183</v>
      </c>
      <c r="J147" s="17">
        <f>Details2!J1479</f>
        <v>533131</v>
      </c>
      <c r="K147" s="17">
        <f>Details2!K1479</f>
        <v>452544</v>
      </c>
      <c r="L147" s="26"/>
    </row>
    <row r="151" spans="2:13" x14ac:dyDescent="0.2">
      <c r="B151" s="14" t="s">
        <v>132</v>
      </c>
      <c r="C151" s="9"/>
      <c r="F151" s="18">
        <f t="shared" ref="F151:K151" si="0">SUM(F5:F69)</f>
        <v>3470237</v>
      </c>
      <c r="G151" s="18">
        <f t="shared" si="0"/>
        <v>3182328</v>
      </c>
      <c r="H151" s="18">
        <f t="shared" si="0"/>
        <v>3163345</v>
      </c>
      <c r="I151" s="18">
        <f t="shared" si="0"/>
        <v>3101917</v>
      </c>
      <c r="J151" s="18">
        <f t="shared" si="0"/>
        <v>3012630</v>
      </c>
      <c r="K151" s="18">
        <f t="shared" si="0"/>
        <v>3047408</v>
      </c>
      <c r="L151" s="2"/>
      <c r="M151" s="33"/>
    </row>
    <row r="152" spans="2:13" x14ac:dyDescent="0.2">
      <c r="B152" s="14" t="s">
        <v>133</v>
      </c>
      <c r="C152" s="9"/>
      <c r="F152" s="18">
        <f>SUM(F71:F117)</f>
        <v>7902145</v>
      </c>
      <c r="G152" s="18">
        <f t="shared" ref="G152:K152" si="1">SUM(G71:G117)</f>
        <v>6434731</v>
      </c>
      <c r="H152" s="18">
        <f t="shared" si="1"/>
        <v>6345257</v>
      </c>
      <c r="I152" s="18">
        <f t="shared" si="1"/>
        <v>5571370</v>
      </c>
      <c r="J152" s="18">
        <f t="shared" si="1"/>
        <v>5595861</v>
      </c>
      <c r="K152" s="18">
        <f t="shared" si="1"/>
        <v>5585656</v>
      </c>
      <c r="L152" s="21"/>
      <c r="M152" s="33"/>
    </row>
    <row r="153" spans="2:13" x14ac:dyDescent="0.2">
      <c r="B153" s="14" t="s">
        <v>422</v>
      </c>
      <c r="C153" s="9"/>
      <c r="F153" s="18">
        <f>SUM(F146:F147)</f>
        <v>1037026</v>
      </c>
      <c r="G153" s="18">
        <f t="shared" ref="G153:K153" si="2">SUM(G146:G147)</f>
        <v>778749</v>
      </c>
      <c r="H153" s="18">
        <f t="shared" si="2"/>
        <v>1064271</v>
      </c>
      <c r="I153" s="18">
        <f t="shared" si="2"/>
        <v>1038080</v>
      </c>
      <c r="J153" s="18">
        <f t="shared" si="2"/>
        <v>1708294</v>
      </c>
      <c r="K153" s="18">
        <f t="shared" si="2"/>
        <v>982981</v>
      </c>
      <c r="L153" s="21"/>
      <c r="M153" s="33"/>
    </row>
    <row r="154" spans="2:13" x14ac:dyDescent="0.2">
      <c r="B154" s="14" t="s">
        <v>309</v>
      </c>
      <c r="C154" s="9"/>
      <c r="F154" s="18">
        <f>SUM(F118:F145)</f>
        <v>3274049</v>
      </c>
      <c r="G154" s="18">
        <f t="shared" ref="G154:K154" si="3">SUM(G118:G145)</f>
        <v>2765505</v>
      </c>
      <c r="H154" s="18">
        <f t="shared" si="3"/>
        <v>3237557</v>
      </c>
      <c r="I154" s="18">
        <f t="shared" si="3"/>
        <v>3412014</v>
      </c>
      <c r="J154" s="18">
        <f t="shared" si="3"/>
        <v>3212544</v>
      </c>
      <c r="K154" s="18">
        <f t="shared" si="3"/>
        <v>3187246</v>
      </c>
      <c r="L154" s="27"/>
      <c r="M154" s="33"/>
    </row>
    <row r="155" spans="2:13" x14ac:dyDescent="0.2">
      <c r="B155" s="14" t="s">
        <v>137</v>
      </c>
      <c r="C155" s="9"/>
      <c r="F155" s="18">
        <f>SUM(F5:F147)</f>
        <v>15683457</v>
      </c>
      <c r="G155" s="18">
        <f t="shared" ref="G155:K155" si="4">SUM(G5:G147)</f>
        <v>13161313</v>
      </c>
      <c r="H155" s="18">
        <f t="shared" si="4"/>
        <v>13810430</v>
      </c>
      <c r="I155" s="18">
        <f t="shared" si="4"/>
        <v>13123381</v>
      </c>
      <c r="J155" s="18">
        <f t="shared" si="4"/>
        <v>13529329</v>
      </c>
      <c r="K155" s="18">
        <f t="shared" si="4"/>
        <v>12803291</v>
      </c>
      <c r="L155" s="2"/>
      <c r="M155" s="33"/>
    </row>
    <row r="156" spans="2:13" x14ac:dyDescent="0.2">
      <c r="L156" s="2"/>
    </row>
    <row r="157" spans="2:13" x14ac:dyDescent="0.2">
      <c r="B157" s="15" t="s">
        <v>387</v>
      </c>
      <c r="C157" s="3"/>
      <c r="D157" s="3"/>
      <c r="E157" s="3"/>
      <c r="F157" s="43" t="str">
        <f>IF(F151='Claims per Disp or Visits'!L14,"yes","no")</f>
        <v>yes</v>
      </c>
      <c r="G157" s="43" t="str">
        <f>IF(G151='Claims per Disp or Visits'!M14,"yes","no")</f>
        <v>yes</v>
      </c>
      <c r="H157" s="43" t="str">
        <f>IF(H151='Claims per Disp or Visits'!N14,"yes","no")</f>
        <v>yes</v>
      </c>
      <c r="I157" s="43" t="str">
        <f>IF(I151='Claims per Disp or Visits'!O14,"yes","no")</f>
        <v>yes</v>
      </c>
      <c r="J157" s="43" t="str">
        <f>IF(J151='Claims per Disp or Visits'!P14,"yes","no")</f>
        <v>yes</v>
      </c>
      <c r="K157" s="43" t="str">
        <f>IF(K151='Claims per Disp or Visits'!Q14,"yes","no")</f>
        <v>yes</v>
      </c>
      <c r="L157" s="2"/>
    </row>
    <row r="158" spans="2:13" x14ac:dyDescent="0.2">
      <c r="B158" s="15" t="s">
        <v>388</v>
      </c>
      <c r="C158" s="3"/>
      <c r="D158" s="3"/>
      <c r="E158" s="3"/>
      <c r="F158" s="43" t="str">
        <f>IF(F152='Claims per Disp or Visits'!L15,"yes","no")</f>
        <v>yes</v>
      </c>
      <c r="G158" s="43" t="str">
        <f>IF(G152='Claims per Disp or Visits'!M15,"yes","no")</f>
        <v>yes</v>
      </c>
      <c r="H158" s="43" t="str">
        <f>IF(H152='Claims per Disp or Visits'!N15,"yes","no")</f>
        <v>yes</v>
      </c>
      <c r="I158" s="43" t="str">
        <f>IF(I152='Claims per Disp or Visits'!O15,"yes","no")</f>
        <v>yes</v>
      </c>
      <c r="J158" s="43" t="str">
        <f>IF(J152='Claims per Disp or Visits'!P15,"yes","no")</f>
        <v>yes</v>
      </c>
      <c r="K158" s="43" t="str">
        <f>IF(K152='Claims per Disp or Visits'!Q15,"yes","no")</f>
        <v>yes</v>
      </c>
      <c r="L158" s="2"/>
    </row>
    <row r="159" spans="2:13" x14ac:dyDescent="0.2">
      <c r="B159" s="15" t="s">
        <v>389</v>
      </c>
      <c r="C159" s="3"/>
      <c r="D159" s="3"/>
      <c r="E159" s="3"/>
      <c r="F159" s="43" t="str">
        <f>IF(F154='Claims per Disp or Visits'!L16,"yes","no")</f>
        <v>yes</v>
      </c>
      <c r="G159" s="43" t="str">
        <f>IF(G154='Claims per Disp or Visits'!M16,"yes","no")</f>
        <v>yes</v>
      </c>
      <c r="H159" s="43" t="str">
        <f>IF(H154='Claims per Disp or Visits'!N16,"yes","no")</f>
        <v>yes</v>
      </c>
      <c r="I159" s="43" t="str">
        <f>IF(I154='Claims per Disp or Visits'!O16,"yes","no")</f>
        <v>yes</v>
      </c>
      <c r="J159" s="43" t="str">
        <f>IF(J154='Claims per Disp or Visits'!P16,"yes","no")</f>
        <v>yes</v>
      </c>
      <c r="K159" s="43" t="str">
        <f>IF(K154='Claims per Disp or Visits'!Q16,"yes","no")</f>
        <v>yes</v>
      </c>
      <c r="L159" s="27"/>
    </row>
    <row r="160" spans="2:13" x14ac:dyDescent="0.2">
      <c r="B160" s="15" t="s">
        <v>426</v>
      </c>
      <c r="C160" s="3"/>
      <c r="D160" s="3"/>
      <c r="E160" s="3"/>
      <c r="F160" s="43" t="str">
        <f>IF(F153='Claims per Disp or Visits'!L17,"yes","no")</f>
        <v>yes</v>
      </c>
      <c r="G160" s="43" t="str">
        <f>IF(G153='Claims per Disp or Visits'!M17,"yes","no")</f>
        <v>yes</v>
      </c>
      <c r="H160" s="43" t="str">
        <f>IF(H153='Claims per Disp or Visits'!N17,"yes","no")</f>
        <v>yes</v>
      </c>
      <c r="I160" s="43" t="str">
        <f>IF(I153='Claims per Disp or Visits'!O17,"yes","no")</f>
        <v>yes</v>
      </c>
      <c r="J160" s="43" t="str">
        <f>IF(J153='Claims per Disp or Visits'!P17,"yes","no")</f>
        <v>yes</v>
      </c>
      <c r="K160" s="43" t="str">
        <f>IF(K153='Claims per Disp or Visits'!Q17,"yes","no")</f>
        <v>yes</v>
      </c>
      <c r="L160" s="27"/>
    </row>
    <row r="161" spans="2:11" x14ac:dyDescent="0.2">
      <c r="B161" s="15" t="s">
        <v>390</v>
      </c>
      <c r="F161" s="43" t="str">
        <f>IF(F155='Claims per Disp or Visits'!L18,"yes","no")</f>
        <v>yes</v>
      </c>
      <c r="G161" s="43" t="str">
        <f>IF(G155='Claims per Disp or Visits'!M18,"yes","no")</f>
        <v>yes</v>
      </c>
      <c r="H161" s="43" t="str">
        <f>IF(H155='Claims per Disp or Visits'!N18,"yes","no")</f>
        <v>yes</v>
      </c>
      <c r="I161" s="43" t="str">
        <f>IF(I155='Claims per Disp or Visits'!O18,"yes","no")</f>
        <v>yes</v>
      </c>
      <c r="J161" s="43" t="str">
        <f>IF(J155='Claims per Disp or Visits'!P18,"yes","no")</f>
        <v>yes</v>
      </c>
      <c r="K161" s="43" t="str">
        <f>IF(K155='Claims per Disp or Visits'!Q18,"yes","no")</f>
        <v>yes</v>
      </c>
    </row>
    <row r="162" spans="2:11" x14ac:dyDescent="0.2">
      <c r="K162" s="43"/>
    </row>
  </sheetData>
  <sheetProtection algorithmName="SHA-512" hashValue="D6whyBjFC48cui59SgiiVkbR8HsSO52TbMgKZLxRSaAgby+XehXAxM4cM+e6VmxzBVA878nfvmAcf1uH8fDfWQ==" saltValue="oqJ+NoXDAUZUroicE8FY8g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3" x14ac:dyDescent="0.2">
      <c r="A1" t="s">
        <v>480</v>
      </c>
    </row>
    <row r="3" spans="1:13" x14ac:dyDescent="0.2">
      <c r="B3" s="6" t="s">
        <v>4</v>
      </c>
      <c r="C3" s="45" t="s">
        <v>8</v>
      </c>
      <c r="D3" s="45" t="s">
        <v>9</v>
      </c>
      <c r="E3" s="45" t="s">
        <v>287</v>
      </c>
      <c r="F3" s="45"/>
      <c r="G3" s="6" t="s">
        <v>386</v>
      </c>
      <c r="H3" s="45"/>
      <c r="I3" s="6"/>
      <c r="J3" s="6"/>
      <c r="K3" s="6"/>
      <c r="L3" s="6"/>
    </row>
    <row r="4" spans="1:13" x14ac:dyDescent="0.2">
      <c r="B4" s="6"/>
      <c r="C4" s="6"/>
      <c r="D4" s="6"/>
      <c r="E4" s="6"/>
      <c r="F4" s="113" t="s">
        <v>385</v>
      </c>
      <c r="G4" s="113" t="s">
        <v>407</v>
      </c>
      <c r="H4" s="71" t="s">
        <v>413</v>
      </c>
      <c r="I4" s="113" t="s">
        <v>414</v>
      </c>
      <c r="J4" s="113" t="s">
        <v>429</v>
      </c>
      <c r="K4" s="113" t="s">
        <v>435</v>
      </c>
      <c r="M4" s="6"/>
    </row>
    <row r="5" spans="1:13" x14ac:dyDescent="0.2">
      <c r="B5" s="6" t="str">
        <f>Details2!B1337</f>
        <v>Air Force</v>
      </c>
      <c r="C5" s="6" t="str">
        <f>Details2!C1337</f>
        <v>0004</v>
      </c>
      <c r="D5" s="6" t="str">
        <f>Details2!D1337</f>
        <v>Maxwell AFB (42nd Medical Group)</v>
      </c>
      <c r="E5" s="6" t="str">
        <f>Details2!E1337</f>
        <v>C</v>
      </c>
      <c r="F5" s="46" t="str">
        <f>IF($E5="h",'OP Claims by DMISID'!F5/'OP Visits by DMISID'!F5," ")</f>
        <v xml:space="preserve"> </v>
      </c>
      <c r="G5" s="46" t="str">
        <f>IF($E5="h",'OP Claims by DMISID'!G5/'OP Visits by DMISID'!G5," ")</f>
        <v xml:space="preserve"> </v>
      </c>
      <c r="H5" s="46" t="str">
        <f>IF($E5="h",'OP Claims by DMISID'!H5/'OP Visits by DMISID'!H5," ")</f>
        <v xml:space="preserve"> </v>
      </c>
      <c r="I5" s="46">
        <f>'OP Claims by DMISID'!I5/'OP Visits by DMISID'!I5</f>
        <v>0.70440117136566704</v>
      </c>
      <c r="J5" s="46">
        <f>'OP Claims by DMISID'!J5/'OP Visits by DMISID'!J5</f>
        <v>0.78481565813381171</v>
      </c>
      <c r="K5" s="46">
        <f>'OP Claims by DMISID'!K5/'OP Visits by DMISID'!K5</f>
        <v>0.51374381528312263</v>
      </c>
      <c r="L5" s="6"/>
      <c r="M5" s="33"/>
    </row>
    <row r="6" spans="1:13" x14ac:dyDescent="0.2">
      <c r="B6" s="6" t="str">
        <f>Details2!B1338</f>
        <v>Air Force</v>
      </c>
      <c r="C6" s="6" t="str">
        <f>Details2!C1338</f>
        <v>0006</v>
      </c>
      <c r="D6" s="6" t="str">
        <f>Details2!D1338</f>
        <v>Elmendorf AFB (3rd Medical group)</v>
      </c>
      <c r="E6" s="6" t="str">
        <f>Details2!E1338</f>
        <v>H</v>
      </c>
      <c r="F6" s="46">
        <f>IF($E6="h",'OP Claims by DMISID'!F6/'OP Visits by DMISID'!F6," ")</f>
        <v>0.51985322271857048</v>
      </c>
      <c r="G6" s="46">
        <f>IF($E6="h",'OP Claims by DMISID'!G6/'OP Visits by DMISID'!G6," ")</f>
        <v>0.50669225469934065</v>
      </c>
      <c r="H6" s="46">
        <f>IF($E6="h",'OP Claims by DMISID'!H6/'OP Visits by DMISID'!H6," ")</f>
        <v>0.49785980674690627</v>
      </c>
      <c r="I6" s="46">
        <f>'OP Claims by DMISID'!I6/'OP Visits by DMISID'!I6</f>
        <v>0.49675808465224919</v>
      </c>
      <c r="J6" s="46">
        <f>IF($E6="h",'OP Claims by DMISID'!J6/'OP Visits by DMISID'!J6," ")</f>
        <v>0.53997780977786169</v>
      </c>
      <c r="K6" s="46">
        <f>'OP Claims by DMISID'!K6/'OP Visits by DMISID'!K6</f>
        <v>0.44344667765943224</v>
      </c>
      <c r="L6" s="6"/>
      <c r="M6" s="33"/>
    </row>
    <row r="7" spans="1:13" x14ac:dyDescent="0.2">
      <c r="B7" s="6" t="str">
        <f>Details2!B1339</f>
        <v>Air Force</v>
      </c>
      <c r="C7" s="6" t="str">
        <f>Details2!C1339</f>
        <v>0009</v>
      </c>
      <c r="D7" s="6" t="str">
        <f>Details2!D1339</f>
        <v>Luke AFB (56th Medical Group)</v>
      </c>
      <c r="E7" s="6" t="str">
        <f>Details2!E1339</f>
        <v>C</v>
      </c>
      <c r="F7" s="46" t="str">
        <f>IF($E7="h",'OP Claims by DMISID'!F7/'OP Visits by DMISID'!F7," ")</f>
        <v xml:space="preserve"> </v>
      </c>
      <c r="G7" s="46" t="str">
        <f>IF($E7="h",'OP Claims by DMISID'!G7/'OP Visits by DMISID'!G7," ")</f>
        <v xml:space="preserve"> </v>
      </c>
      <c r="H7" s="46" t="str">
        <f>IF($E7="h",'OP Claims by DMISID'!H7/'OP Visits by DMISID'!H7," ")</f>
        <v xml:space="preserve"> </v>
      </c>
      <c r="I7" s="46">
        <f>'OP Claims by DMISID'!I7/'OP Visits by DMISID'!I7</f>
        <v>0.28235748744094441</v>
      </c>
      <c r="J7" s="46">
        <f>'OP Claims by DMISID'!J7/'OP Visits by DMISID'!J7</f>
        <v>0.30761217243301936</v>
      </c>
      <c r="K7" s="46">
        <f>'OP Claims by DMISID'!K7/'OP Visits by DMISID'!K7</f>
        <v>0.24952737940026076</v>
      </c>
      <c r="L7" s="6"/>
      <c r="M7" s="33"/>
    </row>
    <row r="8" spans="1:13" x14ac:dyDescent="0.2">
      <c r="B8" s="6" t="str">
        <f>Details2!B1340</f>
        <v>Air Force</v>
      </c>
      <c r="C8" s="6" t="str">
        <f>Details2!C1340</f>
        <v>0010</v>
      </c>
      <c r="D8" s="6" t="str">
        <f>Details2!D1340</f>
        <v>Davis Monthan AFB (355th Medical Group)</v>
      </c>
      <c r="E8" s="6" t="str">
        <f>Details2!E1340</f>
        <v>C</v>
      </c>
      <c r="F8" s="46" t="str">
        <f>IF($E8="h",'OP Claims by DMISID'!F8/'OP Visits by DMISID'!F8," ")</f>
        <v xml:space="preserve"> </v>
      </c>
      <c r="G8" s="46" t="str">
        <f>IF($E8="h",'OP Claims by DMISID'!G8/'OP Visits by DMISID'!G8," ")</f>
        <v xml:space="preserve"> </v>
      </c>
      <c r="H8" s="46" t="str">
        <f>IF($E8="h",'OP Claims by DMISID'!H8/'OP Visits by DMISID'!H8," ")</f>
        <v xml:space="preserve"> </v>
      </c>
      <c r="I8" s="46">
        <f>'OP Claims by DMISID'!I8/'OP Visits by DMISID'!I8</f>
        <v>0.25685194382986409</v>
      </c>
      <c r="J8" s="46">
        <f>'OP Claims by DMISID'!J8/'OP Visits by DMISID'!J8</f>
        <v>0.34328021889586352</v>
      </c>
      <c r="K8" s="46">
        <f>'OP Claims by DMISID'!K8/'OP Visits by DMISID'!K8</f>
        <v>0.26893788800880764</v>
      </c>
      <c r="L8" s="6"/>
      <c r="M8" s="33"/>
    </row>
    <row r="9" spans="1:13" x14ac:dyDescent="0.2">
      <c r="B9" s="6" t="str">
        <f>Details2!B1341</f>
        <v>Air Force</v>
      </c>
      <c r="C9" s="6" t="str">
        <f>Details2!C1341</f>
        <v>0013</v>
      </c>
      <c r="D9" s="6" t="str">
        <f>Details2!D1341</f>
        <v>Little Rock AFB (314th Medical Group)</v>
      </c>
      <c r="E9" s="6" t="str">
        <f>Details2!E1341</f>
        <v>C</v>
      </c>
      <c r="F9" s="46" t="str">
        <f>IF($E9="h",'OP Claims by DMISID'!F9/'OP Visits by DMISID'!F9," ")</f>
        <v xml:space="preserve"> </v>
      </c>
      <c r="G9" s="46" t="str">
        <f>IF($E9="h",'OP Claims by DMISID'!G9/'OP Visits by DMISID'!G9," ")</f>
        <v xml:space="preserve"> </v>
      </c>
      <c r="H9" s="46" t="str">
        <f>IF($E9="h",'OP Claims by DMISID'!H9/'OP Visits by DMISID'!H9," ")</f>
        <v xml:space="preserve"> </v>
      </c>
      <c r="I9" s="46">
        <f>'OP Claims by DMISID'!I9/'OP Visits by DMISID'!I9</f>
        <v>1.0275934767780741</v>
      </c>
      <c r="J9" s="46">
        <f>'OP Claims by DMISID'!J9/'OP Visits by DMISID'!J9</f>
        <v>0.92119155354449467</v>
      </c>
      <c r="K9" s="46">
        <f>'OP Claims by DMISID'!K9/'OP Visits by DMISID'!K9</f>
        <v>0.59898819561551431</v>
      </c>
      <c r="L9" s="6"/>
      <c r="M9" s="33"/>
    </row>
    <row r="10" spans="1:13" x14ac:dyDescent="0.2">
      <c r="B10" s="6" t="str">
        <f>Details2!B1342</f>
        <v>Air Force</v>
      </c>
      <c r="C10" s="6" t="str">
        <f>Details2!C1342</f>
        <v>0014</v>
      </c>
      <c r="D10" s="6" t="str">
        <f>Details2!D1342</f>
        <v>Travis AFB (60th Medical Group)</v>
      </c>
      <c r="E10" s="6" t="str">
        <f>Details2!E1342</f>
        <v>H</v>
      </c>
      <c r="F10" s="46">
        <f>IF($E10="h",'OP Claims by DMISID'!F10/'OP Visits by DMISID'!F10," ")</f>
        <v>0.28122933592779314</v>
      </c>
      <c r="G10" s="46">
        <f>IF($E10="h",'OP Claims by DMISID'!G10/'OP Visits by DMISID'!G10," ")</f>
        <v>0.24593168157161707</v>
      </c>
      <c r="H10" s="46">
        <f>IF($E10="h",'OP Claims by DMISID'!H10/'OP Visits by DMISID'!H10," ")</f>
        <v>0.20966015178254976</v>
      </c>
      <c r="I10" s="46">
        <f>'OP Claims by DMISID'!I10/'OP Visits by DMISID'!I10</f>
        <v>0.2496398553697326</v>
      </c>
      <c r="J10" s="46">
        <f>IF($E10="h",'OP Claims by DMISID'!J10/'OP Visits by DMISID'!J10," ")</f>
        <v>0.24262791503246064</v>
      </c>
      <c r="K10" s="46">
        <f>IF($E10="h",'OP Claims by DMISID'!K10/'OP Visits by DMISID'!K10," ")</f>
        <v>0.23076778309609991</v>
      </c>
      <c r="L10" s="6"/>
      <c r="M10" s="33"/>
    </row>
    <row r="11" spans="1:13" x14ac:dyDescent="0.2">
      <c r="B11" s="6" t="str">
        <f>Details2!B1343</f>
        <v>Air Force</v>
      </c>
      <c r="C11" s="6" t="str">
        <f>Details2!C1343</f>
        <v>0015</v>
      </c>
      <c r="D11" s="6" t="str">
        <f>Details2!D1343</f>
        <v>Beale AFB (9th Medical Group)</v>
      </c>
      <c r="E11" s="6" t="str">
        <f>Details2!E1343</f>
        <v>C</v>
      </c>
      <c r="F11" s="46" t="str">
        <f>IF($E11="h",'OP Claims by DMISID'!F11/'OP Visits by DMISID'!F11," ")</f>
        <v xml:space="preserve"> </v>
      </c>
      <c r="G11" s="46" t="str">
        <f>IF($E11="h",'OP Claims by DMISID'!G11/'OP Visits by DMISID'!G11," ")</f>
        <v xml:space="preserve"> </v>
      </c>
      <c r="H11" s="46" t="str">
        <f>IF($E11="h",'OP Claims by DMISID'!H11/'OP Visits by DMISID'!H11," ")</f>
        <v xml:space="preserve"> </v>
      </c>
      <c r="I11" s="46">
        <f>'OP Claims by DMISID'!I11/'OP Visits by DMISID'!I11</f>
        <v>0.18178461538461538</v>
      </c>
      <c r="J11" s="46">
        <f>'OP Claims by DMISID'!J11/'OP Visits by DMISID'!J11</f>
        <v>0.16997464910653559</v>
      </c>
      <c r="K11" s="46">
        <f>'OP Claims by DMISID'!K11/'OP Visits by DMISID'!K11</f>
        <v>0.14043461876648664</v>
      </c>
      <c r="L11" s="6"/>
      <c r="M11" s="33"/>
    </row>
    <row r="12" spans="1:13" x14ac:dyDescent="0.2">
      <c r="B12" s="6" t="str">
        <f>Details2!B1344</f>
        <v>Air Force</v>
      </c>
      <c r="C12" s="6" t="str">
        <f>Details2!C1344</f>
        <v>0018</v>
      </c>
      <c r="D12" s="6" t="str">
        <f>Details2!D1344</f>
        <v>Vandenberg AFB (30th Medical Group)</v>
      </c>
      <c r="E12" s="6" t="str">
        <f>Details2!E1344</f>
        <v>C</v>
      </c>
      <c r="F12" s="46" t="str">
        <f>IF($E12="h",'OP Claims by DMISID'!F12/'OP Visits by DMISID'!F12," ")</f>
        <v xml:space="preserve"> </v>
      </c>
      <c r="G12" s="46" t="str">
        <f>IF($E12="h",'OP Claims by DMISID'!G12/'OP Visits by DMISID'!G12," ")</f>
        <v xml:space="preserve"> </v>
      </c>
      <c r="H12" s="46" t="str">
        <f>IF($E12="h",'OP Claims by DMISID'!H12/'OP Visits by DMISID'!H12," ")</f>
        <v xml:space="preserve"> </v>
      </c>
      <c r="I12" s="46">
        <f>'OP Claims by DMISID'!I12/'OP Visits by DMISID'!I12</f>
        <v>0.20369166774990252</v>
      </c>
      <c r="J12" s="46">
        <f>'OP Claims by DMISID'!J12/'OP Visits by DMISID'!J12</f>
        <v>0.16481252575195715</v>
      </c>
      <c r="K12" s="46">
        <f>'OP Claims by DMISID'!K12/'OP Visits by DMISID'!K12</f>
        <v>0.17246151184916103</v>
      </c>
      <c r="L12" s="6"/>
      <c r="M12" s="33"/>
    </row>
    <row r="13" spans="1:13" x14ac:dyDescent="0.2">
      <c r="B13" s="6" t="str">
        <f>Details2!B1345</f>
        <v>Air Force</v>
      </c>
      <c r="C13" s="6" t="str">
        <f>Details2!C1345</f>
        <v>0019</v>
      </c>
      <c r="D13" s="6" t="str">
        <f>Details2!D1345</f>
        <v>Edwards AFB (95th Medical Group)</v>
      </c>
      <c r="E13" s="6" t="str">
        <f>Details2!E1345</f>
        <v>C</v>
      </c>
      <c r="F13" s="46" t="str">
        <f>IF($E13="h",'OP Claims by DMISID'!F13/'OP Visits by DMISID'!F13," ")</f>
        <v xml:space="preserve"> </v>
      </c>
      <c r="G13" s="46" t="str">
        <f>IF($E13="h",'OP Claims by DMISID'!G13/'OP Visits by DMISID'!G13," ")</f>
        <v xml:space="preserve"> </v>
      </c>
      <c r="H13" s="46" t="str">
        <f>IF($E13="h",'OP Claims by DMISID'!H13/'OP Visits by DMISID'!H13," ")</f>
        <v xml:space="preserve"> </v>
      </c>
      <c r="I13" s="46">
        <f>'OP Claims by DMISID'!I13/'OP Visits by DMISID'!I13</f>
        <v>0.23776749566223251</v>
      </c>
      <c r="J13" s="46">
        <f>'OP Claims by DMISID'!J13/'OP Visits by DMISID'!J13</f>
        <v>0.24678863370961462</v>
      </c>
      <c r="K13" s="46">
        <f>'OP Claims by DMISID'!K13/'OP Visits by DMISID'!K13</f>
        <v>0.21197165274614022</v>
      </c>
      <c r="L13" s="6"/>
      <c r="M13" s="33"/>
    </row>
    <row r="14" spans="1:13" x14ac:dyDescent="0.2">
      <c r="B14" s="6" t="str">
        <f>Details2!B1346</f>
        <v>Air Force</v>
      </c>
      <c r="C14" s="6" t="str">
        <f>Details2!C1346</f>
        <v>0033</v>
      </c>
      <c r="D14" s="6" t="str">
        <f>Details2!D1346</f>
        <v>USAF Academy (10th Medical Group)</v>
      </c>
      <c r="E14" s="6" t="str">
        <f>Details2!E1346</f>
        <v>H</v>
      </c>
      <c r="F14" s="46">
        <f>IF($E14="h",'OP Claims by DMISID'!F14/'OP Visits by DMISID'!F14," ")</f>
        <v>0.19979783393501804</v>
      </c>
      <c r="G14" s="46">
        <f>IF($E14="h",'OP Claims by DMISID'!G14/'OP Visits by DMISID'!G14," ")</f>
        <v>0.25739192276194994</v>
      </c>
      <c r="H14" s="46">
        <f>IF($E14="h",'OP Claims by DMISID'!H14/'OP Visits by DMISID'!H14," ")</f>
        <v>0.31252756633705625</v>
      </c>
      <c r="I14" s="46">
        <f>'OP Claims by DMISID'!I14/'OP Visits by DMISID'!I14</f>
        <v>0.221576849051416</v>
      </c>
      <c r="J14" s="46">
        <f>'OP Claims by DMISID'!J14/'OP Visits by DMISID'!J14</f>
        <v>0.21255015993021228</v>
      </c>
      <c r="K14" s="46">
        <f>'OP Claims by DMISID'!K14/'OP Visits by DMISID'!K14</f>
        <v>0.13214257753520262</v>
      </c>
      <c r="L14" s="6"/>
      <c r="M14" s="33"/>
    </row>
    <row r="15" spans="1:13" x14ac:dyDescent="0.2">
      <c r="B15" s="6" t="str">
        <f>Details2!B1347</f>
        <v>Air Force</v>
      </c>
      <c r="C15" s="6" t="str">
        <f>Details2!C1347</f>
        <v>0036</v>
      </c>
      <c r="D15" s="6" t="str">
        <f>Details2!D1347</f>
        <v>Dover AFB (436th Medical Group)</v>
      </c>
      <c r="E15" s="6" t="str">
        <f>Details2!E1347</f>
        <v>C</v>
      </c>
      <c r="F15" s="46" t="str">
        <f>IF($E15="h",'OP Claims by DMISID'!F15/'OP Visits by DMISID'!F15," ")</f>
        <v xml:space="preserve"> </v>
      </c>
      <c r="G15" s="46" t="str">
        <f>IF($E15="h",'OP Claims by DMISID'!G15/'OP Visits by DMISID'!G15," ")</f>
        <v xml:space="preserve"> </v>
      </c>
      <c r="H15" s="46" t="str">
        <f>IF($E15="h",'OP Claims by DMISID'!H15/'OP Visits by DMISID'!H15," ")</f>
        <v xml:space="preserve"> </v>
      </c>
      <c r="I15" s="46">
        <f>'OP Claims by DMISID'!I15/'OP Visits by DMISID'!I15</f>
        <v>1.411385452982473</v>
      </c>
      <c r="J15" s="46">
        <f>'OP Claims by DMISID'!J15/'OP Visits by DMISID'!J15</f>
        <v>1.5096314681918739</v>
      </c>
      <c r="K15" s="112">
        <f>'OP Claims by DMISID'!K15/'OP Visits by DMISID'!K15</f>
        <v>1.1306807003737951</v>
      </c>
      <c r="L15" s="6"/>
      <c r="M15" s="33"/>
    </row>
    <row r="16" spans="1:13" x14ac:dyDescent="0.2">
      <c r="B16" s="6" t="str">
        <f>Details2!B1348</f>
        <v>Air Force</v>
      </c>
      <c r="C16" s="6" t="str">
        <f>Details2!C1348</f>
        <v>0042</v>
      </c>
      <c r="D16" s="6" t="str">
        <f>Details2!D1348</f>
        <v>Eglin AFB (96th Medical Group)</v>
      </c>
      <c r="E16" s="6" t="str">
        <f>Details2!E1348</f>
        <v>H</v>
      </c>
      <c r="F16" s="46">
        <f>IF($E16="h",'OP Claims by DMISID'!F16/'OP Visits by DMISID'!F16," ")</f>
        <v>0.27167556487429745</v>
      </c>
      <c r="G16" s="46">
        <f>IF($E16="h",'OP Claims by DMISID'!G16/'OP Visits by DMISID'!G16," ")</f>
        <v>0.23089538127531428</v>
      </c>
      <c r="H16" s="46">
        <f>IF($E16="h",'OP Claims by DMISID'!H16/'OP Visits by DMISID'!H16," ")</f>
        <v>0.14115544280442804</v>
      </c>
      <c r="I16" s="46">
        <f>'OP Claims by DMISID'!I16/'OP Visits by DMISID'!I16</f>
        <v>0.2019393244606851</v>
      </c>
      <c r="J16" s="46">
        <f>'OP Claims by DMISID'!J16/'OP Visits by DMISID'!J16</f>
        <v>0.16761078863323775</v>
      </c>
      <c r="K16" s="46">
        <f>'OP Claims by DMISID'!K16/'OP Visits by DMISID'!K16</f>
        <v>0.13167191669947936</v>
      </c>
      <c r="L16" s="6"/>
      <c r="M16" s="33"/>
    </row>
    <row r="17" spans="2:13" x14ac:dyDescent="0.2">
      <c r="B17" s="6" t="str">
        <f>Details2!B1349</f>
        <v>Air Force</v>
      </c>
      <c r="C17" s="6" t="str">
        <f>Details2!C1349</f>
        <v>0043</v>
      </c>
      <c r="D17" s="6" t="str">
        <f>Details2!D1349</f>
        <v>Tyndall AFB (325th Medical Group)</v>
      </c>
      <c r="E17" s="6" t="str">
        <f>Details2!E1349</f>
        <v>C</v>
      </c>
      <c r="F17" s="46" t="str">
        <f>IF($E17="h",'OP Claims by DMISID'!F17/'OP Visits by DMISID'!F17," ")</f>
        <v xml:space="preserve"> </v>
      </c>
      <c r="G17" s="46" t="str">
        <f>IF($E17="h",'OP Claims by DMISID'!G17/'OP Visits by DMISID'!G17," ")</f>
        <v xml:space="preserve"> </v>
      </c>
      <c r="H17" s="46" t="str">
        <f>IF($E17="h",'OP Claims by DMISID'!H17/'OP Visits by DMISID'!H17," ")</f>
        <v xml:space="preserve"> </v>
      </c>
      <c r="I17" s="46">
        <f>'OP Claims by DMISID'!I17/'OP Visits by DMISID'!I17</f>
        <v>0.29718453503105974</v>
      </c>
      <c r="J17" s="46">
        <f>'OP Claims by DMISID'!J17/'OP Visits by DMISID'!J17</f>
        <v>0.34135737863296028</v>
      </c>
      <c r="K17" s="46">
        <f>'OP Claims by DMISID'!K17/'OP Visits by DMISID'!K17</f>
        <v>0.24205754828537643</v>
      </c>
      <c r="L17" s="6"/>
      <c r="M17" s="33"/>
    </row>
    <row r="18" spans="2:13" x14ac:dyDescent="0.2">
      <c r="B18" s="6" t="str">
        <f>Details2!B1350</f>
        <v>Air Force</v>
      </c>
      <c r="C18" s="6" t="str">
        <f>Details2!C1350</f>
        <v>0045</v>
      </c>
      <c r="D18" s="6" t="str">
        <f>Details2!D1350</f>
        <v>MacDill AFB (6th Medical Group)</v>
      </c>
      <c r="E18" s="6" t="str">
        <f>Details2!E1350</f>
        <v>C</v>
      </c>
      <c r="F18" s="46" t="str">
        <f>IF($E18="h",'OP Claims by DMISID'!F18/'OP Visits by DMISID'!F18," ")</f>
        <v xml:space="preserve"> </v>
      </c>
      <c r="G18" s="46" t="str">
        <f>IF($E18="h",'OP Claims by DMISID'!G18/'OP Visits by DMISID'!G18," ")</f>
        <v xml:space="preserve"> </v>
      </c>
      <c r="H18" s="46" t="str">
        <f>IF($E18="h",'OP Claims by DMISID'!H18/'OP Visits by DMISID'!H18," ")</f>
        <v xml:space="preserve"> </v>
      </c>
      <c r="I18" s="46">
        <f>'OP Claims by DMISID'!I18/'OP Visits by DMISID'!I18</f>
        <v>0.41097975235289103</v>
      </c>
      <c r="J18" s="46">
        <f>'OP Claims by DMISID'!J18/'OP Visits by DMISID'!J18</f>
        <v>0.35050389143883459</v>
      </c>
      <c r="K18" s="46">
        <f>'OP Claims by DMISID'!K18/'OP Visits by DMISID'!K18</f>
        <v>0.26495553075648437</v>
      </c>
      <c r="L18" s="6"/>
      <c r="M18" s="33"/>
    </row>
    <row r="19" spans="2:13" x14ac:dyDescent="0.2">
      <c r="B19" s="6" t="str">
        <f>Details2!B1351</f>
        <v>Air Force</v>
      </c>
      <c r="C19" s="6" t="str">
        <f>Details2!C1351</f>
        <v>0046</v>
      </c>
      <c r="D19" s="6" t="str">
        <f>Details2!D1351</f>
        <v>Patrick AFB (45th Medical Group)</v>
      </c>
      <c r="E19" s="6" t="str">
        <f>Details2!E1351</f>
        <v>C</v>
      </c>
      <c r="F19" s="46" t="str">
        <f>IF($E19="h",'OP Claims by DMISID'!F19/'OP Visits by DMISID'!F19," ")</f>
        <v xml:space="preserve"> </v>
      </c>
      <c r="G19" s="46" t="str">
        <f>IF($E19="h",'OP Claims by DMISID'!G19/'OP Visits by DMISID'!G19," ")</f>
        <v xml:space="preserve"> </v>
      </c>
      <c r="H19" s="46" t="str">
        <f>IF($E19="h",'OP Claims by DMISID'!H19/'OP Visits by DMISID'!H19," ")</f>
        <v xml:space="preserve"> </v>
      </c>
      <c r="I19" s="46">
        <f>'OP Claims by DMISID'!I19/'OP Visits by DMISID'!I19</f>
        <v>0.68213147557993037</v>
      </c>
      <c r="J19" s="46">
        <f>'OP Claims by DMISID'!J19/'OP Visits by DMISID'!J19</f>
        <v>0.57176348717389525</v>
      </c>
      <c r="K19" s="46">
        <f>'OP Claims by DMISID'!K19/'OP Visits by DMISID'!K19</f>
        <v>0.47999033738626301</v>
      </c>
      <c r="L19" s="6"/>
      <c r="M19" s="33"/>
    </row>
    <row r="20" spans="2:13" x14ac:dyDescent="0.2">
      <c r="B20" s="6" t="str">
        <f>Details2!B1352</f>
        <v>Air Force</v>
      </c>
      <c r="C20" s="6" t="str">
        <f>Details2!C1352</f>
        <v>0050</v>
      </c>
      <c r="D20" s="6" t="str">
        <f>Details2!D1352</f>
        <v>Moody AFB (347th Medical Group)</v>
      </c>
      <c r="E20" s="6" t="str">
        <f>Details2!E1352</f>
        <v>C</v>
      </c>
      <c r="F20" s="46" t="str">
        <f>IF($E20="h",'OP Claims by DMISID'!F20/'OP Visits by DMISID'!F20," ")</f>
        <v xml:space="preserve"> </v>
      </c>
      <c r="G20" s="46" t="str">
        <f>IF($E20="h",'OP Claims by DMISID'!G20/'OP Visits by DMISID'!G20," ")</f>
        <v xml:space="preserve"> </v>
      </c>
      <c r="H20" s="46" t="str">
        <f>IF($E20="h",'OP Claims by DMISID'!H20/'OP Visits by DMISID'!H20," ")</f>
        <v xml:space="preserve"> </v>
      </c>
      <c r="I20" s="46">
        <f>'OP Claims by DMISID'!I20/'OP Visits by DMISID'!I20</f>
        <v>0.32522842256286338</v>
      </c>
      <c r="J20" s="46">
        <f>'OP Claims by DMISID'!J20/'OP Visits by DMISID'!J20</f>
        <v>0.29608739111809224</v>
      </c>
      <c r="K20" s="46">
        <f>'OP Claims by DMISID'!K20/'OP Visits by DMISID'!K20</f>
        <v>0.19683069224353628</v>
      </c>
      <c r="L20" s="6"/>
      <c r="M20" s="33"/>
    </row>
    <row r="21" spans="2:13" x14ac:dyDescent="0.2">
      <c r="B21" s="6" t="str">
        <f>Details2!B1353</f>
        <v>Air Force</v>
      </c>
      <c r="C21" s="6" t="str">
        <f>Details2!C1353</f>
        <v>0051</v>
      </c>
      <c r="D21" s="6" t="str">
        <f>Details2!D1353</f>
        <v>Robins AFB (78th Medical Group)</v>
      </c>
      <c r="E21" s="6" t="str">
        <f>Details2!E1353</f>
        <v>C</v>
      </c>
      <c r="F21" s="46" t="str">
        <f>IF($E21="h",'OP Claims by DMISID'!F21/'OP Visits by DMISID'!F21," ")</f>
        <v xml:space="preserve"> </v>
      </c>
      <c r="G21" s="46" t="str">
        <f>IF($E21="h",'OP Claims by DMISID'!G21/'OP Visits by DMISID'!G21," ")</f>
        <v xml:space="preserve"> </v>
      </c>
      <c r="H21" s="46" t="str">
        <f>IF($E21="h",'OP Claims by DMISID'!H21/'OP Visits by DMISID'!H21," ")</f>
        <v xml:space="preserve"> </v>
      </c>
      <c r="I21" s="46">
        <f>'OP Claims by DMISID'!I21/'OP Visits by DMISID'!I21</f>
        <v>0.74497807688385842</v>
      </c>
      <c r="J21" s="46">
        <f>'OP Claims by DMISID'!J21/'OP Visits by DMISID'!J21</f>
        <v>0.67463992707383769</v>
      </c>
      <c r="K21" s="46">
        <f>'OP Claims by DMISID'!K21/'OP Visits by DMISID'!K21</f>
        <v>0.56170915092609575</v>
      </c>
      <c r="L21" s="6"/>
      <c r="M21" s="33"/>
    </row>
    <row r="22" spans="2:13" x14ac:dyDescent="0.2">
      <c r="B22" s="6" t="str">
        <f>Details2!B1354</f>
        <v>Air Force</v>
      </c>
      <c r="C22" s="6" t="str">
        <f>Details2!C1354</f>
        <v>0053</v>
      </c>
      <c r="D22" s="6" t="str">
        <f>Details2!D1354</f>
        <v>Mountain Home AFB (366th Medical Group)</v>
      </c>
      <c r="E22" s="6" t="str">
        <f>Details2!E1354</f>
        <v>H</v>
      </c>
      <c r="F22" s="46">
        <f>IF($E22="h",'OP Claims by DMISID'!F22/'OP Visits by DMISID'!F22," ")</f>
        <v>0.33907502050602562</v>
      </c>
      <c r="G22" s="46">
        <f>IF($E22="h",'OP Claims by DMISID'!G22/'OP Visits by DMISID'!G22," ")</f>
        <v>0.34798522030117124</v>
      </c>
      <c r="H22" s="46">
        <f>IF($E22="h",'OP Claims by DMISID'!H22/'OP Visits by DMISID'!H22," ")</f>
        <v>0.33395208139974564</v>
      </c>
      <c r="I22" s="46">
        <f>IF($E22="h",'OP Claims by DMISID'!I22/'OP Visits by DMISID'!I22," ")</f>
        <v>0.27736121124729635</v>
      </c>
      <c r="J22" s="46">
        <f>'OP Claims by DMISID'!J22/'OP Visits by DMISID'!J22</f>
        <v>0.28381790359602144</v>
      </c>
      <c r="K22" s="46">
        <f>'OP Claims by DMISID'!K22/'OP Visits by DMISID'!K22</f>
        <v>0.25051860890787064</v>
      </c>
      <c r="L22" s="6"/>
      <c r="M22" s="33"/>
    </row>
    <row r="23" spans="2:13" x14ac:dyDescent="0.2">
      <c r="B23" s="6" t="str">
        <f>Details2!B1355</f>
        <v>Air Force</v>
      </c>
      <c r="C23" s="6" t="str">
        <f>Details2!C1355</f>
        <v>0055</v>
      </c>
      <c r="D23" s="6" t="str">
        <f>Details2!D1355</f>
        <v>Scott AFB (375th Medical Group)</v>
      </c>
      <c r="E23" s="6" t="str">
        <f>Details2!E1355</f>
        <v>C</v>
      </c>
      <c r="F23" s="46" t="str">
        <f>IF($E23="h",'OP Claims by DMISID'!F23/'OP Visits by DMISID'!F23," ")</f>
        <v xml:space="preserve"> </v>
      </c>
      <c r="G23" s="46" t="str">
        <f>IF($E23="h",'OP Claims by DMISID'!G23/'OP Visits by DMISID'!G23," ")</f>
        <v xml:space="preserve"> </v>
      </c>
      <c r="H23" s="46" t="str">
        <f>IF($E23="h",'OP Claims by DMISID'!H23/'OP Visits by DMISID'!H23," ")</f>
        <v xml:space="preserve"> </v>
      </c>
      <c r="I23" s="46" t="str">
        <f>IF($E23="h",'OP Claims by DMISID'!I23/'OP Visits by DMISID'!I23," ")</f>
        <v xml:space="preserve"> </v>
      </c>
      <c r="J23" s="46">
        <f>'OP Claims by DMISID'!J23/'OP Visits by DMISID'!J23</f>
        <v>0.3655490578297596</v>
      </c>
      <c r="K23" s="46">
        <f>'OP Claims by DMISID'!K23/'OP Visits by DMISID'!K23</f>
        <v>0.30420808124459808</v>
      </c>
      <c r="L23" s="6"/>
      <c r="M23" s="33"/>
    </row>
    <row r="24" spans="2:13" x14ac:dyDescent="0.2">
      <c r="B24" s="6" t="str">
        <f>Details2!B1356</f>
        <v>Air Force</v>
      </c>
      <c r="C24" s="6" t="str">
        <f>Details2!C1356</f>
        <v>0059</v>
      </c>
      <c r="D24" s="6" t="str">
        <f>Details2!D1356</f>
        <v>McConnell AFB (22nd Medical Group)</v>
      </c>
      <c r="E24" s="6" t="str">
        <f>Details2!E1356</f>
        <v>C</v>
      </c>
      <c r="F24" s="46" t="str">
        <f>IF($E24="h",'OP Claims by DMISID'!F24/'OP Visits by DMISID'!F24," ")</f>
        <v xml:space="preserve"> </v>
      </c>
      <c r="G24" s="46" t="str">
        <f>IF($E24="h",'OP Claims by DMISID'!G24/'OP Visits by DMISID'!G24," ")</f>
        <v xml:space="preserve"> </v>
      </c>
      <c r="H24" s="46" t="str">
        <f>IF($E24="h",'OP Claims by DMISID'!H24/'OP Visits by DMISID'!H24," ")</f>
        <v xml:space="preserve"> </v>
      </c>
      <c r="I24" s="46">
        <f>'OP Claims by DMISID'!I24/'OP Visits by DMISID'!I24</f>
        <v>0.38510788930956996</v>
      </c>
      <c r="J24" s="46">
        <f>'OP Claims by DMISID'!J24/'OP Visits by DMISID'!J24</f>
        <v>0.36629611948441654</v>
      </c>
      <c r="K24" s="46">
        <f>'OP Claims by DMISID'!K24/'OP Visits by DMISID'!K24</f>
        <v>0.35420767222333804</v>
      </c>
      <c r="L24" s="6"/>
      <c r="M24" s="33"/>
    </row>
    <row r="25" spans="2:13" x14ac:dyDescent="0.2">
      <c r="B25" s="6" t="str">
        <f>Details2!B1357</f>
        <v>Air Force</v>
      </c>
      <c r="C25" s="6" t="str">
        <f>Details2!C1357</f>
        <v>0062</v>
      </c>
      <c r="D25" s="6" t="str">
        <f>Details2!D1357</f>
        <v>Barksdale AFB (2nd Medical Group)</v>
      </c>
      <c r="E25" s="6" t="str">
        <f>Details2!E1357</f>
        <v>C</v>
      </c>
      <c r="F25" s="46" t="str">
        <f>IF($E25="h",'OP Claims by DMISID'!F25/'OP Visits by DMISID'!F25," ")</f>
        <v xml:space="preserve"> </v>
      </c>
      <c r="G25" s="46" t="str">
        <f>IF($E25="h",'OP Claims by DMISID'!G25/'OP Visits by DMISID'!G25," ")</f>
        <v xml:space="preserve"> </v>
      </c>
      <c r="H25" s="46" t="str">
        <f>IF($E25="h",'OP Claims by DMISID'!H25/'OP Visits by DMISID'!H25," ")</f>
        <v xml:space="preserve"> </v>
      </c>
      <c r="I25" s="46">
        <f>'OP Claims by DMISID'!I25/'OP Visits by DMISID'!I25</f>
        <v>0.53357005474182573</v>
      </c>
      <c r="J25" s="46">
        <f>'OP Claims by DMISID'!J25/'OP Visits by DMISID'!J25</f>
        <v>0.79937349397590363</v>
      </c>
      <c r="K25" s="46">
        <f>'OP Claims by DMISID'!K25/'OP Visits by DMISID'!K25</f>
        <v>0.40343791095247039</v>
      </c>
      <c r="L25" s="6"/>
      <c r="M25" s="33"/>
    </row>
    <row r="26" spans="2:13" x14ac:dyDescent="0.2">
      <c r="B26" s="6" t="str">
        <f>Details2!B1358</f>
        <v>Air Force</v>
      </c>
      <c r="C26" s="6" t="str">
        <f>Details2!C1358</f>
        <v>0066</v>
      </c>
      <c r="D26" s="6" t="str">
        <f>Details2!D1358</f>
        <v>Andrews AFB (79th Medical Group)</v>
      </c>
      <c r="E26" s="6" t="str">
        <f>Details2!E1358</f>
        <v>H</v>
      </c>
      <c r="F26" s="46">
        <f>IF($E26="h",'OP Claims by DMISID'!F26/'OP Visits by DMISID'!F26," ")</f>
        <v>0.54584722391431961</v>
      </c>
      <c r="G26" s="46">
        <f>IF($E26="h",'OP Claims by DMISID'!G26/'OP Visits by DMISID'!G26," ")</f>
        <v>0.6027583005545919</v>
      </c>
      <c r="H26" s="46">
        <f>IF($E26="h",'OP Claims by DMISID'!H26/'OP Visits by DMISID'!H26," ")</f>
        <v>0.70804814727401466</v>
      </c>
      <c r="I26" s="46">
        <f>'OP Claims by DMISID'!I26/'OP Visits by DMISID'!I26</f>
        <v>0.67884597282796277</v>
      </c>
      <c r="J26" s="46">
        <f>'OP Claims by DMISID'!J26/'OP Visits by DMISID'!J26</f>
        <v>0.63412037326986914</v>
      </c>
      <c r="K26" s="46">
        <f>'OP Claims by DMISID'!K26/'OP Visits by DMISID'!K26</f>
        <v>0.42791481740000792</v>
      </c>
      <c r="L26" s="6"/>
      <c r="M26" s="33"/>
    </row>
    <row r="27" spans="2:13" x14ac:dyDescent="0.2">
      <c r="B27" s="6" t="str">
        <f>Details2!B1359</f>
        <v>Air Force</v>
      </c>
      <c r="C27" s="6" t="str">
        <f>Details2!C1359</f>
        <v>0073</v>
      </c>
      <c r="D27" s="6" t="str">
        <f>Details2!D1359</f>
        <v>Keesler AFB (81st Medical Group)</v>
      </c>
      <c r="E27" s="6" t="str">
        <f>Details2!E1359</f>
        <v>H</v>
      </c>
      <c r="F27" s="46">
        <f>IF($E27="h",'OP Claims by DMISID'!F27/'OP Visits by DMISID'!F27," ")</f>
        <v>0.33773601631061079</v>
      </c>
      <c r="G27" s="46">
        <f>IF($E27="h",'OP Claims by DMISID'!G27/'OP Visits by DMISID'!G27," ")</f>
        <v>0.3304893869332336</v>
      </c>
      <c r="H27" s="46">
        <f>IF($E27="h",'OP Claims by DMISID'!H27/'OP Visits by DMISID'!H27," ")</f>
        <v>0.32033702541017589</v>
      </c>
      <c r="I27" s="46">
        <f>'OP Claims by DMISID'!I27/'OP Visits by DMISID'!I27</f>
        <v>0.32554659323885488</v>
      </c>
      <c r="J27" s="46">
        <f>'OP Claims by DMISID'!J27/'OP Visits by DMISID'!J27</f>
        <v>0.25410867540835075</v>
      </c>
      <c r="K27" s="46">
        <f>'OP Claims by DMISID'!K27/'OP Visits by DMISID'!K27</f>
        <v>0.19280930338155722</v>
      </c>
      <c r="L27" s="6"/>
      <c r="M27" s="33"/>
    </row>
    <row r="28" spans="2:13" x14ac:dyDescent="0.2">
      <c r="B28" s="6" t="str">
        <f>Details2!B1360</f>
        <v>Air Force</v>
      </c>
      <c r="C28" s="6" t="str">
        <f>Details2!C1360</f>
        <v>0074</v>
      </c>
      <c r="D28" s="6" t="str">
        <f>Details2!D1360</f>
        <v>Columbus AFB (14th Medical Group)</v>
      </c>
      <c r="E28" s="6" t="str">
        <f>Details2!E1360</f>
        <v>C</v>
      </c>
      <c r="F28" s="46" t="str">
        <f>IF($E28="h",'OP Claims by DMISID'!F28/'OP Visits by DMISID'!F28," ")</f>
        <v xml:space="preserve"> </v>
      </c>
      <c r="G28" s="46" t="str">
        <f>IF($E28="h",'OP Claims by DMISID'!G28/'OP Visits by DMISID'!G28," ")</f>
        <v xml:space="preserve"> </v>
      </c>
      <c r="H28" s="46" t="str">
        <f>IF($E28="h",'OP Claims by DMISID'!H28/'OP Visits by DMISID'!H28," ")</f>
        <v xml:space="preserve"> </v>
      </c>
      <c r="I28" s="46">
        <f>'OP Claims by DMISID'!I28/'OP Visits by DMISID'!I28</f>
        <v>0.46632653061224488</v>
      </c>
      <c r="J28" s="46">
        <f>'OP Claims by DMISID'!J28/'OP Visits by DMISID'!J28</f>
        <v>0.39345547173508377</v>
      </c>
      <c r="K28" s="46">
        <f>'OP Claims by DMISID'!K28/'OP Visits by DMISID'!K28</f>
        <v>0.33939075630252102</v>
      </c>
      <c r="L28" s="6"/>
      <c r="M28" s="33"/>
    </row>
    <row r="29" spans="2:13" x14ac:dyDescent="0.2">
      <c r="B29" s="6" t="str">
        <f>Details2!B1361</f>
        <v>Air Force</v>
      </c>
      <c r="C29" s="6" t="str">
        <f>Details2!C1361</f>
        <v>0076</v>
      </c>
      <c r="D29" s="6" t="str">
        <f>Details2!D1361</f>
        <v>Whiteman AFB (509th Medical Group)</v>
      </c>
      <c r="E29" s="6" t="str">
        <f>Details2!E1361</f>
        <v>C</v>
      </c>
      <c r="F29" s="46" t="str">
        <f>IF($E29="h",'OP Claims by DMISID'!F29/'OP Visits by DMISID'!F29," ")</f>
        <v xml:space="preserve"> </v>
      </c>
      <c r="G29" s="46" t="str">
        <f>IF($E29="h",'OP Claims by DMISID'!G29/'OP Visits by DMISID'!G29," ")</f>
        <v xml:space="preserve"> </v>
      </c>
      <c r="H29" s="46" t="str">
        <f>IF($E29="h",'OP Claims by DMISID'!H29/'OP Visits by DMISID'!H29," ")</f>
        <v xml:space="preserve"> </v>
      </c>
      <c r="I29" s="46">
        <f>'OP Claims by DMISID'!I29/'OP Visits by DMISID'!I29</f>
        <v>0.25316798196166856</v>
      </c>
      <c r="J29" s="46">
        <f>'OP Claims by DMISID'!J29/'OP Visits by DMISID'!J29</f>
        <v>0.2691942126940543</v>
      </c>
      <c r="K29" s="46">
        <f>'OP Claims by DMISID'!K29/'OP Visits by DMISID'!K29</f>
        <v>0.19040230521999335</v>
      </c>
      <c r="L29" s="6"/>
      <c r="M29" s="33"/>
    </row>
    <row r="30" spans="2:13" x14ac:dyDescent="0.2">
      <c r="B30" s="6" t="str">
        <f>Details2!B1362</f>
        <v>Air Force</v>
      </c>
      <c r="C30" s="6" t="str">
        <f>Details2!C1362</f>
        <v>0077</v>
      </c>
      <c r="D30" s="6" t="str">
        <f>Details2!D1362</f>
        <v>Malmstrom AFB (341st Medical Group)</v>
      </c>
      <c r="E30" s="6" t="str">
        <f>Details2!E1362</f>
        <v>C</v>
      </c>
      <c r="F30" s="46" t="str">
        <f>IF($E30="h",'OP Claims by DMISID'!F30/'OP Visits by DMISID'!F30," ")</f>
        <v xml:space="preserve"> </v>
      </c>
      <c r="G30" s="46" t="str">
        <f>IF($E30="h",'OP Claims by DMISID'!G30/'OP Visits by DMISID'!G30," ")</f>
        <v xml:space="preserve"> </v>
      </c>
      <c r="H30" s="46" t="str">
        <f>IF($E30="h",'OP Claims by DMISID'!H30/'OP Visits by DMISID'!H30," ")</f>
        <v xml:space="preserve"> </v>
      </c>
      <c r="I30" s="46">
        <f>'OP Claims by DMISID'!I30/'OP Visits by DMISID'!I30</f>
        <v>0.2646751389118116</v>
      </c>
      <c r="J30" s="46">
        <f>'OP Claims by DMISID'!J30/'OP Visits by DMISID'!J30</f>
        <v>0.19658670101432943</v>
      </c>
      <c r="K30" s="46">
        <f>'OP Claims by DMISID'!K30/'OP Visits by DMISID'!K30</f>
        <v>0.18264110756123536</v>
      </c>
      <c r="L30" s="6"/>
      <c r="M30" s="33"/>
    </row>
    <row r="31" spans="2:13" x14ac:dyDescent="0.2">
      <c r="B31" s="6" t="str">
        <f>Details2!B1363</f>
        <v>Air Force</v>
      </c>
      <c r="C31" s="6" t="str">
        <f>Details2!C1363</f>
        <v>0078</v>
      </c>
      <c r="D31" s="6" t="str">
        <f>Details2!D1363</f>
        <v>Offutt AFB (55th Medical Group)</v>
      </c>
      <c r="E31" s="6" t="str">
        <f>Details2!E1363</f>
        <v>C</v>
      </c>
      <c r="F31" s="46" t="str">
        <f>IF($E31="h",'OP Claims by DMISID'!F31/'OP Visits by DMISID'!F31," ")</f>
        <v xml:space="preserve"> </v>
      </c>
      <c r="G31" s="46" t="str">
        <f>IF($E31="h",'OP Claims by DMISID'!G31/'OP Visits by DMISID'!G31," ")</f>
        <v xml:space="preserve"> </v>
      </c>
      <c r="H31" s="46" t="str">
        <f>IF($E31="h",'OP Claims by DMISID'!H31/'OP Visits by DMISID'!H31," ")</f>
        <v xml:space="preserve"> </v>
      </c>
      <c r="I31" s="46">
        <f>'OP Claims by DMISID'!I31/'OP Visits by DMISID'!I31</f>
        <v>0.29472648731876311</v>
      </c>
      <c r="J31" s="46">
        <f>'OP Claims by DMISID'!J31/'OP Visits by DMISID'!J31</f>
        <v>0.29996125087903097</v>
      </c>
      <c r="K31" s="46">
        <f>'OP Claims by DMISID'!K31/'OP Visits by DMISID'!K31</f>
        <v>0.23485384989238353</v>
      </c>
      <c r="L31" s="6"/>
      <c r="M31" s="33"/>
    </row>
    <row r="32" spans="2:13" x14ac:dyDescent="0.2">
      <c r="B32" s="6" t="str">
        <f>Details2!B1364</f>
        <v>Air Force</v>
      </c>
      <c r="C32" s="6" t="str">
        <f>Details2!C1364</f>
        <v>0079</v>
      </c>
      <c r="D32" s="6" t="str">
        <f>Details2!D1364</f>
        <v>Nellis AFB (99th Medical Group)</v>
      </c>
      <c r="E32" s="6" t="str">
        <f>Details2!E1364</f>
        <v>H</v>
      </c>
      <c r="F32" s="46">
        <f>IF($E32="h",'OP Claims by DMISID'!F32/'OP Visits by DMISID'!F32," ")</f>
        <v>0.22227896333978217</v>
      </c>
      <c r="G32" s="46">
        <f>IF($E32="h",'OP Claims by DMISID'!G32/'OP Visits by DMISID'!G32," ")</f>
        <v>0.33217735659021197</v>
      </c>
      <c r="H32" s="46">
        <f>IF($E32="h",'OP Claims by DMISID'!H32/'OP Visits by DMISID'!H32," ")</f>
        <v>0.27852408184485128</v>
      </c>
      <c r="I32" s="46">
        <f>'OP Claims by DMISID'!I32/'OP Visits by DMISID'!I32</f>
        <v>0.29082274772364808</v>
      </c>
      <c r="J32" s="46">
        <f>'OP Claims by DMISID'!J32/'OP Visits by DMISID'!J32</f>
        <v>0.32730802262413544</v>
      </c>
      <c r="K32" s="46">
        <f>'OP Claims by DMISID'!K32/'OP Visits by DMISID'!K32</f>
        <v>0.27058823529411763</v>
      </c>
      <c r="L32" s="6"/>
      <c r="M32" s="33"/>
    </row>
    <row r="33" spans="2:13" x14ac:dyDescent="0.2">
      <c r="B33" s="6" t="str">
        <f>Details2!B1365</f>
        <v>Air Force</v>
      </c>
      <c r="C33" s="6" t="str">
        <f>Details2!C1365</f>
        <v>0083</v>
      </c>
      <c r="D33" s="6" t="str">
        <f>Details2!D1365</f>
        <v>Kirtland AFB (377th Medical Group)</v>
      </c>
      <c r="E33" s="6" t="str">
        <f>Details2!E1365</f>
        <v>C</v>
      </c>
      <c r="F33" s="46" t="str">
        <f>IF($E33="h",'OP Claims by DMISID'!F33/'OP Visits by DMISID'!F33," ")</f>
        <v xml:space="preserve"> </v>
      </c>
      <c r="G33" s="46" t="str">
        <f>IF($E33="h",'OP Claims by DMISID'!G33/'OP Visits by DMISID'!G33," ")</f>
        <v xml:space="preserve"> </v>
      </c>
      <c r="H33" s="46" t="str">
        <f>IF($E33="h",'OP Claims by DMISID'!H33/'OP Visits by DMISID'!H33," ")</f>
        <v xml:space="preserve"> </v>
      </c>
      <c r="I33" s="46">
        <f>'OP Claims by DMISID'!I33/'OP Visits by DMISID'!I33</f>
        <v>0.70182732282703275</v>
      </c>
      <c r="J33" s="46">
        <f>'OP Claims by DMISID'!J33/'OP Visits by DMISID'!J33</f>
        <v>0.54185596689307725</v>
      </c>
      <c r="K33" s="46">
        <f>'OP Claims by DMISID'!K33/'OP Visits by DMISID'!K33</f>
        <v>0.37321339685700067</v>
      </c>
      <c r="L33" s="6"/>
      <c r="M33" s="33"/>
    </row>
    <row r="34" spans="2:13" x14ac:dyDescent="0.2">
      <c r="B34" s="6" t="str">
        <f>Details2!B1366</f>
        <v>Air Force</v>
      </c>
      <c r="C34" s="6" t="str">
        <f>Details2!C1366</f>
        <v>0084</v>
      </c>
      <c r="D34" s="6" t="str">
        <f>Details2!D1366</f>
        <v>Holloman AFB (49th Medical Group)</v>
      </c>
      <c r="E34" s="6" t="str">
        <f>Details2!E1366</f>
        <v>C</v>
      </c>
      <c r="F34" s="46" t="str">
        <f>IF($E34="h",'OP Claims by DMISID'!F34/'OP Visits by DMISID'!F34," ")</f>
        <v xml:space="preserve"> </v>
      </c>
      <c r="G34" s="46" t="str">
        <f>IF($E34="h",'OP Claims by DMISID'!G34/'OP Visits by DMISID'!G34," ")</f>
        <v xml:space="preserve"> </v>
      </c>
      <c r="H34" s="46" t="str">
        <f>IF($E34="h",'OP Claims by DMISID'!H34/'OP Visits by DMISID'!H34," ")</f>
        <v xml:space="preserve"> </v>
      </c>
      <c r="I34" s="46">
        <f>'OP Claims by DMISID'!I34/'OP Visits by DMISID'!I34</f>
        <v>0.22275936645251573</v>
      </c>
      <c r="J34" s="46">
        <f>'OP Claims by DMISID'!J34/'OP Visits by DMISID'!J34</f>
        <v>0.16001709888857224</v>
      </c>
      <c r="K34" s="46">
        <f>'OP Claims by DMISID'!K34/'OP Visits by DMISID'!K34</f>
        <v>0.13998015873015873</v>
      </c>
      <c r="L34" s="6"/>
      <c r="M34" s="33"/>
    </row>
    <row r="35" spans="2:13" x14ac:dyDescent="0.2">
      <c r="B35" s="6" t="str">
        <f>Details2!B1367</f>
        <v>Air Force</v>
      </c>
      <c r="C35" s="6" t="str">
        <f>Details2!C1367</f>
        <v>0085</v>
      </c>
      <c r="D35" s="6" t="str">
        <f>Details2!D1367</f>
        <v>Cannon AFB (27th Medical Group)</v>
      </c>
      <c r="E35" s="6" t="str">
        <f>Details2!E1367</f>
        <v>C</v>
      </c>
      <c r="F35" s="46" t="str">
        <f>IF($E35="h",'OP Claims by DMISID'!F35/'OP Visits by DMISID'!F35," ")</f>
        <v xml:space="preserve"> </v>
      </c>
      <c r="G35" s="46" t="str">
        <f>IF($E35="h",'OP Claims by DMISID'!G35/'OP Visits by DMISID'!G35," ")</f>
        <v xml:space="preserve"> </v>
      </c>
      <c r="H35" s="46" t="str">
        <f>IF($E35="h",'OP Claims by DMISID'!H35/'OP Visits by DMISID'!H35," ")</f>
        <v xml:space="preserve"> </v>
      </c>
      <c r="I35" s="46">
        <f>'OP Claims by DMISID'!I35/'OP Visits by DMISID'!I35</f>
        <v>0.21434372462047854</v>
      </c>
      <c r="J35" s="46">
        <f>'OP Claims by DMISID'!J35/'OP Visits by DMISID'!J35</f>
        <v>0.16602593674714233</v>
      </c>
      <c r="K35" s="46">
        <f>'OP Claims by DMISID'!K35/'OP Visits by DMISID'!K35</f>
        <v>0.11241022214798731</v>
      </c>
      <c r="L35" s="6"/>
      <c r="M35" s="33"/>
    </row>
    <row r="36" spans="2:13" x14ac:dyDescent="0.2">
      <c r="B36" s="6" t="str">
        <f>Details2!B1368</f>
        <v>Air Force</v>
      </c>
      <c r="C36" s="6" t="str">
        <f>Details2!C1368</f>
        <v>0090</v>
      </c>
      <c r="D36" s="6" t="str">
        <f>Details2!D1368</f>
        <v>Seymour Johnson AFB (4th Medical Group)</v>
      </c>
      <c r="E36" s="6" t="str">
        <f>Details2!E1368</f>
        <v>C</v>
      </c>
      <c r="F36" s="46" t="str">
        <f>IF($E36="h",'OP Claims by DMISID'!F36/'OP Visits by DMISID'!F36," ")</f>
        <v xml:space="preserve"> </v>
      </c>
      <c r="G36" s="46" t="str">
        <f>IF($E36="h",'OP Claims by DMISID'!G36/'OP Visits by DMISID'!G36," ")</f>
        <v xml:space="preserve"> </v>
      </c>
      <c r="H36" s="46" t="str">
        <f>IF($E36="h",'OP Claims by DMISID'!H36/'OP Visits by DMISID'!H36," ")</f>
        <v xml:space="preserve"> </v>
      </c>
      <c r="I36" s="46">
        <f>'OP Claims by DMISID'!I36/'OP Visits by DMISID'!I36</f>
        <v>0.80286975717439291</v>
      </c>
      <c r="J36" s="46">
        <f>'OP Claims by DMISID'!J36/'OP Visits by DMISID'!J36</f>
        <v>0.87773387893325805</v>
      </c>
      <c r="K36" s="46">
        <f>'OP Claims by DMISID'!K36/'OP Visits by DMISID'!K36</f>
        <v>0.57044507518569965</v>
      </c>
      <c r="L36" s="6"/>
      <c r="M36" s="33"/>
    </row>
    <row r="37" spans="2:13" x14ac:dyDescent="0.2">
      <c r="B37" s="6" t="str">
        <f>Details2!B1369</f>
        <v>Air Force</v>
      </c>
      <c r="C37" s="6" t="str">
        <f>Details2!C1369</f>
        <v>0093</v>
      </c>
      <c r="D37" s="6" t="str">
        <f>Details2!D1369</f>
        <v>Grand Forks AFB (319th Medical Group)</v>
      </c>
      <c r="E37" s="6" t="str">
        <f>Details2!E1369</f>
        <v>C</v>
      </c>
      <c r="F37" s="46" t="str">
        <f>IF($E37="h",'OP Claims by DMISID'!F37/'OP Visits by DMISID'!F37," ")</f>
        <v xml:space="preserve"> </v>
      </c>
      <c r="G37" s="46" t="str">
        <f>IF($E37="h",'OP Claims by DMISID'!G37/'OP Visits by DMISID'!G37," ")</f>
        <v xml:space="preserve"> </v>
      </c>
      <c r="H37" s="46" t="str">
        <f>IF($E37="h",'OP Claims by DMISID'!H37/'OP Visits by DMISID'!H37," ")</f>
        <v xml:space="preserve"> </v>
      </c>
      <c r="I37" s="46">
        <f>'OP Claims by DMISID'!I37/'OP Visits by DMISID'!I37</f>
        <v>0.27916037210781586</v>
      </c>
      <c r="J37" s="46">
        <f>'OP Claims by DMISID'!J37/'OP Visits by DMISID'!J37</f>
        <v>0.2689795197740113</v>
      </c>
      <c r="K37" s="46">
        <f>'OP Claims by DMISID'!K37/'OP Visits by DMISID'!K37</f>
        <v>0.30329830402663616</v>
      </c>
      <c r="L37" s="6"/>
      <c r="M37" s="33"/>
    </row>
    <row r="38" spans="2:13" x14ac:dyDescent="0.2">
      <c r="B38" s="6" t="str">
        <f>Details2!B1370</f>
        <v>Air Force</v>
      </c>
      <c r="C38" s="6" t="str">
        <f>Details2!C1370</f>
        <v>0094</v>
      </c>
      <c r="D38" s="6" t="str">
        <f>Details2!D1370</f>
        <v>Minot AFB (5th Medical Group)</v>
      </c>
      <c r="E38" s="6" t="str">
        <f>Details2!E1370</f>
        <v>C</v>
      </c>
      <c r="F38" s="46" t="str">
        <f>IF($E38="h",'OP Claims by DMISID'!F38/'OP Visits by DMISID'!F38," ")</f>
        <v xml:space="preserve"> </v>
      </c>
      <c r="G38" s="46" t="str">
        <f>IF($E38="h",'OP Claims by DMISID'!G38/'OP Visits by DMISID'!G38," ")</f>
        <v xml:space="preserve"> </v>
      </c>
      <c r="H38" s="46" t="str">
        <f>IF($E38="h",'OP Claims by DMISID'!H38/'OP Visits by DMISID'!H38," ")</f>
        <v xml:space="preserve"> </v>
      </c>
      <c r="I38" s="46">
        <f>'OP Claims by DMISID'!I38/'OP Visits by DMISID'!I38</f>
        <v>0.10296284170895401</v>
      </c>
      <c r="J38" s="46">
        <f>'OP Claims by DMISID'!J38/'OP Visits by DMISID'!J38</f>
        <v>0.14748680511024514</v>
      </c>
      <c r="K38" s="46">
        <f>'OP Claims by DMISID'!K38/'OP Visits by DMISID'!K38</f>
        <v>0.11777545359465236</v>
      </c>
      <c r="L38" s="6"/>
      <c r="M38" s="33"/>
    </row>
    <row r="39" spans="2:13" x14ac:dyDescent="0.2">
      <c r="B39" s="6" t="str">
        <f>Details2!B1371</f>
        <v>Air Force</v>
      </c>
      <c r="C39" s="6" t="str">
        <f>Details2!C1371</f>
        <v>0095</v>
      </c>
      <c r="D39" s="6" t="str">
        <f>Details2!D1371</f>
        <v>Wright Patterson AFB (88th Medical Group)</v>
      </c>
      <c r="E39" s="6" t="str">
        <f>Details2!E1371</f>
        <v>H</v>
      </c>
      <c r="F39" s="46">
        <f>IF($E39="h",'OP Claims by DMISID'!F39/'OP Visits by DMISID'!F39," ")</f>
        <v>0.56218078515518755</v>
      </c>
      <c r="G39" s="46">
        <f>IF($E39="h",'OP Claims by DMISID'!G39/'OP Visits by DMISID'!G39," ")</f>
        <v>0.51465464875294786</v>
      </c>
      <c r="H39" s="46">
        <f>IF($E39="h",'OP Claims by DMISID'!H39/'OP Visits by DMISID'!H39," ")</f>
        <v>0.42612040278317992</v>
      </c>
      <c r="I39" s="46">
        <f>'OP Claims by DMISID'!I39/'OP Visits by DMISID'!I39</f>
        <v>0.37778474761140163</v>
      </c>
      <c r="J39" s="46">
        <f>'OP Claims by DMISID'!J39/'OP Visits by DMISID'!J39</f>
        <v>0.31484507436081161</v>
      </c>
      <c r="K39" s="46">
        <f>'OP Claims by DMISID'!K39/'OP Visits by DMISID'!K39</f>
        <v>0.25129390899334086</v>
      </c>
      <c r="L39" s="6"/>
      <c r="M39" s="33"/>
    </row>
    <row r="40" spans="2:13" x14ac:dyDescent="0.2">
      <c r="B40" s="6" t="str">
        <f>Details2!B1372</f>
        <v>Air Force</v>
      </c>
      <c r="C40" s="6" t="str">
        <f>Details2!C1372</f>
        <v>0096</v>
      </c>
      <c r="D40" s="6" t="str">
        <f>Details2!D1372</f>
        <v>Tinker AFB (72th Medical Group)</v>
      </c>
      <c r="E40" s="6" t="str">
        <f>Details2!E1372</f>
        <v>C</v>
      </c>
      <c r="F40" s="46" t="str">
        <f>IF($E40="h",'OP Claims by DMISID'!F40/'OP Visits by DMISID'!F40," ")</f>
        <v xml:space="preserve"> </v>
      </c>
      <c r="G40" s="46" t="str">
        <f>IF($E40="h",'OP Claims by DMISID'!G40/'OP Visits by DMISID'!G40," ")</f>
        <v xml:space="preserve"> </v>
      </c>
      <c r="H40" s="46" t="str">
        <f>IF($E40="h",'OP Claims by DMISID'!H40/'OP Visits by DMISID'!H40," ")</f>
        <v xml:space="preserve"> </v>
      </c>
      <c r="I40" s="46">
        <f>'OP Claims by DMISID'!I40/'OP Visits by DMISID'!I40</f>
        <v>0.45154832911185555</v>
      </c>
      <c r="J40" s="46">
        <f>'OP Claims by DMISID'!J40/'OP Visits by DMISID'!J40</f>
        <v>0.48468897683175166</v>
      </c>
      <c r="K40" s="46">
        <f>'OP Claims by DMISID'!K40/'OP Visits by DMISID'!K40</f>
        <v>0.47464646019648443</v>
      </c>
      <c r="L40" s="6"/>
      <c r="M40" s="33"/>
    </row>
    <row r="41" spans="2:13" x14ac:dyDescent="0.2">
      <c r="B41" s="6" t="str">
        <f>Details2!B1373</f>
        <v>Air Force</v>
      </c>
      <c r="C41" s="6" t="str">
        <f>Details2!C1373</f>
        <v>0097</v>
      </c>
      <c r="D41" s="6" t="str">
        <f>Details2!D1373</f>
        <v>Altus AFB (97th Medical Group)</v>
      </c>
      <c r="E41" s="6" t="str">
        <f>Details2!E1373</f>
        <v>C</v>
      </c>
      <c r="F41" s="46" t="str">
        <f>IF($E41="h",'OP Claims by DMISID'!F41/'OP Visits by DMISID'!F41," ")</f>
        <v xml:space="preserve"> </v>
      </c>
      <c r="G41" s="46" t="str">
        <f>IF($E41="h",'OP Claims by DMISID'!G41/'OP Visits by DMISID'!G41," ")</f>
        <v xml:space="preserve"> </v>
      </c>
      <c r="H41" s="46" t="str">
        <f>IF($E41="h",'OP Claims by DMISID'!H41/'OP Visits by DMISID'!H41," ")</f>
        <v xml:space="preserve"> </v>
      </c>
      <c r="I41" s="46">
        <f>'OP Claims by DMISID'!I41/'OP Visits by DMISID'!I41</f>
        <v>0.26413223140495867</v>
      </c>
      <c r="J41" s="46">
        <f>'OP Claims by DMISID'!J41/'OP Visits by DMISID'!J41</f>
        <v>0.26256390469759816</v>
      </c>
      <c r="K41" s="46">
        <f>'OP Claims by DMISID'!K41/'OP Visits by DMISID'!K41</f>
        <v>0.18224384869629084</v>
      </c>
      <c r="L41" s="6"/>
      <c r="M41" s="33"/>
    </row>
    <row r="42" spans="2:13" x14ac:dyDescent="0.2">
      <c r="B42" s="6" t="str">
        <f>Details2!B1374</f>
        <v>Air Force</v>
      </c>
      <c r="C42" s="6" t="str">
        <f>Details2!C1374</f>
        <v>0101</v>
      </c>
      <c r="D42" s="6" t="str">
        <f>Details2!D1374</f>
        <v>Shaw AFB (20th Medical Group)</v>
      </c>
      <c r="E42" s="6" t="str">
        <f>Details2!E1374</f>
        <v>C</v>
      </c>
      <c r="F42" s="46" t="str">
        <f>IF($E42="h",'OP Claims by DMISID'!F42/'OP Visits by DMISID'!F42," ")</f>
        <v xml:space="preserve"> </v>
      </c>
      <c r="G42" s="46" t="str">
        <f>IF($E42="h",'OP Claims by DMISID'!G42/'OP Visits by DMISID'!G42," ")</f>
        <v xml:space="preserve"> </v>
      </c>
      <c r="H42" s="46" t="str">
        <f>IF($E42="h",'OP Claims by DMISID'!H42/'OP Visits by DMISID'!H42," ")</f>
        <v xml:space="preserve"> </v>
      </c>
      <c r="I42" s="46">
        <f>'OP Claims by DMISID'!I42/'OP Visits by DMISID'!I42</f>
        <v>0.58072575360419398</v>
      </c>
      <c r="J42" s="46">
        <f>'OP Claims by DMISID'!J42/'OP Visits by DMISID'!J42</f>
        <v>0.50734177215189868</v>
      </c>
      <c r="K42" s="46">
        <f>'OP Claims by DMISID'!K42/'OP Visits by DMISID'!K42</f>
        <v>0.37701693826764071</v>
      </c>
      <c r="L42" s="6"/>
      <c r="M42" s="33"/>
    </row>
    <row r="43" spans="2:13" x14ac:dyDescent="0.2">
      <c r="B43" s="6" t="str">
        <f>Details2!B1375</f>
        <v>Air Force</v>
      </c>
      <c r="C43" s="6" t="str">
        <f>Details2!C1375</f>
        <v>0106</v>
      </c>
      <c r="D43" s="6" t="str">
        <f>Details2!D1375</f>
        <v>Ellsworth AFB (28th Medical Group)</v>
      </c>
      <c r="E43" s="6" t="str">
        <f>Details2!E1375</f>
        <v>C</v>
      </c>
      <c r="F43" s="46" t="str">
        <f>IF($E43="h",'OP Claims by DMISID'!F43/'OP Visits by DMISID'!F43," ")</f>
        <v xml:space="preserve"> </v>
      </c>
      <c r="G43" s="46" t="str">
        <f>IF($E43="h",'OP Claims by DMISID'!G43/'OP Visits by DMISID'!G43," ")</f>
        <v xml:space="preserve"> </v>
      </c>
      <c r="H43" s="46" t="str">
        <f>IF($E43="h",'OP Claims by DMISID'!H43/'OP Visits by DMISID'!H43," ")</f>
        <v xml:space="preserve"> </v>
      </c>
      <c r="I43" s="46">
        <f>'OP Claims by DMISID'!I43/'OP Visits by DMISID'!I43</f>
        <v>0.22418261209130605</v>
      </c>
      <c r="J43" s="46">
        <f>'OP Claims by DMISID'!J43/'OP Visits by DMISID'!J43</f>
        <v>0.21582832148715145</v>
      </c>
      <c r="K43" s="46">
        <f>'OP Claims by DMISID'!K43/'OP Visits by DMISID'!K43</f>
        <v>0.24640167762844342</v>
      </c>
      <c r="L43" s="6"/>
      <c r="M43" s="33"/>
    </row>
    <row r="44" spans="2:13" x14ac:dyDescent="0.2">
      <c r="B44" s="6" t="str">
        <f>Details2!B1376</f>
        <v>Air Force</v>
      </c>
      <c r="C44" s="6" t="str">
        <f>Details2!C1376</f>
        <v>0112</v>
      </c>
      <c r="D44" s="6" t="str">
        <f>Details2!D1376</f>
        <v>Dyess AFB (7th Medical Group)</v>
      </c>
      <c r="E44" s="6" t="str">
        <f>Details2!E1376</f>
        <v>C</v>
      </c>
      <c r="F44" s="46" t="str">
        <f>IF($E44="h",'OP Claims by DMISID'!F44/'OP Visits by DMISID'!F44," ")</f>
        <v xml:space="preserve"> </v>
      </c>
      <c r="G44" s="46" t="str">
        <f>IF($E44="h",'OP Claims by DMISID'!G44/'OP Visits by DMISID'!G44," ")</f>
        <v xml:space="preserve"> </v>
      </c>
      <c r="H44" s="46" t="str">
        <f>IF($E44="h",'OP Claims by DMISID'!H44/'OP Visits by DMISID'!H44," ")</f>
        <v xml:space="preserve"> </v>
      </c>
      <c r="I44" s="46">
        <f>'OP Claims by DMISID'!I44/'OP Visits by DMISID'!I44</f>
        <v>0.59380614252716224</v>
      </c>
      <c r="J44" s="46">
        <f>'OP Claims by DMISID'!J44/'OP Visits by DMISID'!J44</f>
        <v>0.40369111866213603</v>
      </c>
      <c r="K44" s="46">
        <f>'OP Claims by DMISID'!K44/'OP Visits by DMISID'!K44</f>
        <v>0.28811545999881216</v>
      </c>
      <c r="L44" s="6"/>
      <c r="M44" s="33"/>
    </row>
    <row r="45" spans="2:13" x14ac:dyDescent="0.2">
      <c r="B45" s="6" t="str">
        <f>Details2!B1377</f>
        <v>Air Force</v>
      </c>
      <c r="C45" s="6" t="str">
        <f>Details2!C1377</f>
        <v>0113</v>
      </c>
      <c r="D45" s="6" t="str">
        <f>Details2!D1377</f>
        <v>Sheppard AFB (82nd Medical Group)</v>
      </c>
      <c r="E45" s="6" t="str">
        <f>Details2!E1377</f>
        <v>C</v>
      </c>
      <c r="F45" s="46" t="str">
        <f>IF($E45="h",'OP Claims by DMISID'!F45/'OP Visits by DMISID'!F45," ")</f>
        <v xml:space="preserve"> </v>
      </c>
      <c r="G45" s="46" t="str">
        <f>IF($E45="h",'OP Claims by DMISID'!G45/'OP Visits by DMISID'!G45," ")</f>
        <v xml:space="preserve"> </v>
      </c>
      <c r="H45" s="46" t="str">
        <f>IF($E45="h",'OP Claims by DMISID'!H45/'OP Visits by DMISID'!H45," ")</f>
        <v xml:space="preserve"> </v>
      </c>
      <c r="I45" s="46">
        <f>'OP Claims by DMISID'!I45/'OP Visits by DMISID'!I45</f>
        <v>0.4065703189660661</v>
      </c>
      <c r="J45" s="46">
        <f>'OP Claims by DMISID'!J45/'OP Visits by DMISID'!J45</f>
        <v>0.37031609796943687</v>
      </c>
      <c r="K45" s="46">
        <f>'OP Claims by DMISID'!K45/'OP Visits by DMISID'!K45</f>
        <v>0.31536424740308233</v>
      </c>
      <c r="L45" s="6"/>
      <c r="M45" s="33"/>
    </row>
    <row r="46" spans="2:13" x14ac:dyDescent="0.2">
      <c r="B46" s="6" t="str">
        <f>Details2!B1378</f>
        <v>Air Force</v>
      </c>
      <c r="C46" s="6" t="str">
        <f>Details2!C1378</f>
        <v>0114</v>
      </c>
      <c r="D46" s="6" t="str">
        <f>Details2!D1378</f>
        <v>Laughlin AFB (47th Medical Group)</v>
      </c>
      <c r="E46" s="6" t="str">
        <f>Details2!E1378</f>
        <v>C</v>
      </c>
      <c r="F46" s="46" t="str">
        <f>IF($E46="h",'OP Claims by DMISID'!F46/'OP Visits by DMISID'!F46," ")</f>
        <v xml:space="preserve"> </v>
      </c>
      <c r="G46" s="46" t="str">
        <f>IF($E46="h",'OP Claims by DMISID'!G46/'OP Visits by DMISID'!G46," ")</f>
        <v xml:space="preserve"> </v>
      </c>
      <c r="H46" s="46" t="str">
        <f>IF($E46="h",'OP Claims by DMISID'!H46/'OP Visits by DMISID'!H46," ")</f>
        <v xml:space="preserve"> </v>
      </c>
      <c r="I46" s="46">
        <f>'OP Claims by DMISID'!I46/'OP Visits by DMISID'!I46</f>
        <v>0.25553967119370979</v>
      </c>
      <c r="J46" s="46">
        <f>'OP Claims by DMISID'!J46/'OP Visits by DMISID'!J46</f>
        <v>0.18682661335110518</v>
      </c>
      <c r="K46" s="46">
        <f>'OP Claims by DMISID'!K46/'OP Visits by DMISID'!K46</f>
        <v>0.18953637743781385</v>
      </c>
      <c r="L46" s="6"/>
      <c r="M46" s="33"/>
    </row>
    <row r="47" spans="2:13" x14ac:dyDescent="0.2">
      <c r="B47" s="6" t="str">
        <f>Details2!B1379</f>
        <v>Air Force</v>
      </c>
      <c r="C47" s="6" t="str">
        <f>Details2!C1379</f>
        <v>0117</v>
      </c>
      <c r="D47" s="6" t="str">
        <f>Details2!D1379</f>
        <v>Lackland AFB (59th Medical Wing)</v>
      </c>
      <c r="E47" s="6" t="str">
        <f>Details2!E1379</f>
        <v>H</v>
      </c>
      <c r="F47" s="46">
        <f>IF($E47="h",'OP Claims by DMISID'!F47/'OP Visits by DMISID'!F47," ")</f>
        <v>0.17736020942676334</v>
      </c>
      <c r="G47" s="46">
        <f>IF($E47="h",'OP Claims by DMISID'!G47/'OP Visits by DMISID'!G47," ")</f>
        <v>0.25167923235092526</v>
      </c>
      <c r="H47" s="46">
        <f>IF($E47="h",'OP Claims by DMISID'!H47/'OP Visits by DMISID'!H47," ")</f>
        <v>0.29047751127720761</v>
      </c>
      <c r="I47" s="46">
        <f>IF($E47="h",'OP Claims by DMISID'!I47/'OP Visits by DMISID'!I47," ")</f>
        <v>0.26796728345400911</v>
      </c>
      <c r="J47" s="46">
        <f>'OP Claims by DMISID'!J47/'OP Visits by DMISID'!J47</f>
        <v>0.25802989869126597</v>
      </c>
      <c r="K47" s="46">
        <f>'OP Claims by DMISID'!K47/'OP Visits by DMISID'!K47</f>
        <v>0.22974673345470378</v>
      </c>
      <c r="L47" s="6"/>
      <c r="M47" s="33"/>
    </row>
    <row r="48" spans="2:13" x14ac:dyDescent="0.2">
      <c r="B48" s="6" t="str">
        <f>Details2!B1380</f>
        <v>Air Force</v>
      </c>
      <c r="C48" s="6" t="str">
        <f>Details2!C1380</f>
        <v>0119</v>
      </c>
      <c r="D48" s="6" t="str">
        <f>Details2!D1380</f>
        <v>Hill AFB (75th Medical Group)</v>
      </c>
      <c r="E48" s="6" t="str">
        <f>Details2!E1380</f>
        <v>C</v>
      </c>
      <c r="F48" s="46" t="str">
        <f>IF($E48="h",'OP Claims by DMISID'!F48/'OP Visits by DMISID'!F48," ")</f>
        <v xml:space="preserve"> </v>
      </c>
      <c r="G48" s="46" t="str">
        <f>IF($E48="h",'OP Claims by DMISID'!G48/'OP Visits by DMISID'!G48," ")</f>
        <v xml:space="preserve"> </v>
      </c>
      <c r="H48" s="46" t="str">
        <f>IF($E48="h",'OP Claims by DMISID'!H48/'OP Visits by DMISID'!H48," ")</f>
        <v xml:space="preserve"> </v>
      </c>
      <c r="I48" s="46">
        <f>'OP Claims by DMISID'!I48/'OP Visits by DMISID'!I48</f>
        <v>0.68374870793614329</v>
      </c>
      <c r="J48" s="46">
        <f>'OP Claims by DMISID'!J48/'OP Visits by DMISID'!J48</f>
        <v>0.63280088714814897</v>
      </c>
      <c r="K48" s="46">
        <f>'OP Claims by DMISID'!K48/'OP Visits by DMISID'!K48</f>
        <v>0.59055545077329308</v>
      </c>
      <c r="L48" s="6"/>
      <c r="M48" s="33"/>
    </row>
    <row r="49" spans="2:13" x14ac:dyDescent="0.2">
      <c r="B49" s="6" t="str">
        <f>Details2!B1381</f>
        <v>Air Force</v>
      </c>
      <c r="C49" s="6" t="str">
        <f>Details2!C1381</f>
        <v>0120</v>
      </c>
      <c r="D49" s="6" t="str">
        <f>Details2!D1381</f>
        <v>Langley AFB (1st Medical Group)</v>
      </c>
      <c r="E49" s="6" t="str">
        <f>Details2!E1381</f>
        <v>H</v>
      </c>
      <c r="F49" s="46">
        <f>IF($E49="h",'OP Claims by DMISID'!F49/'OP Visits by DMISID'!F49," ")</f>
        <v>0.21098721508735394</v>
      </c>
      <c r="G49" s="46">
        <f>IF($E49="h",'OP Claims by DMISID'!G49/'OP Visits by DMISID'!G49," ")</f>
        <v>0.22396163111431336</v>
      </c>
      <c r="H49" s="46">
        <f>IF($E49="h",'OP Claims by DMISID'!H49/'OP Visits by DMISID'!H49," ")</f>
        <v>0.1935049626493503</v>
      </c>
      <c r="I49" s="46">
        <f>IF($E49="h",'OP Claims by DMISID'!I49/'OP Visits by DMISID'!I49," ")</f>
        <v>0.18214235724616912</v>
      </c>
      <c r="J49" s="46">
        <f>'OP Claims by DMISID'!J49/'OP Visits by DMISID'!J49</f>
        <v>0.16115477080345059</v>
      </c>
      <c r="K49" s="46">
        <f>'OP Claims by DMISID'!K49/'OP Visits by DMISID'!K49</f>
        <v>0.12424125016143614</v>
      </c>
      <c r="L49" s="6"/>
      <c r="M49" s="33"/>
    </row>
    <row r="50" spans="2:13" x14ac:dyDescent="0.2">
      <c r="B50" s="6" t="str">
        <f>Details2!B1382</f>
        <v>Air Force</v>
      </c>
      <c r="C50" s="6" t="str">
        <f>Details2!C1382</f>
        <v>0128</v>
      </c>
      <c r="D50" s="6" t="str">
        <f>Details2!D1382</f>
        <v>Fairchild AFB (92nd Medical Group)</v>
      </c>
      <c r="E50" s="6" t="str">
        <f>Details2!E1382</f>
        <v>C</v>
      </c>
      <c r="F50" s="46" t="str">
        <f>IF($E50="h",'OP Claims by DMISID'!F50/'OP Visits by DMISID'!F50," ")</f>
        <v xml:space="preserve"> </v>
      </c>
      <c r="G50" s="46" t="str">
        <f>IF($E50="h",'OP Claims by DMISID'!G50/'OP Visits by DMISID'!G50," ")</f>
        <v xml:space="preserve"> </v>
      </c>
      <c r="H50" s="46" t="str">
        <f>IF($E50="h",'OP Claims by DMISID'!H50/'OP Visits by DMISID'!H50," ")</f>
        <v xml:space="preserve"> </v>
      </c>
      <c r="I50" s="46">
        <f>'OP Claims by DMISID'!I50/'OP Visits by DMISID'!I50</f>
        <v>0.6736585822642569</v>
      </c>
      <c r="J50" s="46">
        <f>'OP Claims by DMISID'!J50/'OP Visits by DMISID'!J50</f>
        <v>0.58128078817733986</v>
      </c>
      <c r="K50" s="46">
        <f>'OP Claims by DMISID'!K50/'OP Visits by DMISID'!K50</f>
        <v>0.56138619608753704</v>
      </c>
      <c r="L50" s="6"/>
      <c r="M50" s="33"/>
    </row>
    <row r="51" spans="2:13" x14ac:dyDescent="0.2">
      <c r="B51" s="6" t="str">
        <f>Details2!B1383</f>
        <v>Air Force</v>
      </c>
      <c r="C51" s="6" t="str">
        <f>Details2!C1383</f>
        <v>0129</v>
      </c>
      <c r="D51" s="6" t="str">
        <f>Details2!D1383</f>
        <v>F.E. Warren AFB (90th Medical Group)</v>
      </c>
      <c r="E51" s="6" t="str">
        <f>Details2!E1383</f>
        <v>C</v>
      </c>
      <c r="F51" s="46" t="str">
        <f>IF($E51="h",'OP Claims by DMISID'!F51/'OP Visits by DMISID'!F51," ")</f>
        <v xml:space="preserve"> </v>
      </c>
      <c r="G51" s="46" t="str">
        <f>IF($E51="h",'OP Claims by DMISID'!G51/'OP Visits by DMISID'!G51," ")</f>
        <v xml:space="preserve"> </v>
      </c>
      <c r="H51" s="46" t="str">
        <f>IF($E51="h",'OP Claims by DMISID'!H51/'OP Visits by DMISID'!H51," ")</f>
        <v xml:space="preserve"> </v>
      </c>
      <c r="I51" s="46">
        <f>'OP Claims by DMISID'!I51/'OP Visits by DMISID'!I51</f>
        <v>0.50444989036501997</v>
      </c>
      <c r="J51" s="46">
        <f>'OP Claims by DMISID'!J51/'OP Visits by DMISID'!J51</f>
        <v>0.4698905109489051</v>
      </c>
      <c r="K51" s="46">
        <f>'OP Claims by DMISID'!K51/'OP Visits by DMISID'!K51</f>
        <v>0.37500811003698176</v>
      </c>
      <c r="L51" s="6"/>
      <c r="M51" s="33"/>
    </row>
    <row r="52" spans="2:13" x14ac:dyDescent="0.2">
      <c r="B52" s="6" t="str">
        <f>Details2!B1384</f>
        <v>Air Force</v>
      </c>
      <c r="C52" s="6" t="str">
        <f>Details2!C1384</f>
        <v>0203</v>
      </c>
      <c r="D52" s="6" t="str">
        <f>Details2!D1384</f>
        <v>Eielson AFB (354th Medical Group)</v>
      </c>
      <c r="E52" s="6" t="str">
        <f>Details2!E1384</f>
        <v>C</v>
      </c>
      <c r="F52" s="46" t="str">
        <f>IF($E52="h",'OP Claims by DMISID'!F52/'OP Visits by DMISID'!F52," ")</f>
        <v xml:space="preserve"> </v>
      </c>
      <c r="G52" s="46" t="str">
        <f>IF($E52="h",'OP Claims by DMISID'!G52/'OP Visits by DMISID'!G52," ")</f>
        <v xml:space="preserve"> </v>
      </c>
      <c r="H52" s="46" t="str">
        <f>IF($E52="h",'OP Claims by DMISID'!H52/'OP Visits by DMISID'!H52," ")</f>
        <v xml:space="preserve"> </v>
      </c>
      <c r="I52" s="46">
        <f>'OP Claims by DMISID'!I52/'OP Visits by DMISID'!I52</f>
        <v>0.15230133563947343</v>
      </c>
      <c r="J52" s="46">
        <f>'OP Claims by DMISID'!J52/'OP Visits by DMISID'!J52</f>
        <v>0.16391085549964055</v>
      </c>
      <c r="K52" s="46">
        <f>'OP Claims by DMISID'!K52/'OP Visits by DMISID'!K52</f>
        <v>0.16720516962843296</v>
      </c>
      <c r="L52" s="6"/>
      <c r="M52" s="33"/>
    </row>
    <row r="53" spans="2:13" x14ac:dyDescent="0.2">
      <c r="B53" s="6" t="str">
        <f>Details2!B1385</f>
        <v>Air Force</v>
      </c>
      <c r="C53" s="6" t="str">
        <f>Details2!C1385</f>
        <v>0248</v>
      </c>
      <c r="D53" s="6" t="str">
        <f>Details2!D1385</f>
        <v>Los Angeles AFB (61st Medical Squad)</v>
      </c>
      <c r="E53" s="6" t="str">
        <f>Details2!E1385</f>
        <v>C</v>
      </c>
      <c r="F53" s="46" t="str">
        <f>IF($E53="h",'OP Claims by DMISID'!F53/'OP Visits by DMISID'!F53," ")</f>
        <v xml:space="preserve"> </v>
      </c>
      <c r="G53" s="46" t="str">
        <f>IF($E53="h",'OP Claims by DMISID'!G53/'OP Visits by DMISID'!G53," ")</f>
        <v xml:space="preserve"> </v>
      </c>
      <c r="H53" s="46" t="str">
        <f>IF($E53="h",'OP Claims by DMISID'!H53/'OP Visits by DMISID'!H53," ")</f>
        <v xml:space="preserve"> </v>
      </c>
      <c r="I53" s="46">
        <f>'OP Claims by DMISID'!I53/'OP Visits by DMISID'!I53</f>
        <v>0.61949265687583444</v>
      </c>
      <c r="J53" s="46">
        <f>'OP Claims by DMISID'!J53/'OP Visits by DMISID'!J53</f>
        <v>0.54342571704801801</v>
      </c>
      <c r="K53" s="46">
        <f>'OP Claims by DMISID'!K53/'OP Visits by DMISID'!K53</f>
        <v>0.53675040175928279</v>
      </c>
      <c r="L53" s="6"/>
      <c r="M53" s="33"/>
    </row>
    <row r="54" spans="2:13" x14ac:dyDescent="0.2">
      <c r="B54" s="6" t="str">
        <f>Details2!B1386</f>
        <v>Air Force</v>
      </c>
      <c r="C54" s="6" t="str">
        <f>Details2!C1386</f>
        <v>0250</v>
      </c>
      <c r="D54" s="6" t="str">
        <f>Details2!D1386</f>
        <v>McClellan AFB (77th Medical Group)</v>
      </c>
      <c r="E54" s="6" t="str">
        <f>Details2!E1386</f>
        <v>I</v>
      </c>
      <c r="F54" s="46" t="str">
        <f>IF($E54="h",'OP Claims by DMISID'!F54/'OP Visits by DMISID'!F54," ")</f>
        <v xml:space="preserve"> </v>
      </c>
      <c r="G54" s="46" t="str">
        <f>IF($E54="h",'OP Claims by DMISID'!G54/'OP Visits by DMISID'!G54," ")</f>
        <v xml:space="preserve"> </v>
      </c>
      <c r="H54" s="46" t="str">
        <f>IF($E54="h",'OP Claims by DMISID'!H54/'OP Visits by DMISID'!H54," ")</f>
        <v xml:space="preserve"> </v>
      </c>
      <c r="I54" s="46"/>
      <c r="J54" s="46"/>
      <c r="K54" s="46"/>
      <c r="L54" s="6"/>
      <c r="M54" s="33"/>
    </row>
    <row r="55" spans="2:13" x14ac:dyDescent="0.2">
      <c r="B55" s="6" t="str">
        <f>Details2!B1387</f>
        <v>Air Force</v>
      </c>
      <c r="C55" s="6" t="str">
        <f>Details2!C1387</f>
        <v>0252</v>
      </c>
      <c r="D55" s="6" t="str">
        <f>Details2!D1387</f>
        <v>Peterson AFB (21st Medical Group)</v>
      </c>
      <c r="E55" s="6" t="str">
        <f>Details2!E1387</f>
        <v>C</v>
      </c>
      <c r="F55" s="46" t="str">
        <f>IF($E55="h",'OP Claims by DMISID'!F55/'OP Visits by DMISID'!F55," ")</f>
        <v xml:space="preserve"> </v>
      </c>
      <c r="G55" s="46" t="str">
        <f>IF($E55="h",'OP Claims by DMISID'!G55/'OP Visits by DMISID'!G55," ")</f>
        <v xml:space="preserve"> </v>
      </c>
      <c r="H55" s="46" t="str">
        <f>IF($E55="h",'OP Claims by DMISID'!H55/'OP Visits by DMISID'!H55," ")</f>
        <v xml:space="preserve"> </v>
      </c>
      <c r="I55" s="46">
        <f>'OP Claims by DMISID'!I55/'OP Visits by DMISID'!I55</f>
        <v>0.28337299454978121</v>
      </c>
      <c r="J55" s="46">
        <f>'OP Claims by DMISID'!J55/'OP Visits by DMISID'!J55</f>
        <v>0.23687128854546755</v>
      </c>
      <c r="K55" s="46">
        <f>'OP Claims by DMISID'!K55/'OP Visits by DMISID'!K55</f>
        <v>0.21105001846456856</v>
      </c>
      <c r="L55" s="6"/>
      <c r="M55" s="33"/>
    </row>
    <row r="56" spans="2:13" x14ac:dyDescent="0.2">
      <c r="B56" s="6" t="str">
        <f>Details2!B1388</f>
        <v>Air Force</v>
      </c>
      <c r="C56" s="6" t="str">
        <f>Details2!C1388</f>
        <v>0287</v>
      </c>
      <c r="D56" s="6" t="str">
        <f>Details2!D1388</f>
        <v>Hickam AFB (15th Medical Group)</v>
      </c>
      <c r="E56" s="6" t="str">
        <f>Details2!E1388</f>
        <v>C</v>
      </c>
      <c r="F56" s="46" t="str">
        <f>IF($E56="h",'OP Claims by DMISID'!F56/'OP Visits by DMISID'!F56," ")</f>
        <v xml:space="preserve"> </v>
      </c>
      <c r="G56" s="46" t="str">
        <f>IF($E56="h",'OP Claims by DMISID'!G56/'OP Visits by DMISID'!G56," ")</f>
        <v xml:space="preserve"> </v>
      </c>
      <c r="H56" s="46" t="str">
        <f>IF($E56="h",'OP Claims by DMISID'!H56/'OP Visits by DMISID'!H56," ")</f>
        <v xml:space="preserve"> </v>
      </c>
      <c r="I56" s="46">
        <f>'OP Claims by DMISID'!I56/'OP Visits by DMISID'!I56</f>
        <v>0.27944946700850087</v>
      </c>
      <c r="J56" s="46">
        <f>'OP Claims by DMISID'!J56/'OP Visits by DMISID'!J56</f>
        <v>0.24054054054054055</v>
      </c>
      <c r="K56" s="46">
        <f>'OP Claims by DMISID'!K56/'OP Visits by DMISID'!K56</f>
        <v>0.19461983103601602</v>
      </c>
      <c r="L56" s="6"/>
      <c r="M56" s="33"/>
    </row>
    <row r="57" spans="2:13" x14ac:dyDescent="0.2">
      <c r="B57" s="6" t="str">
        <f>Details2!B1389</f>
        <v>Air Force</v>
      </c>
      <c r="C57" s="6" t="str">
        <f>Details2!C1389</f>
        <v>0310</v>
      </c>
      <c r="D57" s="6" t="str">
        <f>Details2!D1389</f>
        <v>Hanscom AFB (66th Medical Group)</v>
      </c>
      <c r="E57" s="6" t="str">
        <f>Details2!E1389</f>
        <v>C</v>
      </c>
      <c r="F57" s="46" t="str">
        <f>IF($E57="h",'OP Claims by DMISID'!F57/'OP Visits by DMISID'!F57," ")</f>
        <v xml:space="preserve"> </v>
      </c>
      <c r="G57" s="46" t="str">
        <f>IF($E57="h",'OP Claims by DMISID'!G57/'OP Visits by DMISID'!G57," ")</f>
        <v xml:space="preserve"> </v>
      </c>
      <c r="H57" s="46" t="str">
        <f>IF($E57="h",'OP Claims by DMISID'!H57/'OP Visits by DMISID'!H57," ")</f>
        <v xml:space="preserve"> </v>
      </c>
      <c r="I57" s="46">
        <f>'OP Claims by DMISID'!I57/'OP Visits by DMISID'!I57</f>
        <v>0.83986162258676489</v>
      </c>
      <c r="J57" s="46">
        <f>'OP Claims by DMISID'!J57/'OP Visits by DMISID'!J57</f>
        <v>1.0295006475751907</v>
      </c>
      <c r="K57" s="46">
        <f>'OP Claims by DMISID'!K57/'OP Visits by DMISID'!K57</f>
        <v>0.85688622754491017</v>
      </c>
      <c r="L57" s="6"/>
      <c r="M57" s="33"/>
    </row>
    <row r="58" spans="2:13" x14ac:dyDescent="0.2">
      <c r="B58" s="6" t="str">
        <f>Details2!B1390</f>
        <v>Air Force</v>
      </c>
      <c r="C58" s="6" t="str">
        <f>Details2!C1390</f>
        <v>0326</v>
      </c>
      <c r="D58" s="6" t="str">
        <f>Details2!D1390</f>
        <v>McGuire AFB (305th Medical Group)</v>
      </c>
      <c r="E58" s="6" t="str">
        <f>Details2!E1390</f>
        <v>C</v>
      </c>
      <c r="F58" s="46" t="str">
        <f>IF($E58="h",'OP Claims by DMISID'!F58/'OP Visits by DMISID'!F58," ")</f>
        <v xml:space="preserve"> </v>
      </c>
      <c r="G58" s="46" t="str">
        <f>IF($E58="h",'OP Claims by DMISID'!G58/'OP Visits by DMISID'!G58," ")</f>
        <v xml:space="preserve"> </v>
      </c>
      <c r="H58" s="46" t="str">
        <f>IF($E58="h",'OP Claims by DMISID'!H58/'OP Visits by DMISID'!H58," ")</f>
        <v xml:space="preserve"> </v>
      </c>
      <c r="I58" s="46">
        <f>'OP Claims by DMISID'!I58/'OP Visits by DMISID'!I58</f>
        <v>0.52131023144049571</v>
      </c>
      <c r="J58" s="46">
        <f>'OP Claims by DMISID'!J58/'OP Visits by DMISID'!J58</f>
        <v>0.57064693869687511</v>
      </c>
      <c r="K58" s="46">
        <f>'OP Claims by DMISID'!K58/'OP Visits by DMISID'!K58</f>
        <v>0.47446057277363674</v>
      </c>
      <c r="L58" s="6"/>
      <c r="M58" s="33"/>
    </row>
    <row r="59" spans="2:13" x14ac:dyDescent="0.2">
      <c r="B59" s="6" t="str">
        <f>Details2!B1391</f>
        <v>Air Force</v>
      </c>
      <c r="C59" s="6" t="str">
        <f>Details2!C1391</f>
        <v>0335</v>
      </c>
      <c r="D59" s="6" t="str">
        <f>Details2!D1391</f>
        <v>Pope AFB (43rd Medical Group)</v>
      </c>
      <c r="E59" s="6" t="str">
        <f>Details2!E1391</f>
        <v>C</v>
      </c>
      <c r="F59" s="46" t="str">
        <f>IF($E59="h",'OP Claims by DMISID'!F59/'OP Visits by DMISID'!F59," ")</f>
        <v xml:space="preserve"> </v>
      </c>
      <c r="G59" s="46" t="str">
        <f>IF($E59="h",'OP Claims by DMISID'!G59/'OP Visits by DMISID'!G59," ")</f>
        <v xml:space="preserve"> </v>
      </c>
      <c r="H59" s="46" t="str">
        <f>IF($E59="h",'OP Claims by DMISID'!H59/'OP Visits by DMISID'!H59," ")</f>
        <v xml:space="preserve"> </v>
      </c>
      <c r="I59" s="46" t="e">
        <f>'OP Claims by DMISID'!I59/'OP Visits by DMISID'!I59</f>
        <v>#VALUE!</v>
      </c>
      <c r="J59" s="46" t="e">
        <f>'OP Claims by DMISID'!J59/'OP Visits by DMISID'!J59</f>
        <v>#VALUE!</v>
      </c>
      <c r="K59" s="46" t="e">
        <f>'OP Claims by DMISID'!K59/'OP Visits by DMISID'!K59</f>
        <v>#VALUE!</v>
      </c>
      <c r="L59" s="6"/>
      <c r="M59" s="33"/>
    </row>
    <row r="60" spans="2:13" x14ac:dyDescent="0.2">
      <c r="B60" s="6" t="str">
        <f>Details2!B1392</f>
        <v>Air Force</v>
      </c>
      <c r="C60" s="6" t="str">
        <f>Details2!C1392</f>
        <v>0338</v>
      </c>
      <c r="D60" s="6" t="str">
        <f>Details2!D1392</f>
        <v>Vance AFB (71st Medical Group)</v>
      </c>
      <c r="E60" s="6" t="str">
        <f>Details2!E1392</f>
        <v>C</v>
      </c>
      <c r="F60" s="46" t="str">
        <f>IF($E60="h",'OP Claims by DMISID'!F60/'OP Visits by DMISID'!F60," ")</f>
        <v xml:space="preserve"> </v>
      </c>
      <c r="G60" s="46" t="str">
        <f>IF($E60="h",'OP Claims by DMISID'!G60/'OP Visits by DMISID'!G60," ")</f>
        <v xml:space="preserve"> </v>
      </c>
      <c r="H60" s="46" t="str">
        <f>IF($E60="h",'OP Claims by DMISID'!H60/'OP Visits by DMISID'!H60," ")</f>
        <v xml:space="preserve"> </v>
      </c>
      <c r="I60" s="46">
        <f>'OP Claims by DMISID'!I60/'OP Visits by DMISID'!I60</f>
        <v>0.36776759884281579</v>
      </c>
      <c r="J60" s="46">
        <f>'OP Claims by DMISID'!J60/'OP Visits by DMISID'!J60</f>
        <v>0.3728206352997373</v>
      </c>
      <c r="K60" s="46">
        <f>'OP Claims by DMISID'!K60/'OP Visits by DMISID'!K60</f>
        <v>0.31005818786367417</v>
      </c>
      <c r="L60" s="6"/>
      <c r="M60" s="33"/>
    </row>
    <row r="61" spans="2:13" x14ac:dyDescent="0.2">
      <c r="B61" s="6" t="str">
        <f>Details2!B1393</f>
        <v>Air Force</v>
      </c>
      <c r="C61" s="6" t="str">
        <f>Details2!C1393</f>
        <v>0356</v>
      </c>
      <c r="D61" s="6" t="str">
        <f>Details2!D1393</f>
        <v>Charleston AFB (437th Medical Group)</v>
      </c>
      <c r="E61" s="6" t="str">
        <f>Details2!E1393</f>
        <v>C</v>
      </c>
      <c r="F61" s="46" t="str">
        <f>IF($E61="h",'OP Claims by DMISID'!F61/'OP Visits by DMISID'!F61," ")</f>
        <v xml:space="preserve"> </v>
      </c>
      <c r="G61" s="46" t="str">
        <f>IF($E61="h",'OP Claims by DMISID'!G61/'OP Visits by DMISID'!G61," ")</f>
        <v xml:space="preserve"> </v>
      </c>
      <c r="H61" s="46" t="str">
        <f>IF($E61="h",'OP Claims by DMISID'!H61/'OP Visits by DMISID'!H61," ")</f>
        <v xml:space="preserve"> </v>
      </c>
      <c r="I61" s="46">
        <f>'OP Claims by DMISID'!I61/'OP Visits by DMISID'!I61</f>
        <v>0.49917002608489447</v>
      </c>
      <c r="J61" s="46">
        <f>'OP Claims by DMISID'!J61/'OP Visits by DMISID'!J61</f>
        <v>0.45333962709464243</v>
      </c>
      <c r="K61" s="46">
        <f>'OP Claims by DMISID'!K61/'OP Visits by DMISID'!K61</f>
        <v>0.34167057719380572</v>
      </c>
      <c r="L61" s="6"/>
      <c r="M61" s="33"/>
    </row>
    <row r="62" spans="2:13" x14ac:dyDescent="0.2">
      <c r="B62" s="6" t="str">
        <f>Details2!B1394</f>
        <v>Air Force</v>
      </c>
      <c r="C62" s="6" t="str">
        <f>Details2!C1394</f>
        <v>0363</v>
      </c>
      <c r="D62" s="6" t="str">
        <f>Details2!D1394</f>
        <v>Brooks AFB (311th Medical Squad)</v>
      </c>
      <c r="E62" s="6" t="str">
        <f>Details2!E1394</f>
        <v>I</v>
      </c>
      <c r="F62" s="46" t="str">
        <f>IF($E62="h",'OP Claims by DMISID'!F62/'OP Visits by DMISID'!F62," ")</f>
        <v xml:space="preserve"> </v>
      </c>
      <c r="G62" s="46" t="str">
        <f>IF($E62="h",'OP Claims by DMISID'!G62/'OP Visits by DMISID'!G62," ")</f>
        <v xml:space="preserve"> </v>
      </c>
      <c r="H62" s="46" t="str">
        <f>IF($E62="h",'OP Claims by DMISID'!H62/'OP Visits by DMISID'!H62," ")</f>
        <v xml:space="preserve"> </v>
      </c>
      <c r="I62" s="46" t="e">
        <f>'OP Claims by DMISID'!I62/'OP Visits by DMISID'!I62</f>
        <v>#VALUE!</v>
      </c>
      <c r="J62" s="46" t="e">
        <f>'OP Claims by DMISID'!J62/'OP Visits by DMISID'!J62</f>
        <v>#VALUE!</v>
      </c>
      <c r="K62" s="46" t="e">
        <f>'OP Claims by DMISID'!K62/'OP Visits by DMISID'!K62</f>
        <v>#VALUE!</v>
      </c>
      <c r="L62" s="6"/>
      <c r="M62" s="33"/>
    </row>
    <row r="63" spans="2:13" x14ac:dyDescent="0.2">
      <c r="B63" s="6" t="str">
        <f>Details2!B1395</f>
        <v>Air Force</v>
      </c>
      <c r="C63" s="6" t="str">
        <f>Details2!C1395</f>
        <v>0364</v>
      </c>
      <c r="D63" s="6" t="str">
        <f>Details2!D1395</f>
        <v>Goodfellow AFB (17th Medical Group)</v>
      </c>
      <c r="E63" s="6" t="str">
        <f>Details2!E1395</f>
        <v>C</v>
      </c>
      <c r="F63" s="46" t="str">
        <f>IF($E63="h",'OP Claims by DMISID'!F63/'OP Visits by DMISID'!F63," ")</f>
        <v xml:space="preserve"> </v>
      </c>
      <c r="G63" s="46" t="str">
        <f>IF($E63="h",'OP Claims by DMISID'!G63/'OP Visits by DMISID'!G63," ")</f>
        <v xml:space="preserve"> </v>
      </c>
      <c r="H63" s="46" t="str">
        <f>IF($E63="h",'OP Claims by DMISID'!H63/'OP Visits by DMISID'!H63," ")</f>
        <v xml:space="preserve"> </v>
      </c>
      <c r="I63" s="46">
        <f>'OP Claims by DMISID'!I63/'OP Visits by DMISID'!I63</f>
        <v>0.46112672286899503</v>
      </c>
      <c r="J63" s="46">
        <f>'OP Claims by DMISID'!J63/'OP Visits by DMISID'!J63</f>
        <v>0.36406198483349816</v>
      </c>
      <c r="K63" s="46">
        <f>'OP Claims by DMISID'!K63/'OP Visits by DMISID'!K63</f>
        <v>0.19061313076505698</v>
      </c>
      <c r="L63" s="6"/>
      <c r="M63" s="33"/>
    </row>
    <row r="64" spans="2:13" x14ac:dyDescent="0.2">
      <c r="B64" s="6" t="str">
        <f>Details2!B1396</f>
        <v>Air Force</v>
      </c>
      <c r="C64" s="6" t="str">
        <f>Details2!C1396</f>
        <v>0365</v>
      </c>
      <c r="D64" s="6" t="str">
        <f>Details2!D1396</f>
        <v>Kelly AFB</v>
      </c>
      <c r="E64" s="6" t="str">
        <f>Details2!E1396</f>
        <v>I</v>
      </c>
      <c r="F64" s="46" t="str">
        <f>IF($E64="h",'OP Claims by DMISID'!F64/'OP Visits by DMISID'!F64," ")</f>
        <v xml:space="preserve"> </v>
      </c>
      <c r="G64" s="46" t="str">
        <f>IF($E64="h",'OP Claims by DMISID'!G64/'OP Visits by DMISID'!G64," ")</f>
        <v xml:space="preserve"> </v>
      </c>
      <c r="H64" s="46" t="str">
        <f>IF($E64="h",'OP Claims by DMISID'!H64/'OP Visits by DMISID'!H64," ")</f>
        <v xml:space="preserve"> </v>
      </c>
      <c r="I64" s="46"/>
      <c r="J64" s="46"/>
      <c r="K64" s="46"/>
      <c r="L64" s="6"/>
      <c r="M64" s="33"/>
    </row>
    <row r="65" spans="2:16" x14ac:dyDescent="0.2">
      <c r="B65" s="6" t="str">
        <f>Details2!B1397</f>
        <v>Air Force</v>
      </c>
      <c r="C65" s="6" t="str">
        <f>Details2!C1397</f>
        <v>0366</v>
      </c>
      <c r="D65" s="6" t="str">
        <f>Details2!D1397</f>
        <v>Randolph AFB (12 Medical Group)</v>
      </c>
      <c r="E65" s="6" t="str">
        <f>Details2!E1397</f>
        <v>C</v>
      </c>
      <c r="F65" s="46" t="str">
        <f>IF($E65="h",'OP Claims by DMISID'!F65/'OP Visits by DMISID'!F65," ")</f>
        <v xml:space="preserve"> </v>
      </c>
      <c r="G65" s="46" t="str">
        <f>IF($E65="h",'OP Claims by DMISID'!G65/'OP Visits by DMISID'!G65," ")</f>
        <v xml:space="preserve"> </v>
      </c>
      <c r="H65" s="46" t="str">
        <f>IF($E65="h",'OP Claims by DMISID'!H65/'OP Visits by DMISID'!H65," ")</f>
        <v xml:space="preserve"> </v>
      </c>
      <c r="I65" s="46">
        <f>'OP Claims by DMISID'!I65/'OP Visits by DMISID'!I65</f>
        <v>0.18865739125580877</v>
      </c>
      <c r="J65" s="46">
        <f>'OP Claims by DMISID'!J65/'OP Visits by DMISID'!J65</f>
        <v>0.1772880344430709</v>
      </c>
      <c r="K65" s="46">
        <f>'OP Claims by DMISID'!K65/'OP Visits by DMISID'!K65</f>
        <v>1.0687712660068616E-2</v>
      </c>
      <c r="L65" s="6"/>
    </row>
    <row r="66" spans="2:16" x14ac:dyDescent="0.2">
      <c r="B66" s="6" t="str">
        <f>Details2!B1398</f>
        <v>Air Force</v>
      </c>
      <c r="C66" s="6" t="str">
        <f>Details2!C1398</f>
        <v>0395</v>
      </c>
      <c r="D66" s="6" t="str">
        <f>Details2!D1398</f>
        <v>McChord AFB (62nd Medical Group)</v>
      </c>
      <c r="E66" s="6" t="str">
        <f>Details2!E1398</f>
        <v>C</v>
      </c>
      <c r="F66" s="46" t="str">
        <f>IF($E66="h",'OP Claims by DMISID'!F66/'OP Visits by DMISID'!F66," ")</f>
        <v xml:space="preserve"> </v>
      </c>
      <c r="G66" s="46" t="str">
        <f>IF($E66="h",'OP Claims by DMISID'!G66/'OP Visits by DMISID'!G66," ")</f>
        <v xml:space="preserve"> </v>
      </c>
      <c r="H66" s="46" t="str">
        <f>IF($E66="h",'OP Claims by DMISID'!H66/'OP Visits by DMISID'!H66," ")</f>
        <v xml:space="preserve"> </v>
      </c>
      <c r="I66" s="46" t="e">
        <f>'OP Claims by DMISID'!I66/'OP Visits by DMISID'!I66</f>
        <v>#VALUE!</v>
      </c>
      <c r="J66" s="46" t="e">
        <f>'OP Claims by DMISID'!J66/'OP Visits by DMISID'!J66</f>
        <v>#VALUE!</v>
      </c>
      <c r="K66" s="46" t="e">
        <f>'OP Claims by DMISID'!K66/'OP Visits by DMISID'!K66</f>
        <v>#VALUE!</v>
      </c>
      <c r="L66" s="6"/>
    </row>
    <row r="67" spans="2:16" x14ac:dyDescent="0.2">
      <c r="B67" s="6" t="str">
        <f>Details2!B1399</f>
        <v>Air Force</v>
      </c>
      <c r="C67" s="6" t="str">
        <f>Details2!C1399</f>
        <v>0413</v>
      </c>
      <c r="D67" s="6" t="str">
        <f>Details2!D1399</f>
        <v>Bolling AFB (579th Medical Group)</v>
      </c>
      <c r="E67" s="6" t="str">
        <f>Details2!E1399</f>
        <v>C</v>
      </c>
      <c r="F67" s="46" t="str">
        <f>IF($E67="h",'OP Claims by DMISID'!F67/'OP Visits by DMISID'!F67," ")</f>
        <v xml:space="preserve"> </v>
      </c>
      <c r="G67" s="46" t="str">
        <f>IF($E67="h",'OP Claims by DMISID'!G67/'OP Visits by DMISID'!G67," ")</f>
        <v xml:space="preserve"> </v>
      </c>
      <c r="H67" s="46" t="str">
        <f>IF($E67="h",'OP Claims by DMISID'!H67/'OP Visits by DMISID'!H67," ")</f>
        <v xml:space="preserve"> </v>
      </c>
      <c r="I67" s="46">
        <f>'OP Claims by DMISID'!I67/'OP Visits by DMISID'!I67</f>
        <v>0.27651060424169666</v>
      </c>
      <c r="J67" s="46">
        <f>'OP Claims by DMISID'!J67/'OP Visits by DMISID'!J67</f>
        <v>0.25216025137470544</v>
      </c>
      <c r="K67" s="46">
        <f>'OP Claims by DMISID'!K67/'OP Visits by DMISID'!K67</f>
        <v>0.33163145539906103</v>
      </c>
      <c r="L67" s="6"/>
    </row>
    <row r="68" spans="2:16" x14ac:dyDescent="0.2">
      <c r="B68" s="6" t="str">
        <f>Details2!B1400</f>
        <v>Air Force</v>
      </c>
      <c r="C68" s="6" t="str">
        <f>Details2!C1400</f>
        <v>7139</v>
      </c>
      <c r="D68" s="6" t="str">
        <f>Details2!D1400</f>
        <v>Hurlburt FLD (1st Special Operations Medical Group)</v>
      </c>
      <c r="E68" s="6" t="str">
        <f>Details2!E1400</f>
        <v>C</v>
      </c>
      <c r="F68" s="46" t="str">
        <f>IF($E68="h",'OP Claims by DMISID'!F68/'OP Visits by DMISID'!F68," ")</f>
        <v xml:space="preserve"> </v>
      </c>
      <c r="G68" s="46" t="str">
        <f>IF($E68="h",'OP Claims by DMISID'!G68/'OP Visits by DMISID'!G68," ")</f>
        <v xml:space="preserve"> </v>
      </c>
      <c r="H68" s="46" t="str">
        <f>IF($E68="h",'OP Claims by DMISID'!H68/'OP Visits by DMISID'!H68," ")</f>
        <v xml:space="preserve"> </v>
      </c>
      <c r="I68" s="46">
        <f>'OP Claims by DMISID'!I68/'OP Visits by DMISID'!I68</f>
        <v>0.29165837149114077</v>
      </c>
      <c r="J68" s="46">
        <f>'OP Claims by DMISID'!J68/'OP Visits by DMISID'!J68</f>
        <v>0.26913518886679921</v>
      </c>
      <c r="K68" s="46">
        <f>'OP Claims by DMISID'!K68/'OP Visits by DMISID'!K68</f>
        <v>0.19428079398169129</v>
      </c>
      <c r="L68" s="6"/>
    </row>
    <row r="69" spans="2:16" x14ac:dyDescent="0.2">
      <c r="B69" s="6" t="str">
        <f>Details2!B1401</f>
        <v>Air Force</v>
      </c>
      <c r="C69" s="6" t="str">
        <f>Details2!C1401</f>
        <v>7200</v>
      </c>
      <c r="D69" s="6" t="str">
        <f>Details2!D1401</f>
        <v>Buckley AFB (460th Medical Squadron)</v>
      </c>
      <c r="E69" s="6" t="str">
        <f>Details2!E1401</f>
        <v>C</v>
      </c>
      <c r="F69" s="46" t="str">
        <f>IF($E69="h",'OP Claims by DMISID'!F69/'OP Visits by DMISID'!F69," ")</f>
        <v xml:space="preserve"> </v>
      </c>
      <c r="G69" s="46" t="str">
        <f>IF($E69="h",'OP Claims by DMISID'!G69/'OP Visits by DMISID'!G69," ")</f>
        <v xml:space="preserve"> </v>
      </c>
      <c r="H69" s="46" t="str">
        <f>IF($E69="h",'OP Claims by DMISID'!H69/'OP Visits by DMISID'!H69," ")</f>
        <v xml:space="preserve"> </v>
      </c>
      <c r="I69" s="46">
        <f>'OP Claims by DMISID'!I69/'OP Visits by DMISID'!I69</f>
        <v>0.39902249660913897</v>
      </c>
      <c r="J69" s="46">
        <f>'OP Claims by DMISID'!J69/'OP Visits by DMISID'!J69</f>
        <v>0.41642204827136337</v>
      </c>
      <c r="K69" s="46">
        <f>'OP Claims by DMISID'!K69/'OP Visits by DMISID'!K69</f>
        <v>0.36490448415270194</v>
      </c>
      <c r="L69" s="6"/>
    </row>
    <row r="70" spans="2:16" x14ac:dyDescent="0.2">
      <c r="B70" s="6" t="str">
        <f>Details2!B1402</f>
        <v>ALL</v>
      </c>
      <c r="C70" s="6" t="str">
        <f>Details2!C1402</f>
        <v>0000</v>
      </c>
      <c r="D70" s="6" t="str">
        <f>Details2!D1402</f>
        <v>UBO Administrator</v>
      </c>
      <c r="E70" s="6" t="str">
        <f>Details2!E1402</f>
        <v>NULL</v>
      </c>
      <c r="F70" s="46" t="str">
        <f>IF($E70="h",'OP Claims by DMISID'!F70/'OP Visits by DMISID'!F70," ")</f>
        <v xml:space="preserve"> </v>
      </c>
      <c r="G70" s="46" t="str">
        <f>IF($E70="h",'OP Claims by DMISID'!G70/'OP Visits by DMISID'!G70," ")</f>
        <v xml:space="preserve"> </v>
      </c>
      <c r="H70" s="46" t="str">
        <f>IF($E70="h",'OP Claims by DMISID'!H70/'OP Visits by DMISID'!H70," ")</f>
        <v xml:space="preserve"> </v>
      </c>
      <c r="I70" s="46"/>
      <c r="J70" s="46"/>
      <c r="K70" s="46"/>
      <c r="L70" s="6"/>
    </row>
    <row r="71" spans="2:16" x14ac:dyDescent="0.2">
      <c r="B71" s="6" t="str">
        <f>Details2!B1403</f>
        <v>Army</v>
      </c>
      <c r="C71" s="6" t="str">
        <f>Details2!C1403</f>
        <v>0001</v>
      </c>
      <c r="D71" s="6" t="str">
        <f>Details2!D1403</f>
        <v>Redstone Arsenal (Fox Army Health Clinic)</v>
      </c>
      <c r="E71" s="6" t="str">
        <f>Details2!E1403</f>
        <v>C</v>
      </c>
      <c r="F71" s="46" t="str">
        <f>IF($E71="h",'OP Claims by DMISID'!F71/'OP Visits by DMISID'!F71," ")</f>
        <v xml:space="preserve"> </v>
      </c>
      <c r="G71" s="46" t="str">
        <f>IF($E71="h",'OP Claims by DMISID'!G71/'OP Visits by DMISID'!G71," ")</f>
        <v xml:space="preserve"> </v>
      </c>
      <c r="H71" s="46" t="str">
        <f>IF($E71="h",'OP Claims by DMISID'!H71/'OP Visits by DMISID'!H71," ")</f>
        <v xml:space="preserve"> </v>
      </c>
      <c r="I71" s="46">
        <f>'OP Claims by DMISID'!I71/'OP Visits by DMISID'!I71</f>
        <v>0.46476497940106487</v>
      </c>
      <c r="J71" s="46">
        <f>'OP Claims by DMISID'!J71/'OP Visits by DMISID'!J71</f>
        <v>0.24826021180030258</v>
      </c>
      <c r="K71" s="46">
        <f>'OP Claims by DMISID'!K71/'OP Visits by DMISID'!K71</f>
        <v>0.20384387396835529</v>
      </c>
      <c r="L71" s="45"/>
      <c r="N71" s="2"/>
      <c r="P71" s="2"/>
    </row>
    <row r="72" spans="2:16" x14ac:dyDescent="0.2">
      <c r="B72" s="6" t="str">
        <f>Details2!B1404</f>
        <v>Army</v>
      </c>
      <c r="C72" s="6" t="str">
        <f>Details2!C1404</f>
        <v>0002</v>
      </c>
      <c r="D72" s="6" t="str">
        <f>Details2!D1404</f>
        <v>Ft. McClellan (Patterson ACH)</v>
      </c>
      <c r="E72" s="6" t="str">
        <f>Details2!E1404</f>
        <v>I</v>
      </c>
      <c r="F72" s="46" t="str">
        <f>IF($E72="h",'OP Claims by DMISID'!F72/'OP Visits by DMISID'!F72," ")</f>
        <v xml:space="preserve"> </v>
      </c>
      <c r="G72" s="46" t="str">
        <f>IF($E72="h",'OP Claims by DMISID'!G72/'OP Visits by DMISID'!G72," ")</f>
        <v xml:space="preserve"> </v>
      </c>
      <c r="H72" s="46" t="str">
        <f>IF($E72="h",'OP Claims by DMISID'!H72/'OP Visits by DMISID'!H72," ")</f>
        <v xml:space="preserve"> </v>
      </c>
      <c r="I72" s="46"/>
      <c r="J72" s="46"/>
      <c r="K72" s="46"/>
      <c r="L72" s="45"/>
      <c r="M72" s="4"/>
      <c r="O72" s="4"/>
    </row>
    <row r="73" spans="2:16" x14ac:dyDescent="0.2">
      <c r="B73" s="6" t="str">
        <f>Details2!B1405</f>
        <v>Army</v>
      </c>
      <c r="C73" s="6" t="str">
        <f>Details2!C1405</f>
        <v>0003</v>
      </c>
      <c r="D73" s="6" t="str">
        <f>Details2!D1405</f>
        <v>Ft. Rucker (Lyster Army Health Clinic)</v>
      </c>
      <c r="E73" s="6" t="str">
        <f>Details2!E1405</f>
        <v>C</v>
      </c>
      <c r="F73" s="46" t="str">
        <f>IF($E73="h",'OP Claims by DMISID'!F73/'OP Visits by DMISID'!F73," ")</f>
        <v xml:space="preserve"> </v>
      </c>
      <c r="G73" s="46" t="str">
        <f>IF($E73="h",'OP Claims by DMISID'!G73/'OP Visits by DMISID'!G73," ")</f>
        <v xml:space="preserve"> </v>
      </c>
      <c r="H73" s="46" t="str">
        <f>IF($E73="h",'OP Claims by DMISID'!H73/'OP Visits by DMISID'!H73," ")</f>
        <v xml:space="preserve"> </v>
      </c>
      <c r="I73" s="46">
        <f>'OP Claims by DMISID'!I73/'OP Visits by DMISID'!I73</f>
        <v>0.58878295510496392</v>
      </c>
      <c r="J73" s="46">
        <f>'OP Claims by DMISID'!J73/'OP Visits by DMISID'!J73</f>
        <v>0.43734692968784789</v>
      </c>
      <c r="K73" s="46">
        <f>'OP Claims by DMISID'!K73/'OP Visits by DMISID'!K73</f>
        <v>0.42940521969977941</v>
      </c>
      <c r="L73" s="45"/>
      <c r="M73" s="4"/>
      <c r="O73" s="4"/>
    </row>
    <row r="74" spans="2:16" x14ac:dyDescent="0.2">
      <c r="B74" s="6" t="str">
        <f>Details2!B1406</f>
        <v>Army</v>
      </c>
      <c r="C74" s="6" t="str">
        <f>Details2!C1406</f>
        <v>0005</v>
      </c>
      <c r="D74" s="6" t="str">
        <f>Details2!D1406</f>
        <v>Ft. Wainwright (Bassett Army Community Hospital)</v>
      </c>
      <c r="E74" s="6" t="str">
        <f>Details2!E1406</f>
        <v>H</v>
      </c>
      <c r="F74" s="46">
        <f>IF($E74="h",'OP Claims by DMISID'!F74/'OP Visits by DMISID'!F74," ")</f>
        <v>0.26232646292347783</v>
      </c>
      <c r="G74" s="46">
        <f>IF($E74="h",'OP Claims by DMISID'!G74/'OP Visits by DMISID'!G74," ")</f>
        <v>0.34368033695907874</v>
      </c>
      <c r="H74" s="46">
        <f>IF($E74="h",'OP Claims by DMISID'!H74/'OP Visits by DMISID'!H74," ")</f>
        <v>0.2907866027847133</v>
      </c>
      <c r="I74" s="46">
        <f>'OP Claims by DMISID'!I74/'OP Visits by DMISID'!I74</f>
        <v>0.32859178753612767</v>
      </c>
      <c r="J74" s="46">
        <f>'OP Claims by DMISID'!J74/'OP Visits by DMISID'!J74</f>
        <v>0.2836263617732715</v>
      </c>
      <c r="K74" s="46">
        <f>'OP Claims by DMISID'!K74/'OP Visits by DMISID'!K74</f>
        <v>0.29686093836048838</v>
      </c>
      <c r="L74" s="45"/>
      <c r="M74" s="4"/>
      <c r="O74" s="4"/>
    </row>
    <row r="75" spans="2:16" x14ac:dyDescent="0.2">
      <c r="B75" s="6" t="str">
        <f>Details2!B1407</f>
        <v>Army</v>
      </c>
      <c r="C75" s="6" t="str">
        <f>Details2!C1407</f>
        <v>0008</v>
      </c>
      <c r="D75" s="6" t="str">
        <f>Details2!D1407</f>
        <v>Ft. Huachuca (Bliss Army Health Clinic)</v>
      </c>
      <c r="E75" s="6" t="str">
        <f>Details2!E1407</f>
        <v>C</v>
      </c>
      <c r="F75" s="46" t="str">
        <f>IF($E75="h",'OP Claims by DMISID'!F75/'OP Visits by DMISID'!F75," ")</f>
        <v xml:space="preserve"> </v>
      </c>
      <c r="G75" s="46" t="str">
        <f>IF($E75="h",'OP Claims by DMISID'!G75/'OP Visits by DMISID'!G75," ")</f>
        <v xml:space="preserve"> </v>
      </c>
      <c r="H75" s="46" t="str">
        <f>IF($E75="h",'OP Claims by DMISID'!H75/'OP Visits by DMISID'!H75," ")</f>
        <v xml:space="preserve"> </v>
      </c>
      <c r="I75" s="46">
        <f>'OP Claims by DMISID'!I75/'OP Visits by DMISID'!I75</f>
        <v>0.28881149598393574</v>
      </c>
      <c r="J75" s="46">
        <f>'OP Claims by DMISID'!J75/'OP Visits by DMISID'!J75</f>
        <v>0.23333506790862257</v>
      </c>
      <c r="K75" s="46">
        <f>'OP Claims by DMISID'!K75/'OP Visits by DMISID'!K75</f>
        <v>0.16011264985531212</v>
      </c>
      <c r="L75" s="45"/>
      <c r="M75" s="4"/>
      <c r="O75" s="4"/>
    </row>
    <row r="76" spans="2:16" x14ac:dyDescent="0.2">
      <c r="B76" s="6" t="str">
        <f>Details2!B1408</f>
        <v>Army</v>
      </c>
      <c r="C76" s="6" t="str">
        <f>Details2!C1408</f>
        <v>0032</v>
      </c>
      <c r="D76" s="6" t="str">
        <f>Details2!D1408</f>
        <v>Ft. Carson (Evans Army Community Hospital)</v>
      </c>
      <c r="E76" s="6" t="str">
        <f>Details2!E1408</f>
        <v>H</v>
      </c>
      <c r="F76" s="46">
        <f>IF($E76="h",'OP Claims by DMISID'!F76/'OP Visits by DMISID'!F76," ")</f>
        <v>4.066808020662676E-2</v>
      </c>
      <c r="G76" s="46">
        <f>IF($E76="h",'OP Claims by DMISID'!G76/'OP Visits by DMISID'!G76," ")</f>
        <v>5.7170264846627121E-2</v>
      </c>
      <c r="H76" s="46">
        <f>IF($E76="h",'OP Claims by DMISID'!H76/'OP Visits by DMISID'!H76," ")</f>
        <v>5.9785418996077117E-2</v>
      </c>
      <c r="I76" s="46">
        <f>'OP Claims by DMISID'!I76/'OP Visits by DMISID'!I76</f>
        <v>6.3415289071267755E-2</v>
      </c>
      <c r="J76" s="46">
        <f>'OP Claims by DMISID'!J76/'OP Visits by DMISID'!J76</f>
        <v>5.7493950201176217E-2</v>
      </c>
      <c r="K76" s="46">
        <f>'OP Claims by DMISID'!K76/'OP Visits by DMISID'!K76</f>
        <v>5.4458581434492247E-2</v>
      </c>
      <c r="L76" s="45"/>
      <c r="M76" s="4"/>
      <c r="O76" s="4"/>
    </row>
    <row r="77" spans="2:16" x14ac:dyDescent="0.2">
      <c r="B77" s="6" t="str">
        <f>Details2!B1409</f>
        <v>Army</v>
      </c>
      <c r="C77" s="6" t="str">
        <f>Details2!C1409</f>
        <v>0037</v>
      </c>
      <c r="D77" s="6" t="str">
        <f>Details2!D1409</f>
        <v>Washington D.C. (Walter Reed Army Medical Center)</v>
      </c>
      <c r="E77" s="6" t="str">
        <f>Details2!E1409</f>
        <v>H</v>
      </c>
      <c r="F77" s="46">
        <f>IF($E77="h",'OP Claims by DMISID'!F77/'OP Visits by DMISID'!F77," ")</f>
        <v>0.14659042836283245</v>
      </c>
      <c r="G77" s="46">
        <f>IF($E77="h",'OP Claims by DMISID'!G77/'OP Visits by DMISID'!G77," ")</f>
        <v>0.26747030219164464</v>
      </c>
      <c r="H77" s="46" t="e">
        <f>IF($E77="h",'OP Claims by DMISID'!H77/'OP Visits by DMISID'!H77," ")</f>
        <v>#DIV/0!</v>
      </c>
      <c r="I77" s="46" t="e">
        <f>'OP Claims by DMISID'!I77/'OP Visits by DMISID'!I77</f>
        <v>#DIV/0!</v>
      </c>
      <c r="J77" s="46" t="e">
        <f>'OP Claims by DMISID'!J77/'OP Visits by DMISID'!J77</f>
        <v>#VALUE!</v>
      </c>
      <c r="K77" s="46" t="e">
        <f>'OP Claims by DMISID'!K77/'OP Visits by DMISID'!K77</f>
        <v>#VALUE!</v>
      </c>
      <c r="L77" s="45"/>
    </row>
    <row r="78" spans="2:16" x14ac:dyDescent="0.2">
      <c r="B78" s="6" t="str">
        <f>Details2!B1410</f>
        <v>Army</v>
      </c>
      <c r="C78" s="6" t="str">
        <f>Details2!C1410</f>
        <v>0047</v>
      </c>
      <c r="D78" s="6" t="str">
        <f>Details2!D1410</f>
        <v>Ft. Gordon (Eisenhower Army Medical Center)</v>
      </c>
      <c r="E78" s="6" t="str">
        <f>Details2!E1410</f>
        <v>H</v>
      </c>
      <c r="F78" s="46">
        <f>IF($E78="h",'OP Claims by DMISID'!F78/'OP Visits by DMISID'!F78," ")</f>
        <v>0.13429676238903457</v>
      </c>
      <c r="G78" s="46">
        <f>IF($E78="h",'OP Claims by DMISID'!G78/'OP Visits by DMISID'!G78," ")</f>
        <v>0.1396875009632664</v>
      </c>
      <c r="H78" s="46">
        <f>IF($E78="h",'OP Claims by DMISID'!H78/'OP Visits by DMISID'!H78," ")</f>
        <v>0.12514616626760955</v>
      </c>
      <c r="I78" s="46">
        <f>IF($E78="h",'OP Claims by DMISID'!I78/'OP Visits by DMISID'!I78," ")</f>
        <v>0.12792289358412781</v>
      </c>
      <c r="J78" s="46">
        <f>'OP Claims by DMISID'!J78/'OP Visits by DMISID'!J78</f>
        <v>9.5549264861764086E-2</v>
      </c>
      <c r="K78" s="46">
        <f>'OP Claims by DMISID'!K78/'OP Visits by DMISID'!K78</f>
        <v>7.9679862320081909E-2</v>
      </c>
      <c r="L78" s="45"/>
    </row>
    <row r="79" spans="2:16" x14ac:dyDescent="0.2">
      <c r="B79" s="6" t="str">
        <f>Details2!B1411</f>
        <v>Army</v>
      </c>
      <c r="C79" s="6" t="str">
        <f>Details2!C1411</f>
        <v>0048</v>
      </c>
      <c r="D79" s="6" t="str">
        <f>Details2!D1411</f>
        <v>Ft. Benning (Martin Army Community Hospital)</v>
      </c>
      <c r="E79" s="6" t="str">
        <f>Details2!E1411</f>
        <v>H</v>
      </c>
      <c r="F79" s="46">
        <f>IF($E79="h",'OP Claims by DMISID'!F79/'OP Visits by DMISID'!F79," ")</f>
        <v>0.10075816915079808</v>
      </c>
      <c r="G79" s="46">
        <f>IF($E79="h",'OP Claims by DMISID'!G79/'OP Visits by DMISID'!G79," ")</f>
        <v>0.14400459242250288</v>
      </c>
      <c r="H79" s="46">
        <f>IF($E79="h",'OP Claims by DMISID'!H79/'OP Visits by DMISID'!H79," ")</f>
        <v>0.13574110618445595</v>
      </c>
      <c r="I79" s="46">
        <f>IF($E79="h",'OP Claims by DMISID'!I79/'OP Visits by DMISID'!I79," ")</f>
        <v>0.14620471366208951</v>
      </c>
      <c r="J79" s="46">
        <f>'OP Claims by DMISID'!J79/'OP Visits by DMISID'!J79</f>
        <v>0.11314632673675182</v>
      </c>
      <c r="K79" s="46">
        <f>'OP Claims by DMISID'!K79/'OP Visits by DMISID'!K79</f>
        <v>0.10673316083276425</v>
      </c>
      <c r="L79" s="45"/>
    </row>
    <row r="80" spans="2:16" x14ac:dyDescent="0.2">
      <c r="B80" s="6" t="str">
        <f>Details2!B1412</f>
        <v>Army</v>
      </c>
      <c r="C80" s="6" t="str">
        <f>Details2!C1412</f>
        <v>0049</v>
      </c>
      <c r="D80" s="6" t="str">
        <f>Details2!D1412</f>
        <v>Ft. Stewart (Winn Army Community Hospital)</v>
      </c>
      <c r="E80" s="6" t="str">
        <f>Details2!E1412</f>
        <v>H</v>
      </c>
      <c r="F80" s="46">
        <f>IF($E80="h",'OP Claims by DMISID'!F80/'OP Visits by DMISID'!F80," ")</f>
        <v>0.12072903973497595</v>
      </c>
      <c r="G80" s="46">
        <f>IF($E80="h",'OP Claims by DMISID'!G80/'OP Visits by DMISID'!G80," ")</f>
        <v>0.13144142689964086</v>
      </c>
      <c r="H80" s="46">
        <f>IF($E80="h",'OP Claims by DMISID'!H80/'OP Visits by DMISID'!H80," ")</f>
        <v>0.16426151274177625</v>
      </c>
      <c r="I80" s="46">
        <f>IF($E80="h",'OP Claims by DMISID'!I80/'OP Visits by DMISID'!I80," ")</f>
        <v>0.11659484180765151</v>
      </c>
      <c r="J80" s="46">
        <f>'OP Claims by DMISID'!J80/'OP Visits by DMISID'!J80</f>
        <v>9.2784618152841683E-2</v>
      </c>
      <c r="K80" s="46">
        <f>'OP Claims by DMISID'!K80/'OP Visits by DMISID'!K80</f>
        <v>6.9001645040936394E-2</v>
      </c>
      <c r="L80" s="6"/>
    </row>
    <row r="81" spans="2:12" x14ac:dyDescent="0.2">
      <c r="B81" s="6" t="str">
        <f>Details2!B1413</f>
        <v>Army</v>
      </c>
      <c r="C81" s="6" t="str">
        <f>Details2!C1413</f>
        <v>0052</v>
      </c>
      <c r="D81" s="6" t="str">
        <f>Details2!D1413</f>
        <v>Ft. Shafter (Tripler Army Medical Center)</v>
      </c>
      <c r="E81" s="6" t="str">
        <f>Details2!E1413</f>
        <v>H</v>
      </c>
      <c r="F81" s="46">
        <f>IF($E81="h",'OP Claims by DMISID'!F81/'OP Visits by DMISID'!F81," ")</f>
        <v>9.33568408620188E-2</v>
      </c>
      <c r="G81" s="46">
        <f>IF($E81="h",'OP Claims by DMISID'!G81/'OP Visits by DMISID'!G81," ")</f>
        <v>6.8253189678015885E-2</v>
      </c>
      <c r="H81" s="46">
        <f>IF($E81="h",'OP Claims by DMISID'!H81/'OP Visits by DMISID'!H81," ")</f>
        <v>9.7080301594805907E-2</v>
      </c>
      <c r="I81" s="46">
        <f>IF($E81="h",'OP Claims by DMISID'!I81/'OP Visits by DMISID'!I81," ")</f>
        <v>0.12704414926448487</v>
      </c>
      <c r="J81" s="46">
        <f>'OP Claims by DMISID'!J81/'OP Visits by DMISID'!J81</f>
        <v>7.3977912590740713E-2</v>
      </c>
      <c r="K81" s="46">
        <f>'OP Claims by DMISID'!K81/'OP Visits by DMISID'!K81</f>
        <v>9.4837613383433453E-2</v>
      </c>
      <c r="L81" s="6"/>
    </row>
    <row r="82" spans="2:12" x14ac:dyDescent="0.2">
      <c r="B82" s="6" t="str">
        <f>Details2!B1414</f>
        <v>Army</v>
      </c>
      <c r="C82" s="6" t="str">
        <f>Details2!C1414</f>
        <v>0057</v>
      </c>
      <c r="D82" s="6" t="str">
        <f>Details2!D1414</f>
        <v>Ft. Riley (Irwin Army Community Hospital)</v>
      </c>
      <c r="E82" s="6" t="str">
        <f>Details2!E1414</f>
        <v>H</v>
      </c>
      <c r="F82" s="46">
        <f>IF($E82="h",'OP Claims by DMISID'!F82/'OP Visits by DMISID'!F82," ")</f>
        <v>6.9242077837826529E-2</v>
      </c>
      <c r="G82" s="46">
        <f>IF($E82="h",'OP Claims by DMISID'!G82/'OP Visits by DMISID'!G82," ")</f>
        <v>8.1336596293861252E-2</v>
      </c>
      <c r="H82" s="46">
        <f>IF($E82="h",'OP Claims by DMISID'!H82/'OP Visits by DMISID'!H82," ")</f>
        <v>6.7483967864209599E-2</v>
      </c>
      <c r="I82" s="46">
        <f>IF($E82="h",'OP Claims by DMISID'!I82/'OP Visits by DMISID'!I82," ")</f>
        <v>6.964393250221021E-2</v>
      </c>
      <c r="J82" s="46">
        <f>'OP Claims by DMISID'!J82/'OP Visits by DMISID'!J82</f>
        <v>6.5229013365370181E-2</v>
      </c>
      <c r="K82" s="46">
        <f>'OP Claims by DMISID'!K82/'OP Visits by DMISID'!K82</f>
        <v>4.6168148997489854E-2</v>
      </c>
      <c r="L82" s="6"/>
    </row>
    <row r="83" spans="2:12" x14ac:dyDescent="0.2">
      <c r="B83" s="6" t="str">
        <f>Details2!B1415</f>
        <v>Army</v>
      </c>
      <c r="C83" s="6" t="str">
        <f>Details2!C1415</f>
        <v>0058</v>
      </c>
      <c r="D83" s="6" t="str">
        <f>Details2!D1415</f>
        <v>Ft. Leavenworth (Munson Army Health Clinic)</v>
      </c>
      <c r="E83" s="6" t="str">
        <f>Details2!E1415</f>
        <v>C</v>
      </c>
      <c r="F83" s="46" t="str">
        <f>IF($E83="h",'OP Claims by DMISID'!F83/'OP Visits by DMISID'!F83," ")</f>
        <v xml:space="preserve"> </v>
      </c>
      <c r="G83" s="46" t="str">
        <f>IF($E83="h",'OP Claims by DMISID'!G83/'OP Visits by DMISID'!G83," ")</f>
        <v xml:space="preserve"> </v>
      </c>
      <c r="H83" s="46" t="str">
        <f>IF($E83="h",'OP Claims by DMISID'!H83/'OP Visits by DMISID'!H83," ")</f>
        <v xml:space="preserve"> </v>
      </c>
      <c r="I83" s="46" t="str">
        <f>IF($E83="h",'OP Claims by DMISID'!I83/'OP Visits by DMISID'!I83," ")</f>
        <v xml:space="preserve"> </v>
      </c>
      <c r="J83" s="46">
        <f>'OP Claims by DMISID'!J83/'OP Visits by DMISID'!J83</f>
        <v>5.5951490987623559E-2</v>
      </c>
      <c r="K83" s="46">
        <f>'OP Claims by DMISID'!K83/'OP Visits by DMISID'!K83</f>
        <v>0</v>
      </c>
      <c r="L83" s="6"/>
    </row>
    <row r="84" spans="2:12" x14ac:dyDescent="0.2">
      <c r="B84" s="6" t="str">
        <f>Details2!B1416</f>
        <v>Army</v>
      </c>
      <c r="C84" s="6" t="str">
        <f>Details2!C1416</f>
        <v>0060</v>
      </c>
      <c r="D84" s="6" t="str">
        <f>Details2!D1416</f>
        <v>Ft. Campbell (Blanchfield Army Comm Hospital)</v>
      </c>
      <c r="E84" s="6" t="str">
        <f>Details2!E1416</f>
        <v>H</v>
      </c>
      <c r="F84" s="46">
        <f>IF($E84="h",'OP Claims by DMISID'!F84/'OP Visits by DMISID'!F84," ")</f>
        <v>6.1035216858750817E-2</v>
      </c>
      <c r="G84" s="46">
        <f>IF($E84="h",'OP Claims by DMISID'!G84/'OP Visits by DMISID'!G84," ")</f>
        <v>8.2471230409050397E-2</v>
      </c>
      <c r="H84" s="46">
        <f>IF($E84="h",'OP Claims by DMISID'!H84/'OP Visits by DMISID'!H84," ")</f>
        <v>6.7334755729936246E-2</v>
      </c>
      <c r="I84" s="46">
        <f>IF($E84="h",'OP Claims by DMISID'!I84/'OP Visits by DMISID'!I84," ")</f>
        <v>7.3173511211733294E-2</v>
      </c>
      <c r="J84" s="46">
        <f>'OP Claims by DMISID'!J84/'OP Visits by DMISID'!J84</f>
        <v>6.0816599176532302E-2</v>
      </c>
      <c r="K84" s="46">
        <f>'OP Claims by DMISID'!K84/'OP Visits by DMISID'!K84</f>
        <v>5.5889361457790755E-2</v>
      </c>
      <c r="L84" s="6"/>
    </row>
    <row r="85" spans="2:12" x14ac:dyDescent="0.2">
      <c r="B85" s="6" t="str">
        <f>Details2!B1417</f>
        <v>Army</v>
      </c>
      <c r="C85" s="6" t="str">
        <f>Details2!C1417</f>
        <v>0061</v>
      </c>
      <c r="D85" s="6" t="str">
        <f>Details2!D1417</f>
        <v>Ft. Knox (Ireland Army Community Hospital)</v>
      </c>
      <c r="E85" s="6" t="str">
        <f>Details2!E1417</f>
        <v>H</v>
      </c>
      <c r="F85" s="46">
        <f>IF($E85="h",'OP Claims by DMISID'!F85/'OP Visits by DMISID'!F85," ")</f>
        <v>0.13735846909552982</v>
      </c>
      <c r="G85" s="46">
        <f>IF($E85="h",'OP Claims by DMISID'!G85/'OP Visits by DMISID'!G85," ")</f>
        <v>0.18017900833101055</v>
      </c>
      <c r="H85" s="46">
        <f>IF($E85="h",'OP Claims by DMISID'!H85/'OP Visits by DMISID'!H85," ")</f>
        <v>0.168384368696012</v>
      </c>
      <c r="I85" s="46">
        <f>IF($E85="h",'OP Claims by DMISID'!I85/'OP Visits by DMISID'!I85," ")</f>
        <v>0.14768129658109547</v>
      </c>
      <c r="J85" s="46">
        <f>'OP Claims by DMISID'!J85/'OP Visits by DMISID'!J85</f>
        <v>0.14385416151525643</v>
      </c>
      <c r="K85" s="46">
        <f>'OP Claims by DMISID'!K85/'OP Visits by DMISID'!K85</f>
        <v>0.1549263673325344</v>
      </c>
      <c r="L85" s="6"/>
    </row>
    <row r="86" spans="2:12" x14ac:dyDescent="0.2">
      <c r="B86" s="6" t="str">
        <f>Details2!B1418</f>
        <v>Army</v>
      </c>
      <c r="C86" s="6" t="str">
        <f>Details2!C1418</f>
        <v>0064</v>
      </c>
      <c r="D86" s="6" t="str">
        <f>Details2!D1418</f>
        <v>Ft. Polk (Bayne-Jones Army Community Hospital)</v>
      </c>
      <c r="E86" s="6" t="str">
        <f>Details2!E1418</f>
        <v>H</v>
      </c>
      <c r="F86" s="46">
        <f>IF($E86="h",'OP Claims by DMISID'!F86/'OP Visits by DMISID'!F86," ")</f>
        <v>6.4686283230724811E-2</v>
      </c>
      <c r="G86" s="46">
        <f>IF($E86="h",'OP Claims by DMISID'!G86/'OP Visits by DMISID'!G86," ")</f>
        <v>0.11135022729470935</v>
      </c>
      <c r="H86" s="46">
        <f>IF($E86="h",'OP Claims by DMISID'!H86/'OP Visits by DMISID'!H86," ")</f>
        <v>0.11300893743793446</v>
      </c>
      <c r="I86" s="46">
        <f>IF($E86="h",'OP Claims by DMISID'!I86/'OP Visits by DMISID'!I86," ")</f>
        <v>9.1887898459451597E-2</v>
      </c>
      <c r="J86" s="46">
        <f>'OP Claims by DMISID'!J86/'OP Visits by DMISID'!J86</f>
        <v>7.6244432480054816E-2</v>
      </c>
      <c r="K86" s="46">
        <f>'OP Claims by DMISID'!K86/'OP Visits by DMISID'!K86</f>
        <v>7.1239849715186043E-2</v>
      </c>
      <c r="L86" s="6"/>
    </row>
    <row r="87" spans="2:12" x14ac:dyDescent="0.2">
      <c r="B87" s="6" t="str">
        <f>Details2!B1419</f>
        <v>Army</v>
      </c>
      <c r="C87" s="6" t="str">
        <f>Details2!C1419</f>
        <v>0069</v>
      </c>
      <c r="D87" s="6" t="str">
        <f>Details2!D1419</f>
        <v>Ft. Meade (Kimbrough Ambulatory Care Center)</v>
      </c>
      <c r="E87" s="6" t="str">
        <f>Details2!E1419</f>
        <v>C</v>
      </c>
      <c r="F87" s="46" t="str">
        <f>IF($E87="h",'OP Claims by DMISID'!F87/'OP Visits by DMISID'!F87," ")</f>
        <v xml:space="preserve"> </v>
      </c>
      <c r="G87" s="46" t="str">
        <f>IF($E87="h",'OP Claims by DMISID'!G87/'OP Visits by DMISID'!G87," ")</f>
        <v xml:space="preserve"> </v>
      </c>
      <c r="H87" s="46" t="str">
        <f>IF($E87="h",'OP Claims by DMISID'!H87/'OP Visits by DMISID'!H87," ")</f>
        <v xml:space="preserve"> </v>
      </c>
      <c r="I87" s="46" t="str">
        <f>IF($E87="h",'OP Claims by DMISID'!I87/'OP Visits by DMISID'!I87," ")</f>
        <v xml:space="preserve"> </v>
      </c>
      <c r="J87" s="46">
        <f>'OP Claims by DMISID'!J87/'OP Visits by DMISID'!J87</f>
        <v>0.45942340634909062</v>
      </c>
      <c r="K87" s="46">
        <f>'OP Claims by DMISID'!K87/'OP Visits by DMISID'!K87</f>
        <v>0.28640934374534777</v>
      </c>
      <c r="L87" s="6"/>
    </row>
    <row r="88" spans="2:12" x14ac:dyDescent="0.2">
      <c r="B88" s="6" t="str">
        <f>Details2!B1420</f>
        <v>Army</v>
      </c>
      <c r="C88" s="6" t="str">
        <f>Details2!C1420</f>
        <v>0075</v>
      </c>
      <c r="D88" s="6" t="str">
        <f>Details2!D1420</f>
        <v>Ft. Leonard Wood (Wood Army Community Hospital)</v>
      </c>
      <c r="E88" s="6" t="str">
        <f>Details2!E1420</f>
        <v>H</v>
      </c>
      <c r="F88" s="46">
        <f>IF($E88="h",'OP Claims by DMISID'!F88/'OP Visits by DMISID'!F88," ")</f>
        <v>0.10635636012842349</v>
      </c>
      <c r="G88" s="46">
        <f>IF($E88="h",'OP Claims by DMISID'!G88/'OP Visits by DMISID'!G88," ")</f>
        <v>0.16772310347399036</v>
      </c>
      <c r="H88" s="46">
        <f>IF($E88="h",'OP Claims by DMISID'!H88/'OP Visits by DMISID'!H88," ")</f>
        <v>0.11349534399804156</v>
      </c>
      <c r="I88" s="46">
        <f>IF($E88="h",'OP Claims by DMISID'!I88/'OP Visits by DMISID'!I88," ")</f>
        <v>9.7728086023757779E-2</v>
      </c>
      <c r="J88" s="46">
        <f>'OP Claims by DMISID'!J88/'OP Visits by DMISID'!J88</f>
        <v>7.14581691433957E-2</v>
      </c>
      <c r="K88" s="46">
        <f>'OP Claims by DMISID'!K88/'OP Visits by DMISID'!K88</f>
        <v>7.3450226629860615E-2</v>
      </c>
      <c r="L88" s="6"/>
    </row>
    <row r="89" spans="2:12" x14ac:dyDescent="0.2">
      <c r="B89" s="6" t="str">
        <f>Details2!B1421</f>
        <v>Army</v>
      </c>
      <c r="C89" s="6" t="str">
        <f>Details2!C1421</f>
        <v>0081</v>
      </c>
      <c r="D89" s="6" t="str">
        <f>Details2!D1421</f>
        <v>Ft. Monmouth (Patterson Army Health Clinic)</v>
      </c>
      <c r="E89" s="6" t="str">
        <f>Details2!E1421</f>
        <v>C</v>
      </c>
      <c r="F89" s="46" t="str">
        <f>IF($E89="h",'OP Claims by DMISID'!F89/'OP Visits by DMISID'!F89," ")</f>
        <v xml:space="preserve"> </v>
      </c>
      <c r="G89" s="46" t="str">
        <f>IF($E89="h",'OP Claims by DMISID'!G89/'OP Visits by DMISID'!G89," ")</f>
        <v xml:space="preserve"> </v>
      </c>
      <c r="H89" s="46" t="str">
        <f>IF($E89="h",'OP Claims by DMISID'!H89/'OP Visits by DMISID'!H89," ")</f>
        <v xml:space="preserve"> </v>
      </c>
      <c r="I89" s="46" t="str">
        <f>IF($E89="h",'OP Claims by DMISID'!I89/'OP Visits by DMISID'!I89," ")</f>
        <v xml:space="preserve"> </v>
      </c>
      <c r="J89" s="46" t="e">
        <f>'OP Claims by DMISID'!J89/'OP Visits by DMISID'!J89</f>
        <v>#VALUE!</v>
      </c>
      <c r="K89" s="46" t="e">
        <f>'OP Claims by DMISID'!K89/'OP Visits by DMISID'!K89</f>
        <v>#VALUE!</v>
      </c>
      <c r="L89" s="6"/>
    </row>
    <row r="90" spans="2:12" x14ac:dyDescent="0.2">
      <c r="B90" s="6" t="str">
        <f>Details2!B1422</f>
        <v>Army</v>
      </c>
      <c r="C90" s="6" t="str">
        <f>Details2!C1422</f>
        <v>0086</v>
      </c>
      <c r="D90" s="6" t="str">
        <f>Details2!D1422</f>
        <v>West Point (Keller Army Community Hospital)</v>
      </c>
      <c r="E90" s="6" t="str">
        <f>Details2!E1422</f>
        <v>H</v>
      </c>
      <c r="F90" s="46">
        <f>IF($E90="h",'OP Claims by DMISID'!F90/'OP Visits by DMISID'!F90," ")</f>
        <v>0.31442120975944837</v>
      </c>
      <c r="G90" s="46">
        <f>IF($E90="h",'OP Claims by DMISID'!G90/'OP Visits by DMISID'!G90," ")</f>
        <v>0.40587676575793707</v>
      </c>
      <c r="H90" s="46">
        <f>IF($E90="h",'OP Claims by DMISID'!H90/'OP Visits by DMISID'!H90," ")</f>
        <v>0.34832447527249799</v>
      </c>
      <c r="I90" s="46">
        <f>IF($E90="h",'OP Claims by DMISID'!I90/'OP Visits by DMISID'!I90," ")</f>
        <v>0.45720297108610414</v>
      </c>
      <c r="J90" s="46">
        <f>'OP Claims by DMISID'!J90/'OP Visits by DMISID'!J90</f>
        <v>0.38897439054420091</v>
      </c>
      <c r="K90" s="46">
        <f>'OP Claims by DMISID'!K90/'OP Visits by DMISID'!K90</f>
        <v>0.24809097761609805</v>
      </c>
      <c r="L90" s="6"/>
    </row>
    <row r="91" spans="2:12" x14ac:dyDescent="0.2">
      <c r="B91" s="6" t="str">
        <f>Details2!B1423</f>
        <v>Army</v>
      </c>
      <c r="C91" s="6" t="str">
        <f>Details2!C1423</f>
        <v>0089</v>
      </c>
      <c r="D91" s="6" t="str">
        <f>Details2!D1423</f>
        <v>Ft. Bragg (Womack Army Medical Center)</v>
      </c>
      <c r="E91" s="6" t="str">
        <f>Details2!E1423</f>
        <v>H</v>
      </c>
      <c r="F91" s="46">
        <f>IF($E91="h",'OP Claims by DMISID'!F91/'OP Visits by DMISID'!F91," ")</f>
        <v>0.10091413177098318</v>
      </c>
      <c r="G91" s="46">
        <f>IF($E91="h",'OP Claims by DMISID'!G91/'OP Visits by DMISID'!G91," ")</f>
        <v>0.16860129872434043</v>
      </c>
      <c r="H91" s="46">
        <f>IF($E91="h",'OP Claims by DMISID'!H91/'OP Visits by DMISID'!H91," ")</f>
        <v>0.13844114336297497</v>
      </c>
      <c r="I91" s="46">
        <f>IF($E91="h",'OP Claims by DMISID'!I91/'OP Visits by DMISID'!I91," ")</f>
        <v>0.12119159641505098</v>
      </c>
      <c r="J91" s="46">
        <f>'OP Claims by DMISID'!J91/'OP Visits by DMISID'!J91</f>
        <v>0.10401147895761215</v>
      </c>
      <c r="K91" s="46">
        <f>'OP Claims by DMISID'!K91/'OP Visits by DMISID'!K91</f>
        <v>7.8720720842241576E-2</v>
      </c>
      <c r="L91" s="6"/>
    </row>
    <row r="92" spans="2:12" x14ac:dyDescent="0.2">
      <c r="B92" s="6" t="str">
        <f>Details2!B1424</f>
        <v>Army</v>
      </c>
      <c r="C92" s="6" t="str">
        <f>Details2!C1424</f>
        <v>0098</v>
      </c>
      <c r="D92" s="6" t="str">
        <f>Details2!D1424</f>
        <v>Ft. Sill (Reynolds Army Community Hospital)</v>
      </c>
      <c r="E92" s="6" t="str">
        <f>Details2!E1424</f>
        <v>H</v>
      </c>
      <c r="F92" s="46">
        <f>IF($E92="h",'OP Claims by DMISID'!F92/'OP Visits by DMISID'!F92," ")</f>
        <v>6.6239435689202167E-2</v>
      </c>
      <c r="G92" s="46">
        <f>IF($E92="h",'OP Claims by DMISID'!G92/'OP Visits by DMISID'!G92," ")</f>
        <v>0.10844967501249952</v>
      </c>
      <c r="H92" s="46">
        <f>IF($E92="h",'OP Claims by DMISID'!H92/'OP Visits by DMISID'!H92," ")</f>
        <v>0.12109209538742782</v>
      </c>
      <c r="I92" s="46">
        <f>IF($E92="h",'OP Claims by DMISID'!I92/'OP Visits by DMISID'!I92," ")</f>
        <v>0.13271133023371923</v>
      </c>
      <c r="J92" s="46">
        <f>'OP Claims by DMISID'!J92/'OP Visits by DMISID'!J92</f>
        <v>0.13244594734701365</v>
      </c>
      <c r="K92" s="46">
        <f>'OP Claims by DMISID'!K92/'OP Visits by DMISID'!K92</f>
        <v>0.13566523003609096</v>
      </c>
      <c r="L92" s="6"/>
    </row>
    <row r="93" spans="2:12" x14ac:dyDescent="0.2">
      <c r="B93" s="6" t="str">
        <f>Details2!B1425</f>
        <v>Army</v>
      </c>
      <c r="C93" s="6" t="str">
        <f>Details2!C1425</f>
        <v>0105</v>
      </c>
      <c r="D93" s="6" t="str">
        <f>Details2!D1425</f>
        <v>Ft. Jackson (Moncrief Army Community Hospital)</v>
      </c>
      <c r="E93" s="6" t="str">
        <f>Details2!E1425</f>
        <v>H</v>
      </c>
      <c r="F93" s="46">
        <f>IF($E93="h",'OP Claims by DMISID'!F93/'OP Visits by DMISID'!F93," ")</f>
        <v>0.32799545712663258</v>
      </c>
      <c r="G93" s="46">
        <f>IF($E93="h",'OP Claims by DMISID'!G93/'OP Visits by DMISID'!G93," ")</f>
        <v>0.42914650336174037</v>
      </c>
      <c r="H93" s="46">
        <f>IF($E93="h",'OP Claims by DMISID'!H93/'OP Visits by DMISID'!H93," ")</f>
        <v>0.25646622285277748</v>
      </c>
      <c r="I93" s="46">
        <f>IF($E93="h",'OP Claims by DMISID'!I93/'OP Visits by DMISID'!I93," ")</f>
        <v>0.24299752793838233</v>
      </c>
      <c r="J93" s="46">
        <f>'OP Claims by DMISID'!J93/'OP Visits by DMISID'!J93</f>
        <v>0.3458902512937666</v>
      </c>
      <c r="K93" s="46">
        <f>'OP Claims by DMISID'!K93/'OP Visits by DMISID'!K93</f>
        <v>0.26002640105604224</v>
      </c>
      <c r="L93" s="6"/>
    </row>
    <row r="94" spans="2:12" x14ac:dyDescent="0.2">
      <c r="B94" s="6" t="str">
        <f>Details2!B1426</f>
        <v>Army</v>
      </c>
      <c r="C94" s="6" t="str">
        <f>Details2!C1426</f>
        <v>0108</v>
      </c>
      <c r="D94" s="6" t="str">
        <f>Details2!D1426</f>
        <v>Ft. Bliss (William Beaumont Army Medical Center)</v>
      </c>
      <c r="E94" s="6" t="str">
        <f>Details2!E1426</f>
        <v>H</v>
      </c>
      <c r="F94" s="46">
        <f>IF($E94="h",'OP Claims by DMISID'!F94/'OP Visits by DMISID'!F94," ")</f>
        <v>0.20221481868011792</v>
      </c>
      <c r="G94" s="46">
        <f>IF($E94="h",'OP Claims by DMISID'!G94/'OP Visits by DMISID'!G94," ")</f>
        <v>0.16036915861028428</v>
      </c>
      <c r="H94" s="46">
        <f>IF($E94="h",'OP Claims by DMISID'!H94/'OP Visits by DMISID'!H94," ")</f>
        <v>0.19137520951970663</v>
      </c>
      <c r="I94" s="46">
        <f>IF($E94="h",'OP Claims by DMISID'!I94/'OP Visits by DMISID'!I94," ")</f>
        <v>0.13850468069927788</v>
      </c>
      <c r="J94" s="46">
        <f>'OP Claims by DMISID'!J94/'OP Visits by DMISID'!J94</f>
        <v>0.13835350965872387</v>
      </c>
      <c r="K94" s="46">
        <f>'OP Claims by DMISID'!K94/'OP Visits by DMISID'!K94</f>
        <v>0.1295204388603787</v>
      </c>
      <c r="L94" s="6"/>
    </row>
    <row r="95" spans="2:12" x14ac:dyDescent="0.2">
      <c r="B95" s="6" t="str">
        <f>Details2!B1427</f>
        <v>Army</v>
      </c>
      <c r="C95" s="6" t="str">
        <f>Details2!C1427</f>
        <v>0109</v>
      </c>
      <c r="D95" s="6" t="str">
        <f>Details2!D1427</f>
        <v>BAMC-SAMMC JBSA FSH</v>
      </c>
      <c r="E95" s="6" t="str">
        <f>Details2!E1427</f>
        <v>H</v>
      </c>
      <c r="F95" s="46">
        <f>IF($E95="h",'OP Claims by DMISID'!F95/'OP Visits by DMISID'!F95," ")</f>
        <v>0.1206943978085227</v>
      </c>
      <c r="G95" s="46">
        <f>IF($E95="h",'OP Claims by DMISID'!G95/'OP Visits by DMISID'!G95," ")</f>
        <v>0.12836467176119792</v>
      </c>
      <c r="H95" s="46">
        <f>IF($E95="h",'OP Claims by DMISID'!H95/'OP Visits by DMISID'!H95," ")</f>
        <v>7.7886766594126813E-2</v>
      </c>
      <c r="I95" s="46">
        <f>IF($E95="h",'OP Claims by DMISID'!I95/'OP Visits by DMISID'!I95," ")</f>
        <v>9.454833579043416E-2</v>
      </c>
      <c r="J95" s="46">
        <f>'OP Claims by DMISID'!J95/'OP Visits by DMISID'!J95</f>
        <v>0.10893976806125846</v>
      </c>
      <c r="K95" s="46">
        <f>'OP Claims by DMISID'!K95/'OP Visits by DMISID'!K95</f>
        <v>9.3354572233606561E-2</v>
      </c>
      <c r="L95" s="6"/>
    </row>
    <row r="96" spans="2:12" x14ac:dyDescent="0.2">
      <c r="B96" s="6" t="str">
        <f>Details2!B1428</f>
        <v>Army</v>
      </c>
      <c r="C96" s="6" t="str">
        <f>Details2!C1428</f>
        <v>0110</v>
      </c>
      <c r="D96" s="6" t="str">
        <f>Details2!D1428</f>
        <v>Ft. Hood (C.R. Darnall Army Medical Center)</v>
      </c>
      <c r="E96" s="6" t="str">
        <f>Details2!E1428</f>
        <v>H</v>
      </c>
      <c r="F96" s="46">
        <f>IF($E96="h",'OP Claims by DMISID'!F96/'OP Visits by DMISID'!F96," ")</f>
        <v>3.3121570958829616E-2</v>
      </c>
      <c r="G96" s="46">
        <f>IF($E96="h",'OP Claims by DMISID'!G96/'OP Visits by DMISID'!G96," ")</f>
        <v>4.6303209338806668E-2</v>
      </c>
      <c r="H96" s="46">
        <f>IF($E96="h",'OP Claims by DMISID'!H96/'OP Visits by DMISID'!H96," ")</f>
        <v>3.6270254702728918E-2</v>
      </c>
      <c r="I96" s="46">
        <f>IF($E96="h",'OP Claims by DMISID'!I96/'OP Visits by DMISID'!I96," ")</f>
        <v>4.0593011959977748E-2</v>
      </c>
      <c r="J96" s="46">
        <f>'OP Claims by DMISID'!J96/'OP Visits by DMISID'!J96</f>
        <v>4.0091593917832083E-2</v>
      </c>
      <c r="K96" s="46">
        <f>'OP Claims by DMISID'!K96/'OP Visits by DMISID'!K96</f>
        <v>3.1477754489591767E-2</v>
      </c>
      <c r="L96" s="6"/>
    </row>
    <row r="97" spans="2:12" x14ac:dyDescent="0.2">
      <c r="B97" s="6" t="str">
        <f>Details2!B1429</f>
        <v>Army</v>
      </c>
      <c r="C97" s="6" t="str">
        <f>Details2!C1429</f>
        <v>0121</v>
      </c>
      <c r="D97" s="6" t="str">
        <f>Details2!D1429</f>
        <v>Ft. Eustis (McDonald Army Health Center)</v>
      </c>
      <c r="E97" s="6" t="str">
        <f>Details2!E1429</f>
        <v>H</v>
      </c>
      <c r="F97" s="46">
        <f>IF($E97="h",'OP Claims by DMISID'!F97/'OP Visits by DMISID'!F97," ")</f>
        <v>0.13755318264602084</v>
      </c>
      <c r="G97" s="46">
        <f>IF($E97="h",'OP Claims by DMISID'!G97/'OP Visits by DMISID'!G97," ")</f>
        <v>0.2178808462601452</v>
      </c>
      <c r="H97" s="46">
        <f>IF($E97="h",'OP Claims by DMISID'!H97/'OP Visits by DMISID'!H97," ")</f>
        <v>0.22220201401386069</v>
      </c>
      <c r="I97" s="46">
        <f>IF($E97="h",'OP Claims by DMISID'!I97/'OP Visits by DMISID'!I97," ")</f>
        <v>0.23254917084458157</v>
      </c>
      <c r="J97" s="46">
        <f>'OP Claims by DMISID'!J97/'OP Visits by DMISID'!J97</f>
        <v>0.21118862880615505</v>
      </c>
      <c r="K97" s="46">
        <f>'OP Claims by DMISID'!K97/'OP Visits by DMISID'!K97</f>
        <v>0.12489225349473447</v>
      </c>
      <c r="L97" s="6"/>
    </row>
    <row r="98" spans="2:12" x14ac:dyDescent="0.2">
      <c r="B98" s="6" t="str">
        <f>Details2!B1430</f>
        <v>Army</v>
      </c>
      <c r="C98" s="6" t="str">
        <f>Details2!C1430</f>
        <v>0122</v>
      </c>
      <c r="D98" s="6" t="str">
        <f>Details2!D1430</f>
        <v>Ft. Lee (Kenner Army Health Clinic)</v>
      </c>
      <c r="E98" s="6" t="str">
        <f>Details2!E1430</f>
        <v>C</v>
      </c>
      <c r="F98" s="46" t="str">
        <f>IF($E98="h",'OP Claims by DMISID'!F98/'OP Visits by DMISID'!F98," ")</f>
        <v xml:space="preserve"> </v>
      </c>
      <c r="G98" s="46" t="str">
        <f>IF($E98="h",'OP Claims by DMISID'!G98/'OP Visits by DMISID'!G98," ")</f>
        <v xml:space="preserve"> </v>
      </c>
      <c r="H98" s="46" t="str">
        <f>IF($E98="h",'OP Claims by DMISID'!H98/'OP Visits by DMISID'!H98," ")</f>
        <v xml:space="preserve"> </v>
      </c>
      <c r="I98" s="46" t="str">
        <f>IF($E98="h",'OP Claims by DMISID'!I98/'OP Visits by DMISID'!I98," ")</f>
        <v xml:space="preserve"> </v>
      </c>
      <c r="J98" s="46">
        <f>'OP Claims by DMISID'!J98/'OP Visits by DMISID'!J98</f>
        <v>0.3411708429922361</v>
      </c>
      <c r="K98" s="46">
        <f>'OP Claims by DMISID'!K98/'OP Visits by DMISID'!K98</f>
        <v>0.20165401019452825</v>
      </c>
      <c r="L98" s="6"/>
    </row>
    <row r="99" spans="2:12" x14ac:dyDescent="0.2">
      <c r="B99" s="6" t="str">
        <f>Details2!B1431</f>
        <v>Army</v>
      </c>
      <c r="C99" s="6" t="str">
        <f>Details2!C1431</f>
        <v>0125</v>
      </c>
      <c r="D99" s="6" t="str">
        <f>Details2!D1431</f>
        <v>Ft. Lewis (Madigan Army Medical Center)</v>
      </c>
      <c r="E99" s="6" t="str">
        <f>Details2!E1431</f>
        <v>H</v>
      </c>
      <c r="F99" s="46">
        <f>IF($E99="h",'OP Claims by DMISID'!F99/'OP Visits by DMISID'!F99," ")</f>
        <v>7.2278589925306447E-2</v>
      </c>
      <c r="G99" s="46">
        <f>IF($E99="h",'OP Claims by DMISID'!G99/'OP Visits by DMISID'!G99," ")</f>
        <v>0.10755096980014209</v>
      </c>
      <c r="H99" s="46">
        <f>IF($E99="h",'OP Claims by DMISID'!H99/'OP Visits by DMISID'!H99," ")</f>
        <v>0.10748044028212904</v>
      </c>
      <c r="I99" s="46">
        <f>IF($E99="h",'OP Claims by DMISID'!I99/'OP Visits by DMISID'!I99," ")</f>
        <v>0.11430989928201751</v>
      </c>
      <c r="J99" s="46">
        <f>'OP Claims by DMISID'!J99/'OP Visits by DMISID'!J99</f>
        <v>8.5808420698703425E-2</v>
      </c>
      <c r="K99" s="46">
        <f>'OP Claims by DMISID'!K99/'OP Visits by DMISID'!K99</f>
        <v>6.1533724162532895E-2</v>
      </c>
      <c r="L99" s="6"/>
    </row>
    <row r="100" spans="2:12" x14ac:dyDescent="0.2">
      <c r="B100" s="6" t="str">
        <f>Details2!B1432</f>
        <v>Army</v>
      </c>
      <c r="C100" s="6" t="str">
        <f>Details2!C1432</f>
        <v>0131</v>
      </c>
      <c r="D100" s="6" t="str">
        <f>Details2!D1432</f>
        <v>Ft. Irwin (Weed Army Community Hospital)</v>
      </c>
      <c r="E100" s="6" t="str">
        <f>Details2!E1432</f>
        <v>H</v>
      </c>
      <c r="F100" s="46">
        <f>IF($E100="h",'OP Claims by DMISID'!F100/'OP Visits by DMISID'!F100," ")</f>
        <v>2.4774495383579367E-2</v>
      </c>
      <c r="G100" s="46">
        <f>IF($E100="h",'OP Claims by DMISID'!G100/'OP Visits by DMISID'!G100," ")</f>
        <v>2.5157084696302921E-2</v>
      </c>
      <c r="H100" s="46">
        <f>IF($E100="h",'OP Claims by DMISID'!H100/'OP Visits by DMISID'!H100," ")</f>
        <v>1.9311502938706968E-2</v>
      </c>
      <c r="I100" s="46">
        <f>IF($E100="h",'OP Claims by DMISID'!I100/'OP Visits by DMISID'!I100," ")</f>
        <v>9.6846970780828708E-3</v>
      </c>
      <c r="J100" s="46">
        <f>'OP Claims by DMISID'!J100/'OP Visits by DMISID'!J100</f>
        <v>6.6086956521739133E-3</v>
      </c>
      <c r="K100" s="46">
        <f>'OP Claims by DMISID'!K100/'OP Visits by DMISID'!K100</f>
        <v>2.4481687697602193E-2</v>
      </c>
      <c r="L100" s="6"/>
    </row>
    <row r="101" spans="2:12" x14ac:dyDescent="0.2">
      <c r="B101" s="6" t="str">
        <f>Details2!B1433</f>
        <v>Army</v>
      </c>
      <c r="C101" s="6" t="str">
        <f>Details2!C1433</f>
        <v>0206</v>
      </c>
      <c r="D101" s="6" t="str">
        <f>Details2!D1433</f>
        <v>Yuma Proving Grounds</v>
      </c>
      <c r="E101" s="6" t="str">
        <f>Details2!E1433</f>
        <v>I</v>
      </c>
      <c r="F101" s="46" t="str">
        <f>IF($E101="h",'OP Claims by DMISID'!F101/'OP Visits by DMISID'!F101," ")</f>
        <v xml:space="preserve"> </v>
      </c>
      <c r="G101" s="46" t="str">
        <f>IF($E101="h",'OP Claims by DMISID'!G101/'OP Visits by DMISID'!G101," ")</f>
        <v xml:space="preserve"> </v>
      </c>
      <c r="H101" s="46" t="str">
        <f>IF($E101="h",'OP Claims by DMISID'!H101/'OP Visits by DMISID'!H101," ")</f>
        <v xml:space="preserve"> </v>
      </c>
      <c r="I101" s="46" t="str">
        <f>IF($E101="h",'OP Claims by DMISID'!I101/'OP Visits by DMISID'!I101," ")</f>
        <v xml:space="preserve"> </v>
      </c>
      <c r="J101" s="46" t="e">
        <f>'OP Claims by DMISID'!J101/'OP Visits by DMISID'!J101</f>
        <v>#VALUE!</v>
      </c>
      <c r="K101" s="46" t="e">
        <f>'OP Claims by DMISID'!K101/'OP Visits by DMISID'!K101</f>
        <v>#VALUE!</v>
      </c>
      <c r="L101" s="6"/>
    </row>
    <row r="102" spans="2:12" x14ac:dyDescent="0.2">
      <c r="B102" s="6" t="str">
        <f>Details2!B1434</f>
        <v>Army</v>
      </c>
      <c r="C102" s="6" t="str">
        <f>Details2!C1434</f>
        <v>0256</v>
      </c>
      <c r="D102" s="6" t="str">
        <f>Details2!D1434</f>
        <v>Pentagon Army Health Clinic</v>
      </c>
      <c r="E102" s="6" t="str">
        <f>Details2!E1434</f>
        <v>I</v>
      </c>
      <c r="F102" s="46" t="str">
        <f>IF($E102="h",'OP Claims by DMISID'!F102/'OP Visits by DMISID'!F102," ")</f>
        <v xml:space="preserve"> </v>
      </c>
      <c r="G102" s="46" t="str">
        <f>IF($E102="h",'OP Claims by DMISID'!G102/'OP Visits by DMISID'!G102," ")</f>
        <v xml:space="preserve"> </v>
      </c>
      <c r="H102" s="46" t="str">
        <f>IF($E102="h",'OP Claims by DMISID'!H102/'OP Visits by DMISID'!H102," ")</f>
        <v xml:space="preserve"> </v>
      </c>
      <c r="I102" s="46" t="str">
        <f>IF($E102="h",'OP Claims by DMISID'!I102/'OP Visits by DMISID'!I102," ")</f>
        <v xml:space="preserve"> </v>
      </c>
      <c r="J102" s="46" t="e">
        <f>'OP Claims by DMISID'!J102/'OP Visits by DMISID'!J102</f>
        <v>#VALUE!</v>
      </c>
      <c r="K102" s="46"/>
      <c r="L102" s="6"/>
    </row>
    <row r="103" spans="2:12" x14ac:dyDescent="0.2">
      <c r="B103" s="6" t="str">
        <f>Details2!B1435</f>
        <v>Army</v>
      </c>
      <c r="C103" s="6" t="str">
        <f>Details2!C1435</f>
        <v>0273</v>
      </c>
      <c r="D103" s="6" t="str">
        <f>Details2!D1435</f>
        <v>Ft. McPherson (Lawrence Joel Army Health Clinic)</v>
      </c>
      <c r="E103" s="6" t="str">
        <f>Details2!E1435</f>
        <v>I</v>
      </c>
      <c r="F103" s="46" t="str">
        <f>IF($E103="h",'OP Claims by DMISID'!F103/'OP Visits by DMISID'!F103," ")</f>
        <v xml:space="preserve"> </v>
      </c>
      <c r="G103" s="46" t="str">
        <f>IF($E103="h",'OP Claims by DMISID'!G103/'OP Visits by DMISID'!G103," ")</f>
        <v xml:space="preserve"> </v>
      </c>
      <c r="H103" s="46" t="str">
        <f>IF($E103="h",'OP Claims by DMISID'!H103/'OP Visits by DMISID'!H103," ")</f>
        <v xml:space="preserve"> </v>
      </c>
      <c r="I103" s="46" t="str">
        <f>IF($E103="h",'OP Claims by DMISID'!I103/'OP Visits by DMISID'!I103," ")</f>
        <v xml:space="preserve"> </v>
      </c>
      <c r="J103" s="46" t="e">
        <f>'OP Claims by DMISID'!J103/'OP Visits by DMISID'!J103</f>
        <v>#VALUE!</v>
      </c>
      <c r="K103" s="46"/>
      <c r="L103" s="6"/>
    </row>
    <row r="104" spans="2:12" x14ac:dyDescent="0.2">
      <c r="B104" s="6" t="str">
        <f>Details2!B1436</f>
        <v>Army</v>
      </c>
      <c r="C104" s="6" t="str">
        <f>Details2!C1436</f>
        <v>0308</v>
      </c>
      <c r="D104" s="6" t="str">
        <f>Details2!D1436</f>
        <v>Aberdeen Proving Grounds (Kirk Army Health Clinic)</v>
      </c>
      <c r="E104" s="6" t="str">
        <f>Details2!E1436</f>
        <v>I</v>
      </c>
      <c r="F104" s="46" t="str">
        <f>IF($E104="h",'OP Claims by DMISID'!F104/'OP Visits by DMISID'!F104," ")</f>
        <v xml:space="preserve"> </v>
      </c>
      <c r="G104" s="46" t="str">
        <f>IF($E104="h",'OP Claims by DMISID'!G104/'OP Visits by DMISID'!G104," ")</f>
        <v xml:space="preserve"> </v>
      </c>
      <c r="H104" s="46" t="str">
        <f>IF($E104="h",'OP Claims by DMISID'!H104/'OP Visits by DMISID'!H104," ")</f>
        <v xml:space="preserve"> </v>
      </c>
      <c r="I104" s="46"/>
      <c r="J104" s="46"/>
      <c r="K104" s="46"/>
      <c r="L104" s="6"/>
    </row>
    <row r="105" spans="2:12" x14ac:dyDescent="0.2">
      <c r="B105" s="6" t="str">
        <f>Details2!B1437</f>
        <v>Army</v>
      </c>
      <c r="C105" s="6" t="str">
        <f>Details2!C1437</f>
        <v>0309</v>
      </c>
      <c r="D105" s="6" t="str">
        <f>Details2!D1437</f>
        <v>Ft. Detrick US Army Health Clinic</v>
      </c>
      <c r="E105" s="6" t="str">
        <f>Details2!E1437</f>
        <v>I</v>
      </c>
      <c r="F105" s="46" t="str">
        <f>IF($E105="h",'OP Claims by DMISID'!F105/'OP Visits by DMISID'!F105," ")</f>
        <v xml:space="preserve"> </v>
      </c>
      <c r="G105" s="46" t="str">
        <f>IF($E105="h",'OP Claims by DMISID'!G105/'OP Visits by DMISID'!G105," ")</f>
        <v xml:space="preserve"> </v>
      </c>
      <c r="H105" s="46" t="str">
        <f>IF($E105="h",'OP Claims by DMISID'!H105/'OP Visits by DMISID'!H105," ")</f>
        <v xml:space="preserve"> </v>
      </c>
      <c r="I105" s="46" t="str">
        <f>IF($E105="h",'OP Claims by DMISID'!I105/'OP Visits by DMISID'!I105," ")</f>
        <v xml:space="preserve"> </v>
      </c>
      <c r="J105" s="46" t="e">
        <f>'OP Claims by DMISID'!J105/'OP Visits by DMISID'!J105</f>
        <v>#VALUE!</v>
      </c>
      <c r="K105" s="46" t="e">
        <f>'OP Claims by DMISID'!K105/'OP Visits by DMISID'!K105</f>
        <v>#VALUE!</v>
      </c>
      <c r="L105" s="6"/>
    </row>
    <row r="106" spans="2:12" x14ac:dyDescent="0.2">
      <c r="B106" s="6" t="str">
        <f>Details2!B1438</f>
        <v>Army</v>
      </c>
      <c r="C106" s="6" t="str">
        <f>Details2!C1438</f>
        <v>0330</v>
      </c>
      <c r="D106" s="6" t="str">
        <f>Details2!D1438</f>
        <v>Ft. Drum (Guthrie Army Health Clinic)</v>
      </c>
      <c r="E106" s="6" t="str">
        <f>Details2!E1438</f>
        <v>C</v>
      </c>
      <c r="F106" s="46" t="str">
        <f>IF($E106="h",'OP Claims by DMISID'!F106/'OP Visits by DMISID'!F106," ")</f>
        <v xml:space="preserve"> </v>
      </c>
      <c r="G106" s="46" t="str">
        <f>IF($E106="h",'OP Claims by DMISID'!G106/'OP Visits by DMISID'!G106," ")</f>
        <v xml:space="preserve"> </v>
      </c>
      <c r="H106" s="46" t="str">
        <f>IF($E106="h",'OP Claims by DMISID'!H106/'OP Visits by DMISID'!H106," ")</f>
        <v xml:space="preserve"> </v>
      </c>
      <c r="I106" s="46" t="str">
        <f>IF($E106="h",'OP Claims by DMISID'!I106/'OP Visits by DMISID'!I106," ")</f>
        <v xml:space="preserve"> </v>
      </c>
      <c r="J106" s="46">
        <f>'OP Claims by DMISID'!J106/'OP Visits by DMISID'!J106</f>
        <v>9.153114854339249E-2</v>
      </c>
      <c r="K106" s="46">
        <f>'OP Claims by DMISID'!K106/'OP Visits by DMISID'!K106</f>
        <v>6.7206943233870525E-2</v>
      </c>
      <c r="L106" s="6"/>
    </row>
    <row r="107" spans="2:12" x14ac:dyDescent="0.2">
      <c r="B107" s="6" t="str">
        <f>Details2!B1439</f>
        <v>Army</v>
      </c>
      <c r="C107" s="6" t="str">
        <f>Details2!C1439</f>
        <v>0350</v>
      </c>
      <c r="D107" s="6" t="str">
        <f>Details2!D1439</f>
        <v>Ft. Indiantown Gap US Army Health Clinic</v>
      </c>
      <c r="E107" s="6" t="str">
        <f>Details2!E1439</f>
        <v>I</v>
      </c>
      <c r="F107" s="46" t="str">
        <f>IF($E107="h",'OP Claims by DMISID'!F107/'OP Visits by DMISID'!F107," ")</f>
        <v xml:space="preserve"> </v>
      </c>
      <c r="G107" s="46" t="str">
        <f>IF($E107="h",'OP Claims by DMISID'!G107/'OP Visits by DMISID'!G107," ")</f>
        <v xml:space="preserve"> </v>
      </c>
      <c r="H107" s="46" t="str">
        <f>IF($E107="h",'OP Claims by DMISID'!H107/'OP Visits by DMISID'!H107," ")</f>
        <v xml:space="preserve"> </v>
      </c>
      <c r="I107" s="46" t="str">
        <f>IF($E107="h",'OP Claims by DMISID'!I107/'OP Visits by DMISID'!I107," ")</f>
        <v xml:space="preserve"> </v>
      </c>
      <c r="J107" s="46" t="e">
        <f>'OP Claims by DMISID'!J107/'OP Visits by DMISID'!J107</f>
        <v>#VALUE!</v>
      </c>
      <c r="K107" s="46" t="e">
        <f>'OP Claims by DMISID'!K107/'OP Visits by DMISID'!K107</f>
        <v>#VALUE!</v>
      </c>
      <c r="L107" s="6"/>
    </row>
    <row r="108" spans="2:12" x14ac:dyDescent="0.2">
      <c r="B108" s="6" t="str">
        <f>Details2!B1440</f>
        <v>Army</v>
      </c>
      <c r="C108" s="6" t="str">
        <f>Details2!C1440</f>
        <v>0351</v>
      </c>
      <c r="D108" s="6" t="str">
        <f>Details2!D1440</f>
        <v>Letterkenny US Army Health Clinic</v>
      </c>
      <c r="E108" s="6" t="str">
        <f>Details2!E1440</f>
        <v>I</v>
      </c>
      <c r="F108" s="46" t="str">
        <f>IF($E108="h",'OP Claims by DMISID'!F108/'OP Visits by DMISID'!F108," ")</f>
        <v xml:space="preserve"> </v>
      </c>
      <c r="G108" s="46" t="str">
        <f>IF($E108="h",'OP Claims by DMISID'!G108/'OP Visits by DMISID'!G108," ")</f>
        <v xml:space="preserve"> </v>
      </c>
      <c r="H108" s="46" t="str">
        <f>IF($E108="h",'OP Claims by DMISID'!H108/'OP Visits by DMISID'!H108," ")</f>
        <v xml:space="preserve"> </v>
      </c>
      <c r="I108" s="46"/>
      <c r="J108" s="46"/>
      <c r="K108" s="46"/>
      <c r="L108" s="6"/>
    </row>
    <row r="109" spans="2:12" x14ac:dyDescent="0.2">
      <c r="B109" s="6" t="str">
        <f>Details2!B1441</f>
        <v>Army</v>
      </c>
      <c r="C109" s="6" t="str">
        <f>Details2!C1441</f>
        <v>0352</v>
      </c>
      <c r="D109" s="6" t="str">
        <f>Details2!D1441</f>
        <v>Carlisle (Dunham Army Health Clinic)</v>
      </c>
      <c r="E109" s="6" t="str">
        <f>Details2!E1441</f>
        <v>C</v>
      </c>
      <c r="F109" s="46" t="str">
        <f>IF($E109="h",'OP Claims by DMISID'!F109/'OP Visits by DMISID'!F109," ")</f>
        <v xml:space="preserve"> </v>
      </c>
      <c r="G109" s="46" t="str">
        <f>IF($E109="h",'OP Claims by DMISID'!G109/'OP Visits by DMISID'!G109," ")</f>
        <v xml:space="preserve"> </v>
      </c>
      <c r="H109" s="46" t="str">
        <f>IF($E109="h",'OP Claims by DMISID'!H109/'OP Visits by DMISID'!H109," ")</f>
        <v xml:space="preserve"> </v>
      </c>
      <c r="I109" s="46"/>
      <c r="J109" s="46"/>
      <c r="K109" s="46"/>
      <c r="L109" s="6"/>
    </row>
    <row r="110" spans="2:12" x14ac:dyDescent="0.2">
      <c r="B110" s="6" t="str">
        <f>Details2!B1442</f>
        <v>Army</v>
      </c>
      <c r="C110" s="6" t="str">
        <f>Details2!C1442</f>
        <v>0353</v>
      </c>
      <c r="D110" s="6" t="str">
        <f>Details2!D1442</f>
        <v>Tobyhanna US Army Health Clinic</v>
      </c>
      <c r="E110" s="6" t="str">
        <f>Details2!E1442</f>
        <v>I</v>
      </c>
      <c r="F110" s="46" t="str">
        <f>IF($E110="h",'OP Claims by DMISID'!F110/'OP Visits by DMISID'!F110," ")</f>
        <v xml:space="preserve"> </v>
      </c>
      <c r="G110" s="46" t="str">
        <f>IF($E110="h",'OP Claims by DMISID'!G110/'OP Visits by DMISID'!G110," ")</f>
        <v xml:space="preserve"> </v>
      </c>
      <c r="H110" s="46" t="str">
        <f>IF($E110="h",'OP Claims by DMISID'!H110/'OP Visits by DMISID'!H110," ")</f>
        <v xml:space="preserve"> </v>
      </c>
      <c r="I110" s="46" t="str">
        <f>IF($E110="h",'OP Claims by DMISID'!I110/'OP Visits by DMISID'!I110," ")</f>
        <v xml:space="preserve"> </v>
      </c>
      <c r="J110" s="46" t="e">
        <f>'OP Claims by DMISID'!J110/'OP Visits by DMISID'!J110</f>
        <v>#VALUE!</v>
      </c>
      <c r="K110" s="46" t="e">
        <f>'OP Claims by DMISID'!K110/'OP Visits by DMISID'!K110</f>
        <v>#VALUE!</v>
      </c>
      <c r="L110" s="6"/>
    </row>
    <row r="111" spans="2:12" x14ac:dyDescent="0.2">
      <c r="B111" s="6" t="str">
        <f>Details2!B1443</f>
        <v>Army</v>
      </c>
      <c r="C111" s="6" t="str">
        <f>Details2!C1443</f>
        <v>0371</v>
      </c>
      <c r="D111" s="6" t="str">
        <f>Details2!D1443</f>
        <v>Dugway Proving Ground</v>
      </c>
      <c r="E111" s="6" t="str">
        <f>Details2!E1443</f>
        <v>I</v>
      </c>
      <c r="F111" s="46" t="str">
        <f>IF($E111="h",'OP Claims by DMISID'!F111/'OP Visits by DMISID'!F111," ")</f>
        <v xml:space="preserve"> </v>
      </c>
      <c r="G111" s="46" t="str">
        <f>IF($E111="h",'OP Claims by DMISID'!G111/'OP Visits by DMISID'!G111," ")</f>
        <v xml:space="preserve"> </v>
      </c>
      <c r="H111" s="46" t="str">
        <f>IF($E111="h",'OP Claims by DMISID'!H111/'OP Visits by DMISID'!H111," ")</f>
        <v xml:space="preserve"> </v>
      </c>
      <c r="I111" s="46" t="str">
        <f>IF($E111="h",'OP Claims by DMISID'!I111/'OP Visits by DMISID'!I111," ")</f>
        <v xml:space="preserve"> </v>
      </c>
      <c r="J111" s="46" t="e">
        <f>'OP Claims by DMISID'!J111/'OP Visits by DMISID'!J111</f>
        <v>#VALUE!</v>
      </c>
      <c r="K111" s="46"/>
      <c r="L111" s="6"/>
    </row>
    <row r="112" spans="2:12" x14ac:dyDescent="0.2">
      <c r="B112" s="6" t="str">
        <f>Details2!B1444</f>
        <v>Army</v>
      </c>
      <c r="C112" s="6" t="str">
        <f>Details2!C1444</f>
        <v>0441</v>
      </c>
      <c r="D112" s="6" t="str">
        <f>Details2!D1444</f>
        <v>New Cumberland US Army Health Clinic</v>
      </c>
      <c r="E112" s="6" t="str">
        <f>Details2!E1444</f>
        <v>I</v>
      </c>
      <c r="F112" s="46" t="str">
        <f>IF($E112="h",'OP Claims by DMISID'!F112/'OP Visits by DMISID'!F112," ")</f>
        <v xml:space="preserve"> </v>
      </c>
      <c r="G112" s="46" t="str">
        <f>IF($E112="h",'OP Claims by DMISID'!G112/'OP Visits by DMISID'!G112," ")</f>
        <v xml:space="preserve"> </v>
      </c>
      <c r="H112" s="46" t="str">
        <f>IF($E112="h",'OP Claims by DMISID'!H112/'OP Visits by DMISID'!H112," ")</f>
        <v xml:space="preserve"> </v>
      </c>
      <c r="I112" s="46"/>
      <c r="J112" s="46"/>
      <c r="K112" s="46"/>
      <c r="L112" s="6"/>
    </row>
    <row r="113" spans="2:12" x14ac:dyDescent="0.2">
      <c r="B113" s="6" t="str">
        <f>Details2!B1445</f>
        <v>Army</v>
      </c>
      <c r="C113" s="6" t="str">
        <f>Details2!C1445</f>
        <v>0606</v>
      </c>
      <c r="D113" s="6" t="str">
        <f>Details2!D1445</f>
        <v>Heidelberg MEDDAC</v>
      </c>
      <c r="E113" s="6" t="str">
        <f>Details2!E1445</f>
        <v>C</v>
      </c>
      <c r="F113" s="46" t="str">
        <f>IF($E113="h",'OP Claims by DMISID'!F113/'OP Visits by DMISID'!F113," ")</f>
        <v xml:space="preserve"> </v>
      </c>
      <c r="G113" s="46" t="str">
        <f>IF($E113="h",'OP Claims by DMISID'!G113/'OP Visits by DMISID'!G113," ")</f>
        <v xml:space="preserve"> </v>
      </c>
      <c r="H113" s="46" t="str">
        <f>IF($E113="h",'OP Claims by DMISID'!H113/'OP Visits by DMISID'!H113," ")</f>
        <v xml:space="preserve"> </v>
      </c>
      <c r="I113" s="46"/>
      <c r="J113" s="46"/>
      <c r="K113" s="46"/>
      <c r="L113" s="6"/>
    </row>
    <row r="114" spans="2:12" x14ac:dyDescent="0.2">
      <c r="B114" s="6" t="str">
        <f>Details2!B1446</f>
        <v>Army</v>
      </c>
      <c r="C114" s="6" t="str">
        <f>Details2!C1446</f>
        <v>0607</v>
      </c>
      <c r="D114" s="6" t="str">
        <f>Details2!D1446</f>
        <v>Landstuhl Regional Medical Center</v>
      </c>
      <c r="E114" s="6" t="str">
        <f>Details2!E1446</f>
        <v>H</v>
      </c>
      <c r="F114" s="46">
        <f>IF($E114="h",'OP Claims by DMISID'!F114/'OP Visits by DMISID'!F114," ")</f>
        <v>3.867285328777495E-2</v>
      </c>
      <c r="G114" s="46">
        <f>IF($E114="h",'OP Claims by DMISID'!G114/'OP Visits by DMISID'!G114," ")</f>
        <v>0.13447354080761359</v>
      </c>
      <c r="H114" s="46">
        <f>IF($E114="h",'OP Claims by DMISID'!H114/'OP Visits by DMISID'!H114," ")</f>
        <v>0.14064042358985795</v>
      </c>
      <c r="I114" s="46">
        <f>IF($E114="h",'OP Claims by DMISID'!I114/'OP Visits by DMISID'!I114," ")</f>
        <v>0.18297016565422014</v>
      </c>
      <c r="J114" s="46">
        <f>'OP Claims by DMISID'!J114/'OP Visits by DMISID'!J114</f>
        <v>0.17976176971072036</v>
      </c>
      <c r="K114" s="46">
        <f>'OP Claims by DMISID'!K114/'OP Visits by DMISID'!K114</f>
        <v>0.15562325330201293</v>
      </c>
      <c r="L114" s="6"/>
    </row>
    <row r="115" spans="2:12" x14ac:dyDescent="0.2">
      <c r="B115" s="6" t="str">
        <f>Details2!B1447</f>
        <v>Army</v>
      </c>
      <c r="C115" s="6" t="str">
        <f>Details2!C1447</f>
        <v>0609</v>
      </c>
      <c r="D115" s="6" t="str">
        <f>Details2!D1447</f>
        <v>Bavaria MEDDAC</v>
      </c>
      <c r="E115" s="6" t="str">
        <f>Details2!E1447</f>
        <v>C</v>
      </c>
      <c r="F115" s="46" t="str">
        <f>IF($E115="h",'OP Claims by DMISID'!F115/'OP Visits by DMISID'!F115," ")</f>
        <v xml:space="preserve"> </v>
      </c>
      <c r="G115" s="46" t="str">
        <f>IF($E115="h",'OP Claims by DMISID'!G115/'OP Visits by DMISID'!G115," ")</f>
        <v xml:space="preserve"> </v>
      </c>
      <c r="H115" s="46" t="str">
        <f>IF($E115="h",'OP Claims by DMISID'!H115/'OP Visits by DMISID'!H115," ")</f>
        <v xml:space="preserve"> </v>
      </c>
      <c r="I115" s="46" t="str">
        <f>IF($E115="h",'OP Claims by DMISID'!I115/'OP Visits by DMISID'!I115," ")</f>
        <v xml:space="preserve"> </v>
      </c>
      <c r="J115" s="46">
        <f>'OP Claims by DMISID'!J115/'OP Visits by DMISID'!J115</f>
        <v>5.0923798143211692E-2</v>
      </c>
      <c r="K115" s="46">
        <f>'OP Claims by DMISID'!K115/'OP Visits by DMISID'!K115</f>
        <v>4.22206285283463E-2</v>
      </c>
      <c r="L115" s="6"/>
    </row>
    <row r="116" spans="2:12" x14ac:dyDescent="0.2">
      <c r="B116" s="6" t="str">
        <f>Details2!B1448</f>
        <v>Army</v>
      </c>
      <c r="C116" s="6" t="str">
        <f>Details2!C1448</f>
        <v>0610</v>
      </c>
      <c r="D116" s="6" t="str">
        <f>Details2!D1448</f>
        <v>BG CRAWFORD SAMS AHC-CAMP ZAMA</v>
      </c>
      <c r="E116" s="6" t="str">
        <f>Details2!E1448</f>
        <v>C</v>
      </c>
      <c r="F116" s="46" t="str">
        <f>IF($E116="h",'OP Claims by DMISID'!F116/'OP Visits by DMISID'!F116," ")</f>
        <v xml:space="preserve"> </v>
      </c>
      <c r="G116" s="46" t="str">
        <f>IF($E116="h",'OP Claims by DMISID'!G116/'OP Visits by DMISID'!G116," ")</f>
        <v xml:space="preserve"> </v>
      </c>
      <c r="H116" s="46" t="str">
        <f>IF($E116="h",'OP Claims by DMISID'!H116/'OP Visits by DMISID'!H116," ")</f>
        <v xml:space="preserve"> </v>
      </c>
      <c r="I116" s="46" t="str">
        <f>IF($E116="h",'OP Claims by DMISID'!I116/'OP Visits by DMISID'!I116," ")</f>
        <v xml:space="preserve"> </v>
      </c>
      <c r="J116" s="46">
        <f>'OP Claims by DMISID'!J116/'OP Visits by DMISID'!J116</f>
        <v>0.12588797018749273</v>
      </c>
      <c r="K116" s="46">
        <f>'OP Claims by DMISID'!K116/'OP Visits by DMISID'!K116</f>
        <v>8.8717777033813186E-2</v>
      </c>
      <c r="L116" s="6"/>
    </row>
    <row r="117" spans="2:12" x14ac:dyDescent="0.2">
      <c r="B117" s="6" t="str">
        <f>Details2!B1449</f>
        <v>Army</v>
      </c>
      <c r="C117" s="6" t="str">
        <f>Details2!C1449</f>
        <v>0612</v>
      </c>
      <c r="D117" s="6" t="str">
        <f>Details2!D1449</f>
        <v>Brian Allgood ACH - Seoul</v>
      </c>
      <c r="E117" s="6" t="str">
        <f>Details2!E1449</f>
        <v>H</v>
      </c>
      <c r="F117" s="46">
        <f>IF($E117="h",'OP Claims by DMISID'!F117/'OP Visits by DMISID'!F117," ")</f>
        <v>2.6817645951595488E-2</v>
      </c>
      <c r="G117" s="46">
        <f>IF($E117="h",'OP Claims by DMISID'!G117/'OP Visits by DMISID'!G117," ")</f>
        <v>4.0312580426288575E-2</v>
      </c>
      <c r="H117" s="46">
        <f>IF($E117="h",'OP Claims by DMISID'!H117/'OP Visits by DMISID'!H117," ")</f>
        <v>9.4365723258683212E-2</v>
      </c>
      <c r="I117" s="46">
        <f>IF($E117="h",'OP Claims by DMISID'!I117/'OP Visits by DMISID'!I117," ")</f>
        <v>0.10398663029039124</v>
      </c>
      <c r="J117" s="46"/>
      <c r="K117" s="46"/>
      <c r="L117" s="6"/>
    </row>
    <row r="118" spans="2:12" x14ac:dyDescent="0.2">
      <c r="B118" s="6" t="str">
        <f>Details2!B1450</f>
        <v>Navy</v>
      </c>
      <c r="C118" s="6" t="str">
        <f>Details2!C1450</f>
        <v>0024</v>
      </c>
      <c r="D118" s="6" t="str">
        <f>Details2!D1450</f>
        <v>NH Camp Pendelton</v>
      </c>
      <c r="E118" s="6" t="str">
        <f>Details2!E1450</f>
        <v>H</v>
      </c>
      <c r="F118" s="46">
        <f>IF($E118="h",'OP Claims by DMISID'!F118/'OP Visits by DMISID'!F118," ")</f>
        <v>3.620650288806735E-2</v>
      </c>
      <c r="G118" s="46">
        <f>IF($E118="h",'OP Claims by DMISID'!G118/'OP Visits by DMISID'!G118," ")</f>
        <v>3.2867101816082767E-2</v>
      </c>
      <c r="H118" s="46">
        <f>IF($E118="h",'OP Claims by DMISID'!H118/'OP Visits by DMISID'!H118," ")</f>
        <v>4.0532987066593286E-2</v>
      </c>
      <c r="I118" s="46">
        <f>IF($E118="h",'OP Claims by DMISID'!I118/'OP Visits by DMISID'!I118," ")</f>
        <v>4.5750497737931148E-2</v>
      </c>
      <c r="J118" s="46">
        <f>'OP Claims by DMISID'!J118/'OP Visits by DMISID'!J118</f>
        <v>3.4412264185771771E-2</v>
      </c>
      <c r="K118" s="154">
        <f>'OP Claims by DMISID'!K118/'OP Visits by DMISID'!K118</f>
        <v>4.749402112613435E-2</v>
      </c>
      <c r="L118" s="6"/>
    </row>
    <row r="119" spans="2:12" x14ac:dyDescent="0.2">
      <c r="B119" s="6" t="str">
        <f>Details2!B1451</f>
        <v>Navy</v>
      </c>
      <c r="C119" s="6" t="str">
        <f>Details2!C1451</f>
        <v>0028</v>
      </c>
      <c r="D119" s="6" t="str">
        <f>Details2!D1451</f>
        <v>NH Lemoore</v>
      </c>
      <c r="E119" s="6" t="str">
        <f>Details2!E1451</f>
        <v>H</v>
      </c>
      <c r="F119" s="46">
        <f>IF($E119="h",'OP Claims by DMISID'!F119/'OP Visits by DMISID'!F119," ")</f>
        <v>0.24069537152497616</v>
      </c>
      <c r="G119" s="46">
        <f>IF($E119="h",'OP Claims by DMISID'!G119/'OP Visits by DMISID'!G119," ")</f>
        <v>0.19295754650007099</v>
      </c>
      <c r="H119" s="46">
        <f>IF($E119="h",'OP Claims by DMISID'!H119/'OP Visits by DMISID'!H119," ")</f>
        <v>0.21254878414890424</v>
      </c>
      <c r="I119" s="46">
        <f>IF($E119="h",'OP Claims by DMISID'!I119/'OP Visits by DMISID'!I119," ")</f>
        <v>0.21262676263612768</v>
      </c>
      <c r="J119" s="46">
        <f>'OP Claims by DMISID'!J119/'OP Visits by DMISID'!J119</f>
        <v>0.2452628462398842</v>
      </c>
      <c r="K119" s="46">
        <f>'OP Claims by DMISID'!K119/'OP Visits by DMISID'!K119</f>
        <v>0.23481636935991607</v>
      </c>
      <c r="L119" s="6"/>
    </row>
    <row r="120" spans="2:12" x14ac:dyDescent="0.2">
      <c r="B120" s="6" t="str">
        <f>Details2!B1452</f>
        <v>Navy</v>
      </c>
      <c r="C120" s="6" t="str">
        <f>Details2!C1452</f>
        <v>0029</v>
      </c>
      <c r="D120" s="6" t="str">
        <f>Details2!D1452</f>
        <v>NMC San Diego</v>
      </c>
      <c r="E120" s="6" t="str">
        <f>Details2!E1452</f>
        <v>H</v>
      </c>
      <c r="F120" s="46">
        <f>IF($E120="h",'OP Claims by DMISID'!F120/'OP Visits by DMISID'!F120," ")</f>
        <v>4.1647786732260952E-2</v>
      </c>
      <c r="G120" s="46">
        <f>IF($E120="h",'OP Claims by DMISID'!G120/'OP Visits by DMISID'!G120," ")</f>
        <v>3.3423972638680154E-2</v>
      </c>
      <c r="H120" s="46">
        <f>IF($E120="h",'OP Claims by DMISID'!H120/'OP Visits by DMISID'!H120," ")</f>
        <v>3.8184735046216042E-2</v>
      </c>
      <c r="I120" s="46">
        <f>IF($E120="h",'OP Claims by DMISID'!I120/'OP Visits by DMISID'!I120," ")</f>
        <v>3.0958172057781765E-2</v>
      </c>
      <c r="J120" s="46">
        <f>'OP Claims by DMISID'!J120/'OP Visits by DMISID'!J120</f>
        <v>3.532625358865011E-2</v>
      </c>
      <c r="K120" s="46">
        <f>'OP Claims by DMISID'!K120/'OP Visits by DMISID'!K120</f>
        <v>2.2682908355469211E-2</v>
      </c>
      <c r="L120" s="6"/>
    </row>
    <row r="121" spans="2:12" x14ac:dyDescent="0.2">
      <c r="B121" s="6" t="str">
        <f>Details2!B1453</f>
        <v>Navy</v>
      </c>
      <c r="C121" s="6" t="str">
        <f>Details2!C1453</f>
        <v>0030</v>
      </c>
      <c r="D121" s="6" t="str">
        <f>Details2!D1453</f>
        <v>NH 29 Palms</v>
      </c>
      <c r="E121" s="6" t="str">
        <f>Details2!E1453</f>
        <v>H</v>
      </c>
      <c r="F121" s="46">
        <f>IF($E121="h",'OP Claims by DMISID'!F121/'OP Visits by DMISID'!F121," ")</f>
        <v>5.967603443874591E-2</v>
      </c>
      <c r="G121" s="46">
        <f>IF($E121="h",'OP Claims by DMISID'!G121/'OP Visits by DMISID'!G121," ")</f>
        <v>8.5195763665930027E-2</v>
      </c>
      <c r="H121" s="46">
        <f>IF($E121="h",'OP Claims by DMISID'!H121/'OP Visits by DMISID'!H121," ")</f>
        <v>8.6323580527101346E-2</v>
      </c>
      <c r="I121" s="46">
        <f>IF($E121="h",'OP Claims by DMISID'!I121/'OP Visits by DMISID'!I121," ")</f>
        <v>7.169857913532407E-2</v>
      </c>
      <c r="J121" s="46">
        <f>'OP Claims by DMISID'!J121/'OP Visits by DMISID'!J121</f>
        <v>9.3131733240909217E-2</v>
      </c>
      <c r="K121" s="46">
        <f>'OP Claims by DMISID'!K121/'OP Visits by DMISID'!K121</f>
        <v>9.248048430779035E-2</v>
      </c>
      <c r="L121" s="6"/>
    </row>
    <row r="122" spans="2:12" x14ac:dyDescent="0.2">
      <c r="B122" s="6" t="str">
        <f>Details2!B1454</f>
        <v>Navy</v>
      </c>
      <c r="C122" s="6" t="str">
        <f>Details2!C1454</f>
        <v>0035</v>
      </c>
      <c r="D122" s="6" t="str">
        <f>Details2!D1454</f>
        <v>NBHC Groton</v>
      </c>
      <c r="E122" s="6" t="str">
        <f>Details2!E1454</f>
        <v>C</v>
      </c>
      <c r="F122" s="46" t="str">
        <f>IF($E122="h",'OP Claims by DMISID'!F122/'OP Visits by DMISID'!F122," ")</f>
        <v xml:space="preserve"> </v>
      </c>
      <c r="G122" s="46" t="str">
        <f>IF($E122="h",'OP Claims by DMISID'!G122/'OP Visits by DMISID'!G122," ")</f>
        <v xml:space="preserve"> </v>
      </c>
      <c r="H122" s="46" t="str">
        <f>IF($E122="h",'OP Claims by DMISID'!H122/'OP Visits by DMISID'!H122," ")</f>
        <v xml:space="preserve"> </v>
      </c>
      <c r="I122" s="46" t="str">
        <f>IF($E122="h",'OP Claims by DMISID'!I122/'OP Visits by DMISID'!I122," ")</f>
        <v xml:space="preserve"> </v>
      </c>
      <c r="J122" s="46" t="e">
        <f>'OP Claims by DMISID'!J122/'OP Visits by DMISID'!J122</f>
        <v>#VALUE!</v>
      </c>
      <c r="K122" s="46" t="e">
        <f>'OP Claims by DMISID'!K122/'OP Visits by DMISID'!K122</f>
        <v>#VALUE!</v>
      </c>
      <c r="L122" s="6"/>
    </row>
    <row r="123" spans="2:12" x14ac:dyDescent="0.2">
      <c r="B123" s="6" t="str">
        <f>Details2!B1455</f>
        <v>Navy</v>
      </c>
      <c r="C123" s="6" t="str">
        <f>Details2!C1455</f>
        <v>0038</v>
      </c>
      <c r="D123" s="6" t="str">
        <f>Details2!D1455</f>
        <v>NH Pensacola</v>
      </c>
      <c r="E123" s="6" t="str">
        <f>Details2!E1455</f>
        <v>H</v>
      </c>
      <c r="F123" s="46">
        <f>IF($E123="h",'OP Claims by DMISID'!F123/'OP Visits by DMISID'!F123," ")</f>
        <v>9.5033487471184411E-2</v>
      </c>
      <c r="G123" s="46">
        <f>IF($E123="h",'OP Claims by DMISID'!G123/'OP Visits by DMISID'!G123," ")</f>
        <v>0.22077663193706146</v>
      </c>
      <c r="H123" s="46">
        <f>IF($E123="h",'OP Claims by DMISID'!H123/'OP Visits by DMISID'!H123," ")</f>
        <v>0.20192062856934997</v>
      </c>
      <c r="I123" s="46">
        <f>IF($E123="h",'OP Claims by DMISID'!I123/'OP Visits by DMISID'!I123," ")</f>
        <v>0.11026108736489613</v>
      </c>
      <c r="J123" s="46">
        <f>'OP Claims by DMISID'!J123/'OP Visits by DMISID'!J123</f>
        <v>0.11424615842286524</v>
      </c>
      <c r="K123" s="46">
        <f>'OP Claims by DMISID'!K123/'OP Visits by DMISID'!K123</f>
        <v>0.18146261243492803</v>
      </c>
      <c r="L123" s="6"/>
    </row>
    <row r="124" spans="2:12" x14ac:dyDescent="0.2">
      <c r="B124" s="6" t="str">
        <f>Details2!B1456</f>
        <v>Navy</v>
      </c>
      <c r="C124" s="6" t="str">
        <f>Details2!C1456</f>
        <v>0039</v>
      </c>
      <c r="D124" s="6" t="str">
        <f>Details2!D1456</f>
        <v>NH Jacksonville</v>
      </c>
      <c r="E124" s="6" t="str">
        <f>Details2!E1456</f>
        <v>H</v>
      </c>
      <c r="F124" s="46">
        <f>IF($E124="h",'OP Claims by DMISID'!F124/'OP Visits by DMISID'!F124," ")</f>
        <v>0.20921317629765204</v>
      </c>
      <c r="G124" s="46">
        <f>IF($E124="h",'OP Claims by DMISID'!G124/'OP Visits by DMISID'!G124," ")</f>
        <v>0.21000490318224566</v>
      </c>
      <c r="H124" s="46">
        <f>IF($E124="h",'OP Claims by DMISID'!H124/'OP Visits by DMISID'!H124," ")</f>
        <v>0.22506696665630863</v>
      </c>
      <c r="I124" s="46">
        <f>IF($E124="h",'OP Claims by DMISID'!I124/'OP Visits by DMISID'!I124," ")</f>
        <v>0.20503612561699691</v>
      </c>
      <c r="J124" s="46">
        <f>'OP Claims by DMISID'!J124/'OP Visits by DMISID'!J124</f>
        <v>0.21147032055455831</v>
      </c>
      <c r="K124" s="46">
        <f>'OP Claims by DMISID'!K124/'OP Visits by DMISID'!K124</f>
        <v>0.16029009423719981</v>
      </c>
      <c r="L124" s="6"/>
    </row>
    <row r="125" spans="2:12" x14ac:dyDescent="0.2">
      <c r="B125" s="6" t="str">
        <f>Details2!B1457</f>
        <v>Navy</v>
      </c>
      <c r="C125" s="6" t="str">
        <f>Details2!C1457</f>
        <v>0056</v>
      </c>
      <c r="D125" s="6" t="str">
        <f>Details2!D1457</f>
        <v>NHC Great Lakes</v>
      </c>
      <c r="E125" s="6" t="str">
        <f>Details2!E1457</f>
        <v>C</v>
      </c>
      <c r="F125" s="46" t="str">
        <f>IF($E125="h",'OP Claims by DMISID'!F125/'OP Visits by DMISID'!F125," ")</f>
        <v xml:space="preserve"> </v>
      </c>
      <c r="G125" s="46" t="str">
        <f>IF($E125="h",'OP Claims by DMISID'!G125/'OP Visits by DMISID'!G125," ")</f>
        <v xml:space="preserve"> </v>
      </c>
      <c r="H125" s="46" t="str">
        <f>IF($E125="h",'OP Claims by DMISID'!H125/'OP Visits by DMISID'!H125," ")</f>
        <v xml:space="preserve"> </v>
      </c>
      <c r="I125" s="46" t="str">
        <f>IF($E125="h",'OP Claims by DMISID'!I125/'OP Visits by DMISID'!I125," ")</f>
        <v xml:space="preserve"> </v>
      </c>
      <c r="J125" s="46" t="e">
        <f>'OP Claims by DMISID'!J125/'OP Visits by DMISID'!J125</f>
        <v>#VALUE!</v>
      </c>
      <c r="K125" s="46" t="e">
        <f>'OP Claims by DMISID'!K125/'OP Visits by DMISID'!K125</f>
        <v>#VALUE!</v>
      </c>
      <c r="L125" s="6"/>
    </row>
    <row r="126" spans="2:12" x14ac:dyDescent="0.2">
      <c r="B126" s="6" t="str">
        <f>Details2!B1458</f>
        <v>Navy</v>
      </c>
      <c r="C126" s="6" t="str">
        <f>Details2!C1458</f>
        <v>0068</v>
      </c>
      <c r="D126" s="6" t="str">
        <f>Details2!D1458</f>
        <v>NHC Patuxent River</v>
      </c>
      <c r="E126" s="6" t="str">
        <f>Details2!E1458</f>
        <v>C</v>
      </c>
      <c r="F126" s="46" t="str">
        <f>IF($E126="h",'OP Claims by DMISID'!F126/'OP Visits by DMISID'!F126," ")</f>
        <v xml:space="preserve"> </v>
      </c>
      <c r="G126" s="46" t="str">
        <f>IF($E126="h",'OP Claims by DMISID'!G126/'OP Visits by DMISID'!G126," ")</f>
        <v xml:space="preserve"> </v>
      </c>
      <c r="H126" s="46" t="str">
        <f>IF($E126="h",'OP Claims by DMISID'!H126/'OP Visits by DMISID'!H126," ")</f>
        <v xml:space="preserve"> </v>
      </c>
      <c r="I126" s="46" t="str">
        <f>IF($E126="h",'OP Claims by DMISID'!I126/'OP Visits by DMISID'!I126," ")</f>
        <v xml:space="preserve"> </v>
      </c>
      <c r="J126" s="46">
        <f>'OP Claims by DMISID'!J126/'OP Visits by DMISID'!J126</f>
        <v>0.14048654365965449</v>
      </c>
      <c r="K126" s="46">
        <f>'OP Claims by DMISID'!K126/'OP Visits by DMISID'!K126</f>
        <v>0.32492568237095759</v>
      </c>
      <c r="L126" s="6"/>
    </row>
    <row r="127" spans="2:12" x14ac:dyDescent="0.2">
      <c r="B127" s="6" t="str">
        <f>Details2!B1459</f>
        <v>Navy</v>
      </c>
      <c r="C127" s="6" t="str">
        <f>Details2!C1459</f>
        <v>0091</v>
      </c>
      <c r="D127" s="6" t="str">
        <f>Details2!D1459</f>
        <v>NH Camp Lejeune</v>
      </c>
      <c r="E127" s="6" t="str">
        <f>Details2!E1459</f>
        <v>H</v>
      </c>
      <c r="F127" s="46">
        <f>IF($E127="h",'OP Claims by DMISID'!F127/'OP Visits by DMISID'!F127," ")</f>
        <v>0.15091858419846524</v>
      </c>
      <c r="G127" s="46">
        <f>IF($E127="h",'OP Claims by DMISID'!G127/'OP Visits by DMISID'!G127," ")</f>
        <v>0.14378918827317405</v>
      </c>
      <c r="H127" s="46">
        <f>IF($E127="h",'OP Claims by DMISID'!H127/'OP Visits by DMISID'!H127," ")</f>
        <v>0.13742271766517011</v>
      </c>
      <c r="I127" s="46">
        <f>IF($E127="h",'OP Claims by DMISID'!I127/'OP Visits by DMISID'!I127," ")</f>
        <v>0.11540431078627625</v>
      </c>
      <c r="J127" s="46">
        <f>'OP Claims by DMISID'!J127/'OP Visits by DMISID'!J127</f>
        <v>0.20656921851893983</v>
      </c>
      <c r="K127" s="46">
        <f>'OP Claims by DMISID'!K127/'OP Visits by DMISID'!K127</f>
        <v>0.13136742766784043</v>
      </c>
      <c r="L127" s="6"/>
    </row>
    <row r="128" spans="2:12" x14ac:dyDescent="0.2">
      <c r="B128" s="6" t="str">
        <f>Details2!B1460</f>
        <v>Navy</v>
      </c>
      <c r="C128" s="6" t="str">
        <f>Details2!C1460</f>
        <v>0092</v>
      </c>
      <c r="D128" s="6" t="str">
        <f>Details2!D1460</f>
        <v>NHC Cherry Point</v>
      </c>
      <c r="E128" s="6" t="str">
        <f>Details2!E1460</f>
        <v>H</v>
      </c>
      <c r="F128" s="46">
        <f>IF($E128="h",'OP Claims by DMISID'!F128/'OP Visits by DMISID'!F128," ")</f>
        <v>0.32884820648833973</v>
      </c>
      <c r="G128" s="46">
        <f>IF($E128="h",'OP Claims by DMISID'!G128/'OP Visits by DMISID'!G128," ")</f>
        <v>0.31606123413694048</v>
      </c>
      <c r="H128" s="46">
        <f>IF($E128="h",'OP Claims by DMISID'!H128/'OP Visits by DMISID'!H128," ")</f>
        <v>0.30627701086728487</v>
      </c>
      <c r="I128" s="46">
        <f>IF($E128="h",'OP Claims by DMISID'!I128/'OP Visits by DMISID'!I128," ")</f>
        <v>0.25092250922509224</v>
      </c>
      <c r="J128" s="46">
        <f>'OP Claims by DMISID'!J128/'OP Visits by DMISID'!J128</f>
        <v>0.18389320335376388</v>
      </c>
      <c r="K128" s="46">
        <f>'OP Claims by DMISID'!K128/'OP Visits by DMISID'!K128</f>
        <v>0.21427459007275235</v>
      </c>
      <c r="L128" s="6"/>
    </row>
    <row r="129" spans="2:13" x14ac:dyDescent="0.2">
      <c r="B129" s="6" t="str">
        <f>Details2!B1461</f>
        <v>Navy</v>
      </c>
      <c r="C129" s="6" t="str">
        <f>Details2!C1461</f>
        <v>0100</v>
      </c>
      <c r="D129" s="6" t="str">
        <f>Details2!D1461</f>
        <v>NHC New England</v>
      </c>
      <c r="E129" s="6" t="str">
        <f>Details2!E1461</f>
        <v>C</v>
      </c>
      <c r="F129" s="46" t="str">
        <f>IF($E129="h",'OP Claims by DMISID'!F129/'OP Visits by DMISID'!F129," ")</f>
        <v xml:space="preserve"> </v>
      </c>
      <c r="G129" s="46" t="str">
        <f>IF($E129="h",'OP Claims by DMISID'!G129/'OP Visits by DMISID'!G129," ")</f>
        <v xml:space="preserve"> </v>
      </c>
      <c r="H129" s="46" t="str">
        <f>IF($E129="h",'OP Claims by DMISID'!H129/'OP Visits by DMISID'!H129," ")</f>
        <v xml:space="preserve"> </v>
      </c>
      <c r="I129" s="46" t="str">
        <f>IF($E129="h",'OP Claims by DMISID'!I129/'OP Visits by DMISID'!I129," ")</f>
        <v xml:space="preserve"> </v>
      </c>
      <c r="J129" s="46">
        <f>'OP Claims by DMISID'!J129/'OP Visits by DMISID'!J129</f>
        <v>0.14790535141065406</v>
      </c>
      <c r="K129" s="46">
        <f>'OP Claims by DMISID'!K129/'OP Visits by DMISID'!K129</f>
        <v>0.27305114726326019</v>
      </c>
      <c r="L129" s="6"/>
    </row>
    <row r="130" spans="2:13" x14ac:dyDescent="0.2">
      <c r="B130" s="6" t="str">
        <f>Details2!B1462</f>
        <v>Navy</v>
      </c>
      <c r="C130" s="6" t="str">
        <f>Details2!C1462</f>
        <v>0103</v>
      </c>
      <c r="D130" s="6" t="str">
        <f>Details2!D1462</f>
        <v>NHC Charleston</v>
      </c>
      <c r="E130" s="6" t="str">
        <f>Details2!E1462</f>
        <v>H</v>
      </c>
      <c r="F130" s="46">
        <f>IF($E130="h",'OP Claims by DMISID'!F130/'OP Visits by DMISID'!F130," ")</f>
        <v>0.36541146250209405</v>
      </c>
      <c r="G130" s="46">
        <f>IF($E130="h",'OP Claims by DMISID'!G130/'OP Visits by DMISID'!G130," ")</f>
        <v>0.22859726842129466</v>
      </c>
      <c r="H130" s="46">
        <f>IF($E130="h",'OP Claims by DMISID'!H130/'OP Visits by DMISID'!H130," ")</f>
        <v>0.34267510704115706</v>
      </c>
      <c r="I130" s="46">
        <f>IF($E130="h",'OP Claims by DMISID'!I130/'OP Visits by DMISID'!I130," ")</f>
        <v>0.39499943432514989</v>
      </c>
      <c r="J130" s="46">
        <f>'OP Claims by DMISID'!J130/'OP Visits by DMISID'!J130</f>
        <v>0.45961803268873858</v>
      </c>
      <c r="K130" s="46">
        <f>'OP Claims by DMISID'!K130/'OP Visits by DMISID'!K130</f>
        <v>0.37761900455216907</v>
      </c>
      <c r="L130" s="6"/>
    </row>
    <row r="131" spans="2:13" x14ac:dyDescent="0.2">
      <c r="B131" s="6" t="str">
        <f>Details2!B1463</f>
        <v>Navy</v>
      </c>
      <c r="C131" s="6" t="str">
        <f>Details2!C1463</f>
        <v>0104</v>
      </c>
      <c r="D131" s="6" t="str">
        <f>Details2!D1463</f>
        <v>NH Beaufort</v>
      </c>
      <c r="E131" s="6" t="str">
        <f>Details2!E1463</f>
        <v>H</v>
      </c>
      <c r="F131" s="46">
        <f>IF($E131="h",'OP Claims by DMISID'!F131/'OP Visits by DMISID'!F131," ")</f>
        <v>0.15599261218988669</v>
      </c>
      <c r="G131" s="46">
        <f>IF($E131="h",'OP Claims by DMISID'!G131/'OP Visits by DMISID'!G131," ")</f>
        <v>0.13153083645024405</v>
      </c>
      <c r="H131" s="46">
        <f>IF($E131="h",'OP Claims by DMISID'!H131/'OP Visits by DMISID'!H131," ")</f>
        <v>0.17342004616447357</v>
      </c>
      <c r="I131" s="46">
        <f>IF($E131="h",'OP Claims by DMISID'!I131/'OP Visits by DMISID'!I131," ")</f>
        <v>0.20198574532149255</v>
      </c>
      <c r="J131" s="46">
        <f>'OP Claims by DMISID'!J131/'OP Visits by DMISID'!J131</f>
        <v>0.24073946492134574</v>
      </c>
      <c r="K131" s="46">
        <f>'OP Claims by DMISID'!K131/'OP Visits by DMISID'!K131</f>
        <v>0.2323767935121647</v>
      </c>
      <c r="L131" s="6"/>
    </row>
    <row r="132" spans="2:13" x14ac:dyDescent="0.2">
      <c r="B132" s="6" t="str">
        <f>Details2!B1464</f>
        <v>Navy</v>
      </c>
      <c r="C132" s="6" t="str">
        <f>Details2!C1464</f>
        <v>0107</v>
      </c>
      <c r="D132" s="6" t="str">
        <f>Details2!D1464</f>
        <v>NBHC NSA Mid-South</v>
      </c>
      <c r="E132" s="6" t="str">
        <f>Details2!E1464</f>
        <v>C</v>
      </c>
      <c r="F132" s="46" t="str">
        <f>IF($E132="h",'OP Claims by DMISID'!F132/'OP Visits by DMISID'!F132," ")</f>
        <v xml:space="preserve"> </v>
      </c>
      <c r="G132" s="46" t="str">
        <f>IF($E132="h",'OP Claims by DMISID'!G132/'OP Visits by DMISID'!G132," ")</f>
        <v xml:space="preserve"> </v>
      </c>
      <c r="H132" s="46" t="str">
        <f>IF($E132="h",'OP Claims by DMISID'!H132/'OP Visits by DMISID'!H132," ")</f>
        <v xml:space="preserve"> </v>
      </c>
      <c r="I132" s="46" t="str">
        <f>IF($E132="h",'OP Claims by DMISID'!I132/'OP Visits by DMISID'!I132," ")</f>
        <v xml:space="preserve"> </v>
      </c>
      <c r="J132" s="46" t="e">
        <f>'OP Claims by DMISID'!J132/'OP Visits by DMISID'!J132</f>
        <v>#VALUE!</v>
      </c>
      <c r="K132" s="46" t="e">
        <f>'OP Claims by DMISID'!K132/'OP Visits by DMISID'!K132</f>
        <v>#VALUE!</v>
      </c>
      <c r="L132" s="6"/>
    </row>
    <row r="133" spans="2:13" x14ac:dyDescent="0.2">
      <c r="B133" s="6" t="str">
        <f>Details2!B1465</f>
        <v>Navy</v>
      </c>
      <c r="C133" s="6" t="str">
        <f>Details2!C1465</f>
        <v>0118</v>
      </c>
      <c r="D133" s="6" t="str">
        <f>Details2!D1465</f>
        <v>NHC Corpus Christi</v>
      </c>
      <c r="E133" s="6" t="str">
        <f>Details2!E1465</f>
        <v>C</v>
      </c>
      <c r="F133" s="46" t="str">
        <f>IF($E133="h",'OP Claims by DMISID'!F133/'OP Visits by DMISID'!F133," ")</f>
        <v xml:space="preserve"> </v>
      </c>
      <c r="G133" s="46" t="str">
        <f>IF($E133="h",'OP Claims by DMISID'!G133/'OP Visits by DMISID'!G133," ")</f>
        <v xml:space="preserve"> </v>
      </c>
      <c r="H133" s="46" t="str">
        <f>IF($E133="h",'OP Claims by DMISID'!H133/'OP Visits by DMISID'!H133," ")</f>
        <v xml:space="preserve"> </v>
      </c>
      <c r="I133" s="46" t="str">
        <f>IF($E133="h",'OP Claims by DMISID'!I133/'OP Visits by DMISID'!I133," ")</f>
        <v xml:space="preserve"> </v>
      </c>
      <c r="J133" s="46">
        <f>'OP Claims by DMISID'!J133/'OP Visits by DMISID'!J133</f>
        <v>0.26034811078074366</v>
      </c>
      <c r="K133" s="46">
        <f>'OP Claims by DMISID'!K133/'OP Visits by DMISID'!K133</f>
        <v>0.33748761703895441</v>
      </c>
      <c r="L133" s="6"/>
    </row>
    <row r="134" spans="2:13" x14ac:dyDescent="0.2">
      <c r="B134" s="6" t="str">
        <f>Details2!B1466</f>
        <v>Navy</v>
      </c>
      <c r="C134" s="6" t="str">
        <f>Details2!C1466</f>
        <v>0124</v>
      </c>
      <c r="D134" s="6" t="str">
        <f>Details2!D1466</f>
        <v>NMC Portsmouth</v>
      </c>
      <c r="E134" s="6" t="str">
        <f>Details2!E1466</f>
        <v>H</v>
      </c>
      <c r="F134" s="46">
        <f>IF($E134="h",'OP Claims by DMISID'!F134/'OP Visits by DMISID'!F134," ")</f>
        <v>7.4669581056466303E-2</v>
      </c>
      <c r="G134" s="46">
        <f>IF($E134="h",'OP Claims by DMISID'!G134/'OP Visits by DMISID'!G134," ")</f>
        <v>0.29236311399650339</v>
      </c>
      <c r="H134" s="46">
        <f>IF($E134="h",'OP Claims by DMISID'!H134/'OP Visits by DMISID'!H134," ")</f>
        <v>5.8480067477000935E-2</v>
      </c>
      <c r="I134" s="46">
        <f>'OP Claims by DMISID'!I134/'OP Visits by DMISID'!I134</f>
        <v>5.8232915994170832E-2</v>
      </c>
      <c r="J134" s="46">
        <f>'OP Claims by DMISID'!J134/'OP Visits by DMISID'!J134</f>
        <v>5.9760425745418143E-2</v>
      </c>
      <c r="K134" s="46">
        <f>'OP Claims by DMISID'!K134/'OP Visits by DMISID'!K134</f>
        <v>5.1282752924845826E-2</v>
      </c>
      <c r="L134" s="6"/>
    </row>
    <row r="135" spans="2:13" x14ac:dyDescent="0.2">
      <c r="B135" s="6" t="str">
        <f>Details2!B1467</f>
        <v>Navy</v>
      </c>
      <c r="C135" s="6" t="str">
        <f>Details2!C1467</f>
        <v>0126</v>
      </c>
      <c r="D135" s="6" t="str">
        <f>Details2!D1467</f>
        <v>NH Bremerton</v>
      </c>
      <c r="E135" s="6" t="str">
        <f>Details2!E1467</f>
        <v>H</v>
      </c>
      <c r="F135" s="46">
        <f>IF($E135="h",'OP Claims by DMISID'!F135/'OP Visits by DMISID'!F135," ")</f>
        <v>0.16750418760469013</v>
      </c>
      <c r="G135" s="46">
        <f>IF($E135="h",'OP Claims by DMISID'!G135/'OP Visits by DMISID'!G135," ")</f>
        <v>0.18091357628408566</v>
      </c>
      <c r="H135" s="46">
        <f>IF($E135="h",'OP Claims by DMISID'!H135/'OP Visits by DMISID'!H135," ")</f>
        <v>0.17908721553378698</v>
      </c>
      <c r="I135" s="46">
        <f>IF($E135="h",'OP Claims by DMISID'!I135/'OP Visits by DMISID'!I135," ")</f>
        <v>0.18698532392317133</v>
      </c>
      <c r="J135" s="46">
        <f>'OP Claims by DMISID'!J135/'OP Visits by DMISID'!J135</f>
        <v>0.19975615061420279</v>
      </c>
      <c r="K135" s="46">
        <f>'OP Claims by DMISID'!K135/'OP Visits by DMISID'!K135</f>
        <v>0.15958979669946191</v>
      </c>
      <c r="L135" s="6"/>
    </row>
    <row r="136" spans="2:13" x14ac:dyDescent="0.2">
      <c r="B136" s="6" t="str">
        <f>Details2!B1468</f>
        <v>Navy</v>
      </c>
      <c r="C136" s="6" t="str">
        <f>Details2!C1468</f>
        <v>0127</v>
      </c>
      <c r="D136" s="6" t="str">
        <f>Details2!D1468</f>
        <v>NH Oak Harbor</v>
      </c>
      <c r="E136" s="6" t="str">
        <f>Details2!E1468</f>
        <v>H</v>
      </c>
      <c r="F136" s="46">
        <f>IF($E136="h",'OP Claims by DMISID'!F136/'OP Visits by DMISID'!F136," ")</f>
        <v>0.16622731165102339</v>
      </c>
      <c r="G136" s="46">
        <f>IF($E136="h",'OP Claims by DMISID'!G136/'OP Visits by DMISID'!G136," ")</f>
        <v>0.12479821351700388</v>
      </c>
      <c r="H136" s="46">
        <f>IF($E136="h",'OP Claims by DMISID'!H136/'OP Visits by DMISID'!H136," ")</f>
        <v>0.13096354429649293</v>
      </c>
      <c r="I136" s="46">
        <f>IF($E136="h",'OP Claims by DMISID'!I136/'OP Visits by DMISID'!I136," ")</f>
        <v>0.13045320398562371</v>
      </c>
      <c r="J136" s="46">
        <f>'OP Claims by DMISID'!J136/'OP Visits by DMISID'!J136</f>
        <v>0.12309255734425913</v>
      </c>
      <c r="K136" s="46">
        <f>'OP Claims by DMISID'!K136/'OP Visits by DMISID'!K136</f>
        <v>0.15771781175170382</v>
      </c>
      <c r="L136" s="6"/>
    </row>
    <row r="137" spans="2:13" x14ac:dyDescent="0.2">
      <c r="B137" s="6" t="str">
        <f>Details2!B1469</f>
        <v>Navy</v>
      </c>
      <c r="C137" s="6" t="str">
        <f>Details2!C1469</f>
        <v>0280</v>
      </c>
      <c r="D137" s="6" t="str">
        <f>Details2!D1469</f>
        <v>NHC Hawaii</v>
      </c>
      <c r="E137" s="6" t="str">
        <f>Details2!E1469</f>
        <v>C</v>
      </c>
      <c r="F137" s="46" t="str">
        <f>IF($E137="h",'OP Claims by DMISID'!F137/'OP Visits by DMISID'!F137," ")</f>
        <v xml:space="preserve"> </v>
      </c>
      <c r="G137" s="46" t="str">
        <f>IF($E137="h",'OP Claims by DMISID'!G137/'OP Visits by DMISID'!G137," ")</f>
        <v xml:space="preserve"> </v>
      </c>
      <c r="H137" s="46" t="str">
        <f>IF($E137="h",'OP Claims by DMISID'!H137/'OP Visits by DMISID'!H137," ")</f>
        <v xml:space="preserve"> </v>
      </c>
      <c r="I137" s="46" t="str">
        <f>IF($E137="h",'OP Claims by DMISID'!I137/'OP Visits by DMISID'!I137," ")</f>
        <v xml:space="preserve"> </v>
      </c>
      <c r="J137" s="46">
        <f>'OP Claims by DMISID'!J137/'OP Visits by DMISID'!J137</f>
        <v>0.10621478548416854</v>
      </c>
      <c r="K137" s="46">
        <f>'OP Claims by DMISID'!K137/'OP Visits by DMISID'!K137</f>
        <v>8.4745221404276386E-2</v>
      </c>
      <c r="L137" s="6"/>
    </row>
    <row r="138" spans="2:13" x14ac:dyDescent="0.2">
      <c r="B138" s="6" t="str">
        <f>Details2!B1470</f>
        <v>Navy</v>
      </c>
      <c r="C138" s="6" t="str">
        <f>Details2!C1470</f>
        <v>0297</v>
      </c>
      <c r="D138" s="6" t="str">
        <f>Details2!D1470</f>
        <v>NACC New Orleans</v>
      </c>
      <c r="E138" s="6" t="str">
        <f>Details2!E1470</f>
        <v>C</v>
      </c>
      <c r="F138" s="46" t="str">
        <f>IF($E138="h",'OP Claims by DMISID'!F138/'OP Visits by DMISID'!F138," ")</f>
        <v xml:space="preserve"> </v>
      </c>
      <c r="G138" s="46" t="str">
        <f>IF($E138="h",'OP Claims by DMISID'!G138/'OP Visits by DMISID'!G138," ")</f>
        <v xml:space="preserve"> </v>
      </c>
      <c r="H138" s="46" t="str">
        <f>IF($E138="h",'OP Claims by DMISID'!H138/'OP Visits by DMISID'!H138," ")</f>
        <v xml:space="preserve"> </v>
      </c>
      <c r="I138" s="46" t="str">
        <f>IF($E138="h",'OP Claims by DMISID'!I138/'OP Visits by DMISID'!I138," ")</f>
        <v xml:space="preserve"> </v>
      </c>
      <c r="J138" s="46" t="e">
        <f>'OP Claims by DMISID'!J138/'OP Visits by DMISID'!J138</f>
        <v>#VALUE!</v>
      </c>
      <c r="K138" s="46" t="e">
        <f>'OP Claims by DMISID'!K138/'OP Visits by DMISID'!K138</f>
        <v>#VALUE!</v>
      </c>
      <c r="L138" s="6"/>
    </row>
    <row r="139" spans="2:13" x14ac:dyDescent="0.2">
      <c r="B139" s="6" t="str">
        <f>Details2!B1471</f>
        <v>Navy</v>
      </c>
      <c r="C139" s="6" t="str">
        <f>Details2!C1471</f>
        <v>0306</v>
      </c>
      <c r="D139" s="6" t="str">
        <f>Details2!D1471</f>
        <v>NHC Annapolis</v>
      </c>
      <c r="E139" s="6" t="str">
        <f>Details2!E1471</f>
        <v>C</v>
      </c>
      <c r="F139" s="46" t="str">
        <f>IF($E139="h",'OP Claims by DMISID'!F139/'OP Visits by DMISID'!F139," ")</f>
        <v xml:space="preserve"> </v>
      </c>
      <c r="G139" s="46" t="str">
        <f>IF($E139="h",'OP Claims by DMISID'!G139/'OP Visits by DMISID'!G139," ")</f>
        <v xml:space="preserve"> </v>
      </c>
      <c r="H139" s="46" t="str">
        <f>IF($E139="h",'OP Claims by DMISID'!H139/'OP Visits by DMISID'!H139," ")</f>
        <v xml:space="preserve"> </v>
      </c>
      <c r="I139" s="46" t="str">
        <f>IF($E139="h",'OP Claims by DMISID'!I139/'OP Visits by DMISID'!I139," ")</f>
        <v xml:space="preserve"> </v>
      </c>
      <c r="J139" s="46">
        <f>'OP Claims by DMISID'!J139/'OP Visits by DMISID'!J139</f>
        <v>0.17852892168531301</v>
      </c>
      <c r="K139" s="46">
        <f>'OP Claims by DMISID'!K139/'OP Visits by DMISID'!K139</f>
        <v>0.11803588290840415</v>
      </c>
      <c r="L139" s="6"/>
      <c r="M139" s="33"/>
    </row>
    <row r="140" spans="2:13" x14ac:dyDescent="0.2">
      <c r="B140" s="6" t="str">
        <f>Details2!B1472</f>
        <v>Navy</v>
      </c>
      <c r="C140" s="6" t="str">
        <f>Details2!C1472</f>
        <v>0321</v>
      </c>
      <c r="D140" s="6" t="str">
        <f>Details2!D1472</f>
        <v>NBHC Portsmouth (NH)</v>
      </c>
      <c r="E140" s="6" t="str">
        <f>Details2!E1472</f>
        <v>C</v>
      </c>
      <c r="F140" s="46" t="str">
        <f>IF($E140="h",'OP Claims by DMISID'!F140/'OP Visits by DMISID'!F140," ")</f>
        <v xml:space="preserve"> </v>
      </c>
      <c r="G140" s="46" t="str">
        <f>IF($E140="h",'OP Claims by DMISID'!G140/'OP Visits by DMISID'!G140," ")</f>
        <v xml:space="preserve"> </v>
      </c>
      <c r="H140" s="46" t="str">
        <f>IF($E140="h",'OP Claims by DMISID'!H140/'OP Visits by DMISID'!H140," ")</f>
        <v xml:space="preserve"> </v>
      </c>
      <c r="I140" s="46" t="str">
        <f>IF($E140="h",'OP Claims by DMISID'!I140/'OP Visits by DMISID'!I140," ")</f>
        <v xml:space="preserve"> </v>
      </c>
      <c r="J140" s="46" t="e">
        <f>'OP Claims by DMISID'!J140/'OP Visits by DMISID'!J140</f>
        <v>#VALUE!</v>
      </c>
      <c r="K140" s="46" t="e">
        <f>'OP Claims by DMISID'!K140/'OP Visits by DMISID'!K140</f>
        <v>#VALUE!</v>
      </c>
      <c r="L140" s="6"/>
      <c r="M140" s="33"/>
    </row>
    <row r="141" spans="2:13" x14ac:dyDescent="0.2">
      <c r="B141" s="6" t="str">
        <f>Details2!B1473</f>
        <v>Navy</v>
      </c>
      <c r="C141" s="6" t="str">
        <f>Details2!C1473</f>
        <v>0385</v>
      </c>
      <c r="D141" s="6" t="str">
        <f>Details2!D1473</f>
        <v>NHC Quantico</v>
      </c>
      <c r="E141" s="6" t="str">
        <f>Details2!E1473</f>
        <v>C</v>
      </c>
      <c r="F141" s="46" t="str">
        <f>IF($E141="h",'OP Claims by DMISID'!F141/'OP Visits by DMISID'!F141," ")</f>
        <v xml:space="preserve"> </v>
      </c>
      <c r="G141" s="46" t="str">
        <f>IF($E141="h",'OP Claims by DMISID'!G141/'OP Visits by DMISID'!G141," ")</f>
        <v xml:space="preserve"> </v>
      </c>
      <c r="H141" s="46" t="str">
        <f>IF($E141="h",'OP Claims by DMISID'!H141/'OP Visits by DMISID'!H141," ")</f>
        <v xml:space="preserve"> </v>
      </c>
      <c r="I141" s="46" t="str">
        <f>IF($E141="h",'OP Claims by DMISID'!I141/'OP Visits by DMISID'!I141," ")</f>
        <v xml:space="preserve"> </v>
      </c>
      <c r="J141" s="46">
        <f>'OP Claims by DMISID'!J141/'OP Visits by DMISID'!J141</f>
        <v>0.18108696728208681</v>
      </c>
      <c r="K141" s="46">
        <f>'OP Claims by DMISID'!K141/'OP Visits by DMISID'!K141</f>
        <v>0.10550528284717658</v>
      </c>
      <c r="L141" s="6"/>
      <c r="M141" s="33"/>
    </row>
    <row r="142" spans="2:13" x14ac:dyDescent="0.2">
      <c r="B142" s="6" t="str">
        <f>Details2!B1474</f>
        <v>Navy</v>
      </c>
      <c r="C142" s="6" t="str">
        <f>Details2!C1474</f>
        <v>0616</v>
      </c>
      <c r="D142" s="6" t="str">
        <f>Details2!D1474</f>
        <v>NH Roosevelt Roads</v>
      </c>
      <c r="E142" s="6" t="str">
        <f>Details2!E1474</f>
        <v>I</v>
      </c>
      <c r="F142" s="46" t="str">
        <f>IF($E142="h",'OP Claims by DMISID'!F142/'OP Visits by DMISID'!F142," ")</f>
        <v xml:space="preserve"> </v>
      </c>
      <c r="G142" s="46" t="str">
        <f>IF($E142="h",'OP Claims by DMISID'!G142/'OP Visits by DMISID'!G142," ")</f>
        <v xml:space="preserve"> </v>
      </c>
      <c r="H142" s="46" t="str">
        <f>IF($E142="h",'OP Claims by DMISID'!H142/'OP Visits by DMISID'!H142," ")</f>
        <v xml:space="preserve"> </v>
      </c>
      <c r="I142" s="46" t="str">
        <f>IF($E142="h",'OP Claims by DMISID'!I142/'OP Visits by DMISID'!I142," ")</f>
        <v xml:space="preserve"> </v>
      </c>
      <c r="J142" s="46" t="e">
        <f>'OP Claims by DMISID'!J142/'OP Visits by DMISID'!J142</f>
        <v>#VALUE!</v>
      </c>
      <c r="K142" s="46" t="e">
        <f>'OP Claims by DMISID'!K142/'OP Visits by DMISID'!K142</f>
        <v>#VALUE!</v>
      </c>
      <c r="L142" s="6"/>
      <c r="M142" s="33"/>
    </row>
    <row r="143" spans="2:13" x14ac:dyDescent="0.2">
      <c r="B143" s="6" t="str">
        <f>Details2!B1475</f>
        <v>Navy</v>
      </c>
      <c r="C143" s="6" t="str">
        <f>Details2!C1475</f>
        <v>0620</v>
      </c>
      <c r="D143" s="6" t="str">
        <f>Details2!D1475</f>
        <v>NH Guam</v>
      </c>
      <c r="E143" s="6" t="str">
        <f>Details2!E1475</f>
        <v>H</v>
      </c>
      <c r="F143" s="46">
        <f>IF($E143="h",'OP Claims by DMISID'!F143/'OP Visits by DMISID'!F143," ")</f>
        <v>0.38494338039983222</v>
      </c>
      <c r="G143" s="46">
        <f>IF($E143="h",'OP Claims by DMISID'!G143/'OP Visits by DMISID'!G143," ")</f>
        <v>0.29108600896310394</v>
      </c>
      <c r="H143" s="46">
        <f>IF($E143="h",'OP Claims by DMISID'!H143/'OP Visits by DMISID'!H143," ")</f>
        <v>0.31377762280434118</v>
      </c>
      <c r="I143" s="46">
        <f>IF($E143="h",'OP Claims by DMISID'!I143/'OP Visits by DMISID'!I143," ")</f>
        <v>0.27720512781240908</v>
      </c>
      <c r="J143" s="46">
        <f>'OP Claims by DMISID'!J143/'OP Visits by DMISID'!J143</f>
        <v>0.220016010023667</v>
      </c>
      <c r="K143" s="46">
        <f>'OP Claims by DMISID'!K143/'OP Visits by DMISID'!K143</f>
        <v>0.27056180576604205</v>
      </c>
      <c r="L143" s="6"/>
      <c r="M143" s="33"/>
    </row>
    <row r="144" spans="2:13" x14ac:dyDescent="0.2">
      <c r="B144" s="6" t="str">
        <f>Details2!B1476</f>
        <v>Navy</v>
      </c>
      <c r="C144" s="6" t="str">
        <f>Details2!C1476</f>
        <v>0621</v>
      </c>
      <c r="D144" s="6" t="str">
        <f>Details2!D1476</f>
        <v>NH Okinawa</v>
      </c>
      <c r="E144" s="6" t="str">
        <f>Details2!E1476</f>
        <v>I</v>
      </c>
      <c r="F144" s="46" t="str">
        <f>IF($E144="h",'OP Claims by DMISID'!F144/'OP Visits by DMISID'!F144," ")</f>
        <v xml:space="preserve"> </v>
      </c>
      <c r="G144" s="46" t="str">
        <f>IF($E144="h",'OP Claims by DMISID'!G144/'OP Visits by DMISID'!G144," ")</f>
        <v xml:space="preserve"> </v>
      </c>
      <c r="H144" s="46" t="str">
        <f>IF($E144="h",'OP Claims by DMISID'!H144/'OP Visits by DMISID'!H144," ")</f>
        <v xml:space="preserve"> </v>
      </c>
      <c r="I144" s="46"/>
      <c r="J144" s="46"/>
      <c r="K144" s="46"/>
      <c r="L144" s="6"/>
      <c r="M144" s="33"/>
    </row>
    <row r="145" spans="2:13" x14ac:dyDescent="0.2">
      <c r="B145" s="6" t="str">
        <f>Details2!B1477</f>
        <v>Navy</v>
      </c>
      <c r="C145" s="6" t="str">
        <f>Details2!C1477</f>
        <v>0622</v>
      </c>
      <c r="D145" s="6" t="str">
        <f>Details2!D1477</f>
        <v>NH Yokosuka</v>
      </c>
      <c r="E145" s="6" t="str">
        <f>Details2!E1477</f>
        <v>I</v>
      </c>
      <c r="F145" s="46" t="str">
        <f>IF($E145="h",'OP Claims by DMISID'!F145/'OP Visits by DMISID'!F145," ")</f>
        <v xml:space="preserve"> </v>
      </c>
      <c r="G145" s="46" t="str">
        <f>IF($E145="h",'OP Claims by DMISID'!G145/'OP Visits by DMISID'!G145," ")</f>
        <v xml:space="preserve"> </v>
      </c>
      <c r="H145" s="46" t="str">
        <f>IF($E145="h",'OP Claims by DMISID'!H145/'OP Visits by DMISID'!H145," ")</f>
        <v xml:space="preserve"> </v>
      </c>
      <c r="I145" s="46" t="str">
        <f>IF($E145="h",'OP Claims by DMISID'!I145/'OP Visits by DMISID'!I145," ")</f>
        <v xml:space="preserve"> </v>
      </c>
      <c r="J145" s="46" t="e">
        <f>'OP Claims by DMISID'!J145/'OP Visits by DMISID'!J145</f>
        <v>#VALUE!</v>
      </c>
      <c r="K145" s="46" t="e">
        <f>'OP Claims by DMISID'!K145/'OP Visits by DMISID'!K145</f>
        <v>#VALUE!</v>
      </c>
      <c r="L145" s="6"/>
      <c r="M145" s="33"/>
    </row>
    <row r="146" spans="2:13" x14ac:dyDescent="0.2">
      <c r="B146" s="6" t="str">
        <f>Details2!B1478</f>
        <v>NCR MD</v>
      </c>
      <c r="C146" s="6" t="str">
        <f>Details2!C1478</f>
        <v>0067</v>
      </c>
      <c r="D146" s="6" t="str">
        <f>Details2!D1478</f>
        <v>Walter Reed National Military Medical Center</v>
      </c>
      <c r="E146" s="6" t="str">
        <f>Details2!E1478</f>
        <v>H</v>
      </c>
      <c r="F146" s="46">
        <f>IF($E146="h",'OP Claims by DMISID'!F146/'OP Visits by DMISID'!F146," ")</f>
        <v>0.12670155106526462</v>
      </c>
      <c r="G146" s="46">
        <f>IF($E146="h",'OP Claims by DMISID'!G146/'OP Visits by DMISID'!G146," ")</f>
        <v>0.17584430326643982</v>
      </c>
      <c r="H146" s="46">
        <f>IF($E146="h",'OP Claims by DMISID'!H146/'OP Visits by DMISID'!H146," ")</f>
        <v>0.13795263505434296</v>
      </c>
      <c r="I146" s="46"/>
      <c r="J146" s="46"/>
      <c r="K146" s="46"/>
      <c r="L146" s="6"/>
      <c r="M146" s="33"/>
    </row>
    <row r="147" spans="2:13" x14ac:dyDescent="0.2">
      <c r="B147" s="6" t="str">
        <f>Details2!B1479</f>
        <v>NCR MD</v>
      </c>
      <c r="C147" s="6" t="str">
        <f>Details2!C1479</f>
        <v>0123</v>
      </c>
      <c r="D147" s="6" t="str">
        <f>Details2!D1479</f>
        <v>Ft. Belvoir (FT. Belvoir Community Hospital)</v>
      </c>
      <c r="E147" s="6" t="str">
        <f>Details2!E1479</f>
        <v>H</v>
      </c>
      <c r="F147" s="46">
        <f>IF($E147="h",'OP Claims by DMISID'!F147/'OP Visits by DMISID'!F147," ")</f>
        <v>0.10709652845402834</v>
      </c>
      <c r="G147" s="46">
        <f>IF($E147="h",'OP Claims by DMISID'!G147/'OP Visits by DMISID'!G147," ")</f>
        <v>0.23498695778185683</v>
      </c>
      <c r="H147" s="46">
        <f>IF($E147="h",'OP Claims by DMISID'!H147/'OP Visits by DMISID'!H147," ")</f>
        <v>0.24451076614127448</v>
      </c>
      <c r="I147" s="46"/>
      <c r="J147" s="46"/>
      <c r="K147" s="46"/>
      <c r="L147" s="6"/>
      <c r="M147" s="33"/>
    </row>
    <row r="151" spans="2:13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3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3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3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3" x14ac:dyDescent="0.2">
      <c r="L155" s="2"/>
    </row>
    <row r="156" spans="2:13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3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3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3" x14ac:dyDescent="0.2">
      <c r="B159" s="15"/>
      <c r="F159" s="3"/>
      <c r="G159" s="3"/>
      <c r="H159" s="3"/>
      <c r="I159" s="3"/>
      <c r="J159" s="3"/>
      <c r="K159" s="3"/>
    </row>
    <row r="160" spans="2:13" x14ac:dyDescent="0.2">
      <c r="K160" s="3"/>
    </row>
  </sheetData>
  <sheetProtection algorithmName="SHA-512" hashValue="3Or/pOLL1IGecT5Eg3DLlB+Br7g7BFUAy1xHa2tDNtc6bhOTtvAhNqRbLIRt6i9+lWrcXfraC1PdzfBVTfHZGw==" saltValue="aj6+tzdMvZtJYevwgX2TxQ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481"/>
  <sheetViews>
    <sheetView workbookViewId="0"/>
  </sheetViews>
  <sheetFormatPr defaultRowHeight="12.75" x14ac:dyDescent="0.2"/>
  <sheetData>
    <row r="1" spans="1:11" x14ac:dyDescent="0.2">
      <c r="A1" s="141" t="s">
        <v>313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x14ac:dyDescent="0.2">
      <c r="A2" s="141"/>
      <c r="B2" s="141"/>
      <c r="C2" s="141"/>
      <c r="D2" s="141"/>
      <c r="E2" s="141"/>
      <c r="F2" s="141" t="s">
        <v>440</v>
      </c>
      <c r="G2" s="141" t="s">
        <v>441</v>
      </c>
      <c r="H2" s="141" t="s">
        <v>442</v>
      </c>
      <c r="I2" s="141" t="s">
        <v>443</v>
      </c>
      <c r="J2" s="141" t="s">
        <v>444</v>
      </c>
      <c r="K2" s="141" t="s">
        <v>445</v>
      </c>
    </row>
    <row r="3" spans="1:11" x14ac:dyDescent="0.2">
      <c r="A3" s="141"/>
      <c r="B3" s="141" t="s">
        <v>314</v>
      </c>
      <c r="C3" s="147" t="s">
        <v>8</v>
      </c>
      <c r="D3" s="141" t="s">
        <v>9</v>
      </c>
      <c r="E3" s="141" t="s">
        <v>287</v>
      </c>
      <c r="F3" s="141" t="s">
        <v>315</v>
      </c>
      <c r="G3" s="141" t="s">
        <v>315</v>
      </c>
      <c r="H3" s="141" t="s">
        <v>315</v>
      </c>
      <c r="I3" s="141" t="s">
        <v>315</v>
      </c>
      <c r="J3" s="141" t="s">
        <v>315</v>
      </c>
      <c r="K3" s="141" t="s">
        <v>315</v>
      </c>
    </row>
    <row r="4" spans="1:11" x14ac:dyDescent="0.2">
      <c r="A4" s="141"/>
      <c r="B4" s="141" t="s">
        <v>316</v>
      </c>
      <c r="C4" s="147" t="s">
        <v>343</v>
      </c>
      <c r="D4" s="141" t="s">
        <v>344</v>
      </c>
      <c r="E4" s="141" t="s">
        <v>345</v>
      </c>
      <c r="F4" s="141" t="s">
        <v>317</v>
      </c>
      <c r="G4" s="141" t="s">
        <v>317</v>
      </c>
      <c r="H4" s="141" t="s">
        <v>317</v>
      </c>
      <c r="I4" s="141" t="s">
        <v>317</v>
      </c>
      <c r="J4" s="141" t="s">
        <v>317</v>
      </c>
      <c r="K4" s="141" t="s">
        <v>317</v>
      </c>
    </row>
    <row r="5" spans="1:11" ht="15" x14ac:dyDescent="0.25">
      <c r="A5" s="152"/>
      <c r="B5" s="152" t="s">
        <v>1</v>
      </c>
      <c r="C5" s="153" t="s">
        <v>147</v>
      </c>
      <c r="D5" s="152" t="s">
        <v>148</v>
      </c>
      <c r="E5" s="152" t="s">
        <v>288</v>
      </c>
      <c r="F5" s="152" t="s">
        <v>124</v>
      </c>
      <c r="G5" s="152" t="s">
        <v>124</v>
      </c>
      <c r="H5" s="152" t="s">
        <v>124</v>
      </c>
      <c r="I5" s="152" t="s">
        <v>124</v>
      </c>
      <c r="J5" s="152" t="s">
        <v>124</v>
      </c>
      <c r="K5" s="152" t="s">
        <v>124</v>
      </c>
    </row>
    <row r="6" spans="1:11" ht="15" x14ac:dyDescent="0.25">
      <c r="A6" s="152"/>
      <c r="B6" s="152" t="s">
        <v>1</v>
      </c>
      <c r="C6" s="153" t="s">
        <v>10</v>
      </c>
      <c r="D6" s="152" t="s">
        <v>409</v>
      </c>
      <c r="E6" s="152" t="s">
        <v>289</v>
      </c>
      <c r="F6" s="152">
        <v>532873.67000000004</v>
      </c>
      <c r="G6" s="152">
        <v>892016.67</v>
      </c>
      <c r="H6" s="152">
        <v>833496.49</v>
      </c>
      <c r="I6" s="152">
        <v>556827.78</v>
      </c>
      <c r="J6" s="152">
        <v>862379.75</v>
      </c>
      <c r="K6" s="152">
        <v>940375.71</v>
      </c>
    </row>
    <row r="7" spans="1:11" ht="15" x14ac:dyDescent="0.25">
      <c r="A7" s="152"/>
      <c r="B7" s="152" t="s">
        <v>1</v>
      </c>
      <c r="C7" s="153" t="s">
        <v>11</v>
      </c>
      <c r="D7" s="152" t="s">
        <v>12</v>
      </c>
      <c r="E7" s="152" t="s">
        <v>288</v>
      </c>
      <c r="F7" s="152" t="s">
        <v>124</v>
      </c>
      <c r="G7" s="152" t="s">
        <v>124</v>
      </c>
      <c r="H7" s="152" t="s">
        <v>124</v>
      </c>
      <c r="I7" s="152" t="s">
        <v>124</v>
      </c>
      <c r="J7" s="152" t="s">
        <v>124</v>
      </c>
      <c r="K7" s="152" t="s">
        <v>124</v>
      </c>
    </row>
    <row r="8" spans="1:11" ht="15" x14ac:dyDescent="0.25">
      <c r="A8" s="152"/>
      <c r="B8" s="152" t="s">
        <v>1</v>
      </c>
      <c r="C8" s="153" t="s">
        <v>149</v>
      </c>
      <c r="D8" s="152" t="s">
        <v>150</v>
      </c>
      <c r="E8" s="152" t="s">
        <v>288</v>
      </c>
      <c r="F8" s="152" t="s">
        <v>124</v>
      </c>
      <c r="G8" s="152" t="s">
        <v>124</v>
      </c>
      <c r="H8" s="152" t="s">
        <v>124</v>
      </c>
      <c r="I8" s="152" t="s">
        <v>124</v>
      </c>
      <c r="J8" s="152" t="s">
        <v>124</v>
      </c>
      <c r="K8" s="152" t="s">
        <v>124</v>
      </c>
    </row>
    <row r="9" spans="1:11" ht="15" x14ac:dyDescent="0.25">
      <c r="A9" s="152"/>
      <c r="B9" s="152" t="s">
        <v>1</v>
      </c>
      <c r="C9" s="153" t="s">
        <v>151</v>
      </c>
      <c r="D9" s="152" t="s">
        <v>152</v>
      </c>
      <c r="E9" s="152" t="s">
        <v>288</v>
      </c>
      <c r="F9" s="152" t="s">
        <v>124</v>
      </c>
      <c r="G9" s="152" t="s">
        <v>124</v>
      </c>
      <c r="H9" s="152" t="s">
        <v>124</v>
      </c>
      <c r="I9" s="152" t="s">
        <v>124</v>
      </c>
      <c r="J9" s="152" t="s">
        <v>124</v>
      </c>
      <c r="K9" s="152" t="s">
        <v>124</v>
      </c>
    </row>
    <row r="10" spans="1:11" ht="15" x14ac:dyDescent="0.25">
      <c r="A10" s="152"/>
      <c r="B10" s="152" t="s">
        <v>1</v>
      </c>
      <c r="C10" s="153" t="s">
        <v>13</v>
      </c>
      <c r="D10" s="152" t="s">
        <v>14</v>
      </c>
      <c r="E10" s="152" t="s">
        <v>289</v>
      </c>
      <c r="F10" s="152">
        <v>485099.36</v>
      </c>
      <c r="G10" s="152">
        <v>736686.4</v>
      </c>
      <c r="H10" s="152">
        <v>662855.11</v>
      </c>
      <c r="I10" s="152">
        <v>680809.06</v>
      </c>
      <c r="J10" s="152">
        <v>531159.77</v>
      </c>
      <c r="K10" s="152">
        <v>528494.81999999995</v>
      </c>
    </row>
    <row r="11" spans="1:11" ht="15" x14ac:dyDescent="0.25">
      <c r="A11" s="152"/>
      <c r="B11" s="152" t="s">
        <v>1</v>
      </c>
      <c r="C11" s="153" t="s">
        <v>153</v>
      </c>
      <c r="D11" s="152" t="s">
        <v>154</v>
      </c>
      <c r="E11" s="152" t="s">
        <v>288</v>
      </c>
      <c r="F11" s="152" t="s">
        <v>124</v>
      </c>
      <c r="G11" s="152" t="s">
        <v>124</v>
      </c>
      <c r="H11" s="152" t="s">
        <v>124</v>
      </c>
      <c r="I11" s="152" t="s">
        <v>124</v>
      </c>
      <c r="J11" s="152" t="s">
        <v>124</v>
      </c>
      <c r="K11" s="152" t="s">
        <v>124</v>
      </c>
    </row>
    <row r="12" spans="1:11" ht="15" x14ac:dyDescent="0.25">
      <c r="A12" s="152"/>
      <c r="B12" s="152" t="s">
        <v>1</v>
      </c>
      <c r="C12" s="153" t="s">
        <v>155</v>
      </c>
      <c r="D12" s="152" t="s">
        <v>156</v>
      </c>
      <c r="E12" s="152" t="s">
        <v>288</v>
      </c>
      <c r="F12" s="152" t="s">
        <v>124</v>
      </c>
      <c r="G12" s="152" t="s">
        <v>124</v>
      </c>
      <c r="H12" s="152" t="s">
        <v>124</v>
      </c>
      <c r="I12" s="152" t="s">
        <v>124</v>
      </c>
      <c r="J12" s="152" t="s">
        <v>124</v>
      </c>
      <c r="K12" s="152" t="s">
        <v>124</v>
      </c>
    </row>
    <row r="13" spans="1:11" ht="15" x14ac:dyDescent="0.25">
      <c r="A13" s="152"/>
      <c r="B13" s="152" t="s">
        <v>1</v>
      </c>
      <c r="C13" s="153" t="s">
        <v>157</v>
      </c>
      <c r="D13" s="152" t="s">
        <v>158</v>
      </c>
      <c r="E13" s="152" t="s">
        <v>288</v>
      </c>
      <c r="F13" s="152" t="s">
        <v>124</v>
      </c>
      <c r="G13" s="152" t="s">
        <v>124</v>
      </c>
      <c r="H13" s="152" t="s">
        <v>124</v>
      </c>
      <c r="I13" s="152" t="s">
        <v>124</v>
      </c>
      <c r="J13" s="152" t="s">
        <v>124</v>
      </c>
      <c r="K13" s="152" t="s">
        <v>124</v>
      </c>
    </row>
    <row r="14" spans="1:11" ht="15" x14ac:dyDescent="0.25">
      <c r="A14" s="152"/>
      <c r="B14" s="152" t="s">
        <v>1</v>
      </c>
      <c r="C14" s="153" t="s">
        <v>15</v>
      </c>
      <c r="D14" s="152" t="s">
        <v>16</v>
      </c>
      <c r="E14" s="152" t="s">
        <v>289</v>
      </c>
      <c r="F14" s="152" t="s">
        <v>124</v>
      </c>
      <c r="G14" s="152" t="s">
        <v>124</v>
      </c>
      <c r="H14" s="152" t="s">
        <v>124</v>
      </c>
      <c r="I14" s="152" t="s">
        <v>124</v>
      </c>
      <c r="J14" s="152" t="s">
        <v>124</v>
      </c>
      <c r="K14" s="152" t="s">
        <v>124</v>
      </c>
    </row>
    <row r="15" spans="1:11" ht="15" x14ac:dyDescent="0.25">
      <c r="A15" s="152"/>
      <c r="B15" s="152" t="s">
        <v>1</v>
      </c>
      <c r="C15" s="153" t="s">
        <v>159</v>
      </c>
      <c r="D15" s="152" t="s">
        <v>160</v>
      </c>
      <c r="E15" s="152" t="s">
        <v>288</v>
      </c>
      <c r="F15" s="152" t="s">
        <v>124</v>
      </c>
      <c r="G15" s="152" t="s">
        <v>124</v>
      </c>
      <c r="H15" s="152" t="s">
        <v>124</v>
      </c>
      <c r="I15" s="152" t="s">
        <v>124</v>
      </c>
      <c r="J15" s="152" t="s">
        <v>124</v>
      </c>
      <c r="K15" s="152" t="s">
        <v>124</v>
      </c>
    </row>
    <row r="16" spans="1:11" ht="15" x14ac:dyDescent="0.25">
      <c r="A16" s="152"/>
      <c r="B16" s="152" t="s">
        <v>1</v>
      </c>
      <c r="C16" s="153" t="s">
        <v>17</v>
      </c>
      <c r="D16" s="152" t="s">
        <v>18</v>
      </c>
      <c r="E16" s="152" t="s">
        <v>289</v>
      </c>
      <c r="F16" s="152">
        <v>476343.13</v>
      </c>
      <c r="G16" s="152">
        <v>320906.81</v>
      </c>
      <c r="H16" s="152">
        <v>182718.14</v>
      </c>
      <c r="I16" s="152">
        <v>283400.69</v>
      </c>
      <c r="J16" s="152">
        <v>204058.8</v>
      </c>
      <c r="K16" s="152">
        <v>326393.99</v>
      </c>
    </row>
    <row r="17" spans="2:11" ht="15" x14ac:dyDescent="0.25">
      <c r="B17" s="152" t="s">
        <v>1</v>
      </c>
      <c r="C17" s="153" t="s">
        <v>161</v>
      </c>
      <c r="D17" s="152" t="s">
        <v>162</v>
      </c>
      <c r="E17" s="152" t="s">
        <v>288</v>
      </c>
      <c r="F17" s="152" t="s">
        <v>124</v>
      </c>
      <c r="G17" s="152" t="s">
        <v>124</v>
      </c>
      <c r="H17" s="152" t="s">
        <v>124</v>
      </c>
      <c r="I17" s="152" t="s">
        <v>124</v>
      </c>
      <c r="J17" s="152" t="s">
        <v>124</v>
      </c>
      <c r="K17" s="152" t="s">
        <v>124</v>
      </c>
    </row>
    <row r="18" spans="2:11" ht="15" x14ac:dyDescent="0.25">
      <c r="B18" s="152" t="s">
        <v>1</v>
      </c>
      <c r="C18" s="153" t="s">
        <v>19</v>
      </c>
      <c r="D18" s="152" t="s">
        <v>20</v>
      </c>
      <c r="E18" s="152" t="s">
        <v>288</v>
      </c>
      <c r="F18" s="152" t="s">
        <v>124</v>
      </c>
      <c r="G18" s="152" t="s">
        <v>124</v>
      </c>
      <c r="H18" s="152" t="s">
        <v>124</v>
      </c>
      <c r="I18" s="152" t="s">
        <v>124</v>
      </c>
      <c r="J18" s="152" t="s">
        <v>124</v>
      </c>
      <c r="K18" s="152" t="s">
        <v>124</v>
      </c>
    </row>
    <row r="19" spans="2:11" ht="15" x14ac:dyDescent="0.25">
      <c r="B19" s="152" t="s">
        <v>1</v>
      </c>
      <c r="C19" s="153" t="s">
        <v>163</v>
      </c>
      <c r="D19" s="152" t="s">
        <v>164</v>
      </c>
      <c r="E19" s="152" t="s">
        <v>288</v>
      </c>
      <c r="F19" s="152" t="s">
        <v>124</v>
      </c>
      <c r="G19" s="152" t="s">
        <v>124</v>
      </c>
      <c r="H19" s="152" t="s">
        <v>124</v>
      </c>
      <c r="I19" s="152" t="s">
        <v>124</v>
      </c>
      <c r="J19" s="152" t="s">
        <v>124</v>
      </c>
      <c r="K19" s="152" t="s">
        <v>124</v>
      </c>
    </row>
    <row r="20" spans="2:11" ht="15" x14ac:dyDescent="0.25">
      <c r="B20" s="152" t="s">
        <v>1</v>
      </c>
      <c r="C20" s="153" t="s">
        <v>165</v>
      </c>
      <c r="D20" s="152" t="s">
        <v>166</v>
      </c>
      <c r="E20" s="152" t="s">
        <v>288</v>
      </c>
      <c r="F20" s="152" t="s">
        <v>124</v>
      </c>
      <c r="G20" s="152" t="s">
        <v>124</v>
      </c>
      <c r="H20" s="152" t="s">
        <v>124</v>
      </c>
      <c r="I20" s="152" t="s">
        <v>124</v>
      </c>
      <c r="J20" s="152" t="s">
        <v>124</v>
      </c>
      <c r="K20" s="152" t="s">
        <v>124</v>
      </c>
    </row>
    <row r="21" spans="2:11" ht="15" x14ac:dyDescent="0.25">
      <c r="B21" s="152" t="s">
        <v>1</v>
      </c>
      <c r="C21" s="153" t="s">
        <v>167</v>
      </c>
      <c r="D21" s="152" t="s">
        <v>168</v>
      </c>
      <c r="E21" s="152" t="s">
        <v>288</v>
      </c>
      <c r="F21" s="152" t="s">
        <v>124</v>
      </c>
      <c r="G21" s="152" t="s">
        <v>124</v>
      </c>
      <c r="H21" s="152" t="s">
        <v>124</v>
      </c>
      <c r="I21" s="152" t="s">
        <v>124</v>
      </c>
      <c r="J21" s="152" t="s">
        <v>124</v>
      </c>
      <c r="K21" s="152" t="s">
        <v>124</v>
      </c>
    </row>
    <row r="22" spans="2:11" ht="15" x14ac:dyDescent="0.25">
      <c r="B22" s="152" t="s">
        <v>1</v>
      </c>
      <c r="C22" s="153" t="s">
        <v>21</v>
      </c>
      <c r="D22" s="152" t="s">
        <v>22</v>
      </c>
      <c r="E22" s="152" t="s">
        <v>289</v>
      </c>
      <c r="F22" s="152">
        <v>35402.67</v>
      </c>
      <c r="G22" s="152">
        <v>29137.59</v>
      </c>
      <c r="H22" s="152">
        <v>958.97</v>
      </c>
      <c r="I22" s="152">
        <v>55487.6</v>
      </c>
      <c r="J22" s="152">
        <v>26397.77</v>
      </c>
      <c r="K22" s="152">
        <v>4275.99</v>
      </c>
    </row>
    <row r="23" spans="2:11" ht="15" x14ac:dyDescent="0.25">
      <c r="B23" s="152" t="s">
        <v>1</v>
      </c>
      <c r="C23" s="153" t="s">
        <v>23</v>
      </c>
      <c r="D23" s="152" t="s">
        <v>24</v>
      </c>
      <c r="E23" s="152" t="s">
        <v>288</v>
      </c>
      <c r="F23" s="152" t="s">
        <v>124</v>
      </c>
      <c r="G23" s="152" t="s">
        <v>124</v>
      </c>
      <c r="H23" s="152" t="s">
        <v>124</v>
      </c>
      <c r="I23" s="152" t="s">
        <v>124</v>
      </c>
      <c r="J23" s="152" t="s">
        <v>124</v>
      </c>
      <c r="K23" s="152" t="s">
        <v>124</v>
      </c>
    </row>
    <row r="24" spans="2:11" ht="15" x14ac:dyDescent="0.25">
      <c r="B24" s="152" t="s">
        <v>1</v>
      </c>
      <c r="C24" s="153" t="s">
        <v>169</v>
      </c>
      <c r="D24" s="152" t="s">
        <v>170</v>
      </c>
      <c r="E24" s="152" t="s">
        <v>288</v>
      </c>
      <c r="F24" s="152" t="s">
        <v>124</v>
      </c>
      <c r="G24" s="152" t="s">
        <v>124</v>
      </c>
      <c r="H24" s="152" t="s">
        <v>124</v>
      </c>
      <c r="I24" s="152" t="s">
        <v>124</v>
      </c>
      <c r="J24" s="152" t="s">
        <v>124</v>
      </c>
      <c r="K24" s="152" t="s">
        <v>124</v>
      </c>
    </row>
    <row r="25" spans="2:11" ht="15" x14ac:dyDescent="0.25">
      <c r="B25" s="152" t="s">
        <v>1</v>
      </c>
      <c r="C25" s="153" t="s">
        <v>171</v>
      </c>
      <c r="D25" s="152" t="s">
        <v>172</v>
      </c>
      <c r="E25" s="152" t="s">
        <v>288</v>
      </c>
      <c r="F25" s="152" t="s">
        <v>124</v>
      </c>
      <c r="G25" s="152" t="s">
        <v>124</v>
      </c>
      <c r="H25" s="152" t="s">
        <v>124</v>
      </c>
      <c r="I25" s="152" t="s">
        <v>124</v>
      </c>
      <c r="J25" s="152" t="s">
        <v>124</v>
      </c>
      <c r="K25" s="152" t="s">
        <v>124</v>
      </c>
    </row>
    <row r="26" spans="2:11" ht="15" x14ac:dyDescent="0.25">
      <c r="B26" s="152" t="s">
        <v>1</v>
      </c>
      <c r="C26" s="153" t="s">
        <v>25</v>
      </c>
      <c r="D26" s="152" t="s">
        <v>376</v>
      </c>
      <c r="E26" s="152" t="s">
        <v>289</v>
      </c>
      <c r="F26" s="152">
        <v>356283.25</v>
      </c>
      <c r="G26" s="152">
        <v>267180.27</v>
      </c>
      <c r="H26" s="152">
        <v>57521.45</v>
      </c>
      <c r="I26" s="152">
        <v>0</v>
      </c>
      <c r="J26" s="152" t="s">
        <v>124</v>
      </c>
      <c r="K26" s="152" t="s">
        <v>124</v>
      </c>
    </row>
    <row r="27" spans="2:11" ht="15" x14ac:dyDescent="0.25">
      <c r="B27" s="152" t="s">
        <v>1</v>
      </c>
      <c r="C27" s="153" t="s">
        <v>26</v>
      </c>
      <c r="D27" s="152" t="s">
        <v>27</v>
      </c>
      <c r="E27" s="152" t="s">
        <v>289</v>
      </c>
      <c r="F27" s="152">
        <v>340618.21</v>
      </c>
      <c r="G27" s="152">
        <v>835519.9</v>
      </c>
      <c r="H27" s="152">
        <v>798730.07</v>
      </c>
      <c r="I27" s="152">
        <v>996577.67</v>
      </c>
      <c r="J27" s="152">
        <v>489045.93</v>
      </c>
      <c r="K27" s="152">
        <v>589710.93999999994</v>
      </c>
    </row>
    <row r="28" spans="2:11" ht="15" x14ac:dyDescent="0.25">
      <c r="B28" s="152" t="s">
        <v>1</v>
      </c>
      <c r="C28" s="153" t="s">
        <v>173</v>
      </c>
      <c r="D28" s="152" t="s">
        <v>174</v>
      </c>
      <c r="E28" s="152" t="s">
        <v>288</v>
      </c>
      <c r="F28" s="152" t="s">
        <v>124</v>
      </c>
      <c r="G28" s="152" t="s">
        <v>124</v>
      </c>
      <c r="H28" s="152" t="s">
        <v>124</v>
      </c>
      <c r="I28" s="152" t="s">
        <v>124</v>
      </c>
      <c r="J28" s="152" t="s">
        <v>124</v>
      </c>
      <c r="K28" s="152" t="s">
        <v>124</v>
      </c>
    </row>
    <row r="29" spans="2:11" ht="15" x14ac:dyDescent="0.25">
      <c r="B29" s="152" t="s">
        <v>1</v>
      </c>
      <c r="C29" s="153" t="s">
        <v>175</v>
      </c>
      <c r="D29" s="152" t="s">
        <v>176</v>
      </c>
      <c r="E29" s="152" t="s">
        <v>288</v>
      </c>
      <c r="F29" s="152" t="s">
        <v>124</v>
      </c>
      <c r="G29" s="152" t="s">
        <v>124</v>
      </c>
      <c r="H29" s="152" t="s">
        <v>124</v>
      </c>
      <c r="I29" s="152" t="s">
        <v>124</v>
      </c>
      <c r="J29" s="152" t="s">
        <v>124</v>
      </c>
      <c r="K29" s="152" t="s">
        <v>124</v>
      </c>
    </row>
    <row r="30" spans="2:11" ht="15" x14ac:dyDescent="0.25">
      <c r="B30" s="152" t="s">
        <v>1</v>
      </c>
      <c r="C30" s="153" t="s">
        <v>177</v>
      </c>
      <c r="D30" s="152" t="s">
        <v>178</v>
      </c>
      <c r="E30" s="152" t="s">
        <v>288</v>
      </c>
      <c r="F30" s="152" t="s">
        <v>124</v>
      </c>
      <c r="G30" s="152" t="s">
        <v>124</v>
      </c>
      <c r="H30" s="152" t="s">
        <v>124</v>
      </c>
      <c r="I30" s="152" t="s">
        <v>124</v>
      </c>
      <c r="J30" s="152" t="s">
        <v>124</v>
      </c>
      <c r="K30" s="152" t="s">
        <v>124</v>
      </c>
    </row>
    <row r="31" spans="2:11" ht="15" x14ac:dyDescent="0.25">
      <c r="B31" s="152" t="s">
        <v>1</v>
      </c>
      <c r="C31" s="153" t="s">
        <v>28</v>
      </c>
      <c r="D31" s="152" t="s">
        <v>29</v>
      </c>
      <c r="E31" s="152" t="s">
        <v>288</v>
      </c>
      <c r="F31" s="152" t="s">
        <v>124</v>
      </c>
      <c r="G31" s="152" t="s">
        <v>124</v>
      </c>
      <c r="H31" s="152" t="s">
        <v>124</v>
      </c>
      <c r="I31" s="152" t="s">
        <v>124</v>
      </c>
      <c r="J31" s="152" t="s">
        <v>124</v>
      </c>
      <c r="K31" s="152" t="s">
        <v>124</v>
      </c>
    </row>
    <row r="32" spans="2:11" ht="15" x14ac:dyDescent="0.25">
      <c r="B32" s="152" t="s">
        <v>1</v>
      </c>
      <c r="C32" s="153" t="s">
        <v>30</v>
      </c>
      <c r="D32" s="152" t="s">
        <v>377</v>
      </c>
      <c r="E32" s="152" t="s">
        <v>289</v>
      </c>
      <c r="F32" s="152">
        <v>680597.97</v>
      </c>
      <c r="G32" s="152">
        <v>705203.12</v>
      </c>
      <c r="H32" s="152">
        <v>607968.57999999996</v>
      </c>
      <c r="I32" s="152">
        <v>575442.62</v>
      </c>
      <c r="J32" s="152">
        <v>989098.59</v>
      </c>
      <c r="K32" s="152">
        <v>787999.8</v>
      </c>
    </row>
    <row r="33" spans="2:11" ht="15" x14ac:dyDescent="0.25">
      <c r="B33" s="152" t="s">
        <v>1</v>
      </c>
      <c r="C33" s="153" t="s">
        <v>179</v>
      </c>
      <c r="D33" s="152" t="s">
        <v>180</v>
      </c>
      <c r="E33" s="152" t="s">
        <v>288</v>
      </c>
      <c r="F33" s="152" t="s">
        <v>124</v>
      </c>
      <c r="G33" s="152" t="s">
        <v>124</v>
      </c>
      <c r="H33" s="152" t="s">
        <v>124</v>
      </c>
      <c r="I33" s="152" t="s">
        <v>124</v>
      </c>
      <c r="J33" s="152" t="s">
        <v>124</v>
      </c>
      <c r="K33" s="152" t="s">
        <v>124</v>
      </c>
    </row>
    <row r="34" spans="2:11" ht="15" x14ac:dyDescent="0.25">
      <c r="B34" s="152" t="s">
        <v>1</v>
      </c>
      <c r="C34" s="153" t="s">
        <v>181</v>
      </c>
      <c r="D34" s="152" t="s">
        <v>182</v>
      </c>
      <c r="E34" s="152" t="s">
        <v>288</v>
      </c>
      <c r="F34" s="152" t="s">
        <v>124</v>
      </c>
      <c r="G34" s="152" t="s">
        <v>124</v>
      </c>
      <c r="H34" s="152" t="s">
        <v>124</v>
      </c>
      <c r="I34" s="152" t="s">
        <v>124</v>
      </c>
      <c r="J34" s="152" t="s">
        <v>124</v>
      </c>
      <c r="K34" s="152" t="s">
        <v>124</v>
      </c>
    </row>
    <row r="35" spans="2:11" ht="15" x14ac:dyDescent="0.25">
      <c r="B35" s="152" t="s">
        <v>1</v>
      </c>
      <c r="C35" s="153" t="s">
        <v>183</v>
      </c>
      <c r="D35" s="152" t="s">
        <v>184</v>
      </c>
      <c r="E35" s="152" t="s">
        <v>288</v>
      </c>
      <c r="F35" s="152" t="s">
        <v>124</v>
      </c>
      <c r="G35" s="152" t="s">
        <v>124</v>
      </c>
      <c r="H35" s="152" t="s">
        <v>124</v>
      </c>
      <c r="I35" s="152" t="s">
        <v>124</v>
      </c>
      <c r="J35" s="152" t="s">
        <v>124</v>
      </c>
      <c r="K35" s="152" t="s">
        <v>124</v>
      </c>
    </row>
    <row r="36" spans="2:11" ht="15" x14ac:dyDescent="0.25">
      <c r="B36" s="152" t="s">
        <v>1</v>
      </c>
      <c r="C36" s="153" t="s">
        <v>185</v>
      </c>
      <c r="D36" s="152" t="s">
        <v>186</v>
      </c>
      <c r="E36" s="152" t="s">
        <v>288</v>
      </c>
      <c r="F36" s="152" t="s">
        <v>124</v>
      </c>
      <c r="G36" s="152" t="s">
        <v>124</v>
      </c>
      <c r="H36" s="152" t="s">
        <v>124</v>
      </c>
      <c r="I36" s="152" t="s">
        <v>124</v>
      </c>
      <c r="J36" s="152" t="s">
        <v>124</v>
      </c>
      <c r="K36" s="152" t="s">
        <v>124</v>
      </c>
    </row>
    <row r="37" spans="2:11" ht="15" x14ac:dyDescent="0.25">
      <c r="B37" s="152" t="s">
        <v>1</v>
      </c>
      <c r="C37" s="153" t="s">
        <v>187</v>
      </c>
      <c r="D37" s="152" t="s">
        <v>188</v>
      </c>
      <c r="E37" s="152" t="s">
        <v>288</v>
      </c>
      <c r="F37" s="152" t="s">
        <v>124</v>
      </c>
      <c r="G37" s="152" t="s">
        <v>124</v>
      </c>
      <c r="H37" s="152" t="s">
        <v>124</v>
      </c>
      <c r="I37" s="152" t="s">
        <v>124</v>
      </c>
      <c r="J37" s="152" t="s">
        <v>124</v>
      </c>
      <c r="K37" s="152" t="s">
        <v>124</v>
      </c>
    </row>
    <row r="38" spans="2:11" ht="15" x14ac:dyDescent="0.25">
      <c r="B38" s="152" t="s">
        <v>1</v>
      </c>
      <c r="C38" s="153" t="s">
        <v>189</v>
      </c>
      <c r="D38" s="152" t="s">
        <v>190</v>
      </c>
      <c r="E38" s="152" t="s">
        <v>288</v>
      </c>
      <c r="F38" s="152" t="s">
        <v>124</v>
      </c>
      <c r="G38" s="152" t="s">
        <v>124</v>
      </c>
      <c r="H38" s="152" t="s">
        <v>124</v>
      </c>
      <c r="I38" s="152" t="s">
        <v>124</v>
      </c>
      <c r="J38" s="152" t="s">
        <v>124</v>
      </c>
      <c r="K38" s="152" t="s">
        <v>124</v>
      </c>
    </row>
    <row r="39" spans="2:11" ht="15" x14ac:dyDescent="0.25">
      <c r="B39" s="152" t="s">
        <v>1</v>
      </c>
      <c r="C39" s="153" t="s">
        <v>31</v>
      </c>
      <c r="D39" s="152" t="s">
        <v>378</v>
      </c>
      <c r="E39" s="152" t="s">
        <v>289</v>
      </c>
      <c r="F39" s="152">
        <v>2513932.09</v>
      </c>
      <c r="G39" s="152">
        <v>1668901.97</v>
      </c>
      <c r="H39" s="152">
        <v>1780111.95</v>
      </c>
      <c r="I39" s="152">
        <v>1113068.8999999999</v>
      </c>
      <c r="J39" s="152">
        <v>761335.08</v>
      </c>
      <c r="K39" s="152">
        <v>794488.7</v>
      </c>
    </row>
    <row r="40" spans="2:11" ht="15" x14ac:dyDescent="0.25">
      <c r="B40" s="152" t="s">
        <v>1</v>
      </c>
      <c r="C40" s="153" t="s">
        <v>191</v>
      </c>
      <c r="D40" s="152" t="s">
        <v>192</v>
      </c>
      <c r="E40" s="152" t="s">
        <v>288</v>
      </c>
      <c r="F40" s="152" t="s">
        <v>124</v>
      </c>
      <c r="G40" s="152" t="s">
        <v>124</v>
      </c>
      <c r="H40" s="152" t="s">
        <v>124</v>
      </c>
      <c r="I40" s="152" t="s">
        <v>124</v>
      </c>
      <c r="J40" s="152" t="s">
        <v>124</v>
      </c>
      <c r="K40" s="152" t="s">
        <v>124</v>
      </c>
    </row>
    <row r="41" spans="2:11" ht="15" x14ac:dyDescent="0.25">
      <c r="B41" s="152" t="s">
        <v>1</v>
      </c>
      <c r="C41" s="153" t="s">
        <v>193</v>
      </c>
      <c r="D41" s="152" t="s">
        <v>194</v>
      </c>
      <c r="E41" s="152" t="s">
        <v>288</v>
      </c>
      <c r="F41" s="152" t="s">
        <v>124</v>
      </c>
      <c r="G41" s="152" t="s">
        <v>124</v>
      </c>
      <c r="H41" s="152" t="s">
        <v>124</v>
      </c>
      <c r="I41" s="152" t="s">
        <v>124</v>
      </c>
      <c r="J41" s="152" t="s">
        <v>124</v>
      </c>
      <c r="K41" s="152" t="s">
        <v>124</v>
      </c>
    </row>
    <row r="42" spans="2:11" ht="15" x14ac:dyDescent="0.25">
      <c r="B42" s="152" t="s">
        <v>1</v>
      </c>
      <c r="C42" s="153" t="s">
        <v>32</v>
      </c>
      <c r="D42" s="152" t="s">
        <v>33</v>
      </c>
      <c r="E42" s="152" t="s">
        <v>288</v>
      </c>
      <c r="F42" s="152" t="s">
        <v>124</v>
      </c>
      <c r="G42" s="152" t="s">
        <v>124</v>
      </c>
      <c r="H42" s="152" t="s">
        <v>124</v>
      </c>
      <c r="I42" s="152" t="s">
        <v>124</v>
      </c>
      <c r="J42" s="152" t="s">
        <v>124</v>
      </c>
      <c r="K42" s="152" t="s">
        <v>124</v>
      </c>
    </row>
    <row r="43" spans="2:11" ht="15" x14ac:dyDescent="0.25">
      <c r="B43" s="152" t="s">
        <v>1</v>
      </c>
      <c r="C43" s="153" t="s">
        <v>195</v>
      </c>
      <c r="D43" s="152" t="s">
        <v>196</v>
      </c>
      <c r="E43" s="152" t="s">
        <v>288</v>
      </c>
      <c r="F43" s="152" t="s">
        <v>124</v>
      </c>
      <c r="G43" s="152" t="s">
        <v>124</v>
      </c>
      <c r="H43" s="152" t="s">
        <v>124</v>
      </c>
      <c r="I43" s="152" t="s">
        <v>124</v>
      </c>
      <c r="J43" s="152" t="s">
        <v>124</v>
      </c>
      <c r="K43" s="152" t="s">
        <v>124</v>
      </c>
    </row>
    <row r="44" spans="2:11" ht="15" x14ac:dyDescent="0.25">
      <c r="B44" s="152" t="s">
        <v>1</v>
      </c>
      <c r="C44" s="153" t="s">
        <v>197</v>
      </c>
      <c r="D44" s="152" t="s">
        <v>198</v>
      </c>
      <c r="E44" s="152" t="s">
        <v>288</v>
      </c>
      <c r="F44" s="152" t="s">
        <v>124</v>
      </c>
      <c r="G44" s="152" t="s">
        <v>124</v>
      </c>
      <c r="H44" s="152" t="s">
        <v>124</v>
      </c>
      <c r="I44" s="152" t="s">
        <v>124</v>
      </c>
      <c r="J44" s="152" t="s">
        <v>124</v>
      </c>
      <c r="K44" s="152" t="s">
        <v>124</v>
      </c>
    </row>
    <row r="45" spans="2:11" ht="15" x14ac:dyDescent="0.25">
      <c r="B45" s="152" t="s">
        <v>1</v>
      </c>
      <c r="C45" s="153" t="s">
        <v>34</v>
      </c>
      <c r="D45" s="152" t="s">
        <v>35</v>
      </c>
      <c r="E45" s="152" t="s">
        <v>288</v>
      </c>
      <c r="F45" s="152" t="s">
        <v>124</v>
      </c>
      <c r="G45" s="152" t="s">
        <v>124</v>
      </c>
      <c r="H45" s="152" t="s">
        <v>124</v>
      </c>
      <c r="I45" s="152" t="s">
        <v>124</v>
      </c>
      <c r="J45" s="152" t="s">
        <v>124</v>
      </c>
      <c r="K45" s="152" t="s">
        <v>124</v>
      </c>
    </row>
    <row r="46" spans="2:11" ht="15" x14ac:dyDescent="0.25">
      <c r="B46" s="152" t="s">
        <v>1</v>
      </c>
      <c r="C46" s="153" t="s">
        <v>199</v>
      </c>
      <c r="D46" s="152" t="s">
        <v>200</v>
      </c>
      <c r="E46" s="152" t="s">
        <v>288</v>
      </c>
      <c r="F46" s="152" t="s">
        <v>124</v>
      </c>
      <c r="G46" s="152" t="s">
        <v>124</v>
      </c>
      <c r="H46" s="152" t="s">
        <v>124</v>
      </c>
      <c r="I46" s="152" t="s">
        <v>124</v>
      </c>
      <c r="J46" s="152" t="s">
        <v>124</v>
      </c>
      <c r="K46" s="152" t="s">
        <v>124</v>
      </c>
    </row>
    <row r="47" spans="2:11" ht="15" x14ac:dyDescent="0.25">
      <c r="B47" s="152" t="s">
        <v>1</v>
      </c>
      <c r="C47" s="153" t="s">
        <v>36</v>
      </c>
      <c r="D47" s="152" t="s">
        <v>37</v>
      </c>
      <c r="E47" s="152" t="s">
        <v>289</v>
      </c>
      <c r="F47" s="152">
        <v>4581966.38</v>
      </c>
      <c r="G47" s="152">
        <v>2357969.2000000002</v>
      </c>
      <c r="H47" s="152">
        <v>352691.6</v>
      </c>
      <c r="I47" s="152">
        <v>0</v>
      </c>
      <c r="J47" s="152" t="s">
        <v>124</v>
      </c>
      <c r="K47" s="152" t="s">
        <v>124</v>
      </c>
    </row>
    <row r="48" spans="2:11" ht="15" x14ac:dyDescent="0.25">
      <c r="B48" s="152" t="s">
        <v>1</v>
      </c>
      <c r="C48" s="153" t="s">
        <v>201</v>
      </c>
      <c r="D48" s="152" t="s">
        <v>202</v>
      </c>
      <c r="E48" s="152" t="s">
        <v>288</v>
      </c>
      <c r="F48" s="152" t="s">
        <v>124</v>
      </c>
      <c r="G48" s="152" t="s">
        <v>124</v>
      </c>
      <c r="H48" s="152" t="s">
        <v>124</v>
      </c>
      <c r="I48" s="152" t="s">
        <v>124</v>
      </c>
      <c r="J48" s="152" t="s">
        <v>124</v>
      </c>
      <c r="K48" s="152" t="s">
        <v>124</v>
      </c>
    </row>
    <row r="49" spans="2:11" ht="15" x14ac:dyDescent="0.25">
      <c r="B49" s="152" t="s">
        <v>1</v>
      </c>
      <c r="C49" s="153" t="s">
        <v>38</v>
      </c>
      <c r="D49" s="152" t="s">
        <v>39</v>
      </c>
      <c r="E49" s="152" t="s">
        <v>289</v>
      </c>
      <c r="F49" s="152">
        <v>120712.09</v>
      </c>
      <c r="G49" s="152">
        <v>65120.07</v>
      </c>
      <c r="H49" s="152">
        <v>76059.91</v>
      </c>
      <c r="I49" s="152">
        <v>217721.94</v>
      </c>
      <c r="J49" s="152">
        <v>141352.49</v>
      </c>
      <c r="K49" s="152">
        <v>229714.96</v>
      </c>
    </row>
    <row r="50" spans="2:11" ht="15" x14ac:dyDescent="0.25">
      <c r="B50" s="152" t="s">
        <v>1</v>
      </c>
      <c r="C50" s="153" t="s">
        <v>203</v>
      </c>
      <c r="D50" s="152" t="s">
        <v>204</v>
      </c>
      <c r="E50" s="152" t="s">
        <v>288</v>
      </c>
      <c r="F50" s="152" t="s">
        <v>124</v>
      </c>
      <c r="G50" s="152" t="s">
        <v>124</v>
      </c>
      <c r="H50" s="152" t="s">
        <v>124</v>
      </c>
      <c r="I50" s="152" t="s">
        <v>124</v>
      </c>
      <c r="J50" s="152" t="s">
        <v>124</v>
      </c>
      <c r="K50" s="152" t="s">
        <v>124</v>
      </c>
    </row>
    <row r="51" spans="2:11" ht="15" x14ac:dyDescent="0.25">
      <c r="B51" s="152" t="s">
        <v>1</v>
      </c>
      <c r="C51" s="153" t="s">
        <v>205</v>
      </c>
      <c r="D51" s="152" t="s">
        <v>206</v>
      </c>
      <c r="E51" s="152" t="s">
        <v>288</v>
      </c>
      <c r="F51" s="152" t="s">
        <v>124</v>
      </c>
      <c r="G51" s="152" t="s">
        <v>124</v>
      </c>
      <c r="H51" s="152" t="s">
        <v>124</v>
      </c>
      <c r="I51" s="152" t="s">
        <v>124</v>
      </c>
      <c r="J51" s="152" t="s">
        <v>124</v>
      </c>
      <c r="K51" s="152" t="s">
        <v>124</v>
      </c>
    </row>
    <row r="52" spans="2:11" ht="15" x14ac:dyDescent="0.25">
      <c r="B52" s="152" t="s">
        <v>1</v>
      </c>
      <c r="C52" s="153" t="s">
        <v>207</v>
      </c>
      <c r="D52" s="152" t="s">
        <v>208</v>
      </c>
      <c r="E52" s="152" t="s">
        <v>288</v>
      </c>
      <c r="F52" s="152" t="s">
        <v>124</v>
      </c>
      <c r="G52" s="152" t="s">
        <v>124</v>
      </c>
      <c r="H52" s="152" t="s">
        <v>124</v>
      </c>
      <c r="I52" s="152" t="s">
        <v>124</v>
      </c>
      <c r="J52" s="152" t="s">
        <v>124</v>
      </c>
      <c r="K52" s="152" t="s">
        <v>124</v>
      </c>
    </row>
    <row r="53" spans="2:11" ht="15" x14ac:dyDescent="0.25">
      <c r="B53" s="152" t="s">
        <v>1</v>
      </c>
      <c r="C53" s="153" t="s">
        <v>209</v>
      </c>
      <c r="D53" s="152" t="s">
        <v>210</v>
      </c>
      <c r="E53" s="152" t="s">
        <v>288</v>
      </c>
      <c r="F53" s="152" t="s">
        <v>124</v>
      </c>
      <c r="G53" s="152" t="s">
        <v>124</v>
      </c>
      <c r="H53" s="152" t="s">
        <v>124</v>
      </c>
      <c r="I53" s="152" t="s">
        <v>124</v>
      </c>
      <c r="J53" s="152" t="s">
        <v>124</v>
      </c>
      <c r="K53" s="152" t="s">
        <v>124</v>
      </c>
    </row>
    <row r="54" spans="2:11" ht="15" x14ac:dyDescent="0.25">
      <c r="B54" s="152" t="s">
        <v>1</v>
      </c>
      <c r="C54" s="153" t="s">
        <v>268</v>
      </c>
      <c r="D54" s="152" t="s">
        <v>269</v>
      </c>
      <c r="E54" s="152" t="s">
        <v>290</v>
      </c>
      <c r="F54" s="152" t="s">
        <v>124</v>
      </c>
      <c r="G54" s="152" t="s">
        <v>124</v>
      </c>
      <c r="H54" s="152" t="s">
        <v>124</v>
      </c>
      <c r="I54" s="152" t="s">
        <v>124</v>
      </c>
      <c r="J54" s="152" t="s">
        <v>124</v>
      </c>
      <c r="K54" s="152" t="s">
        <v>124</v>
      </c>
    </row>
    <row r="55" spans="2:11" ht="15" x14ac:dyDescent="0.25">
      <c r="B55" s="152" t="s">
        <v>1</v>
      </c>
      <c r="C55" s="153" t="s">
        <v>266</v>
      </c>
      <c r="D55" s="152" t="s">
        <v>267</v>
      </c>
      <c r="E55" s="152" t="s">
        <v>288</v>
      </c>
      <c r="F55" s="152" t="s">
        <v>124</v>
      </c>
      <c r="G55" s="152" t="s">
        <v>124</v>
      </c>
      <c r="H55" s="152" t="s">
        <v>124</v>
      </c>
      <c r="I55" s="152" t="s">
        <v>124</v>
      </c>
      <c r="J55" s="152" t="s">
        <v>124</v>
      </c>
      <c r="K55" s="152" t="s">
        <v>124</v>
      </c>
    </row>
    <row r="56" spans="2:11" ht="15" x14ac:dyDescent="0.25">
      <c r="B56" s="152" t="s">
        <v>1</v>
      </c>
      <c r="C56" s="153" t="s">
        <v>211</v>
      </c>
      <c r="D56" s="152" t="s">
        <v>212</v>
      </c>
      <c r="E56" s="152" t="s">
        <v>288</v>
      </c>
      <c r="F56" s="152" t="s">
        <v>124</v>
      </c>
      <c r="G56" s="152" t="s">
        <v>124</v>
      </c>
      <c r="H56" s="152" t="s">
        <v>124</v>
      </c>
      <c r="I56" s="152" t="s">
        <v>124</v>
      </c>
      <c r="J56" s="152" t="s">
        <v>124</v>
      </c>
      <c r="K56" s="152" t="s">
        <v>124</v>
      </c>
    </row>
    <row r="57" spans="2:11" ht="15" x14ac:dyDescent="0.25">
      <c r="B57" s="152" t="s">
        <v>1</v>
      </c>
      <c r="C57" s="153" t="s">
        <v>213</v>
      </c>
      <c r="D57" s="152" t="s">
        <v>214</v>
      </c>
      <c r="E57" s="152" t="s">
        <v>288</v>
      </c>
      <c r="F57" s="152" t="s">
        <v>124</v>
      </c>
      <c r="G57" s="152" t="s">
        <v>124</v>
      </c>
      <c r="H57" s="152" t="s">
        <v>124</v>
      </c>
      <c r="I57" s="152" t="s">
        <v>124</v>
      </c>
      <c r="J57" s="152" t="s">
        <v>124</v>
      </c>
      <c r="K57" s="152" t="s">
        <v>124</v>
      </c>
    </row>
    <row r="58" spans="2:11" ht="15" x14ac:dyDescent="0.25">
      <c r="B58" s="152" t="s">
        <v>1</v>
      </c>
      <c r="C58" s="153" t="s">
        <v>215</v>
      </c>
      <c r="D58" s="152" t="s">
        <v>369</v>
      </c>
      <c r="E58" s="152" t="s">
        <v>288</v>
      </c>
      <c r="F58" s="152" t="s">
        <v>124</v>
      </c>
      <c r="G58" s="152" t="s">
        <v>124</v>
      </c>
      <c r="H58" s="152" t="s">
        <v>124</v>
      </c>
      <c r="I58" s="152" t="s">
        <v>124</v>
      </c>
      <c r="J58" s="152" t="s">
        <v>124</v>
      </c>
      <c r="K58" s="152" t="s">
        <v>124</v>
      </c>
    </row>
    <row r="59" spans="2:11" ht="15" x14ac:dyDescent="0.25">
      <c r="B59" s="152" t="s">
        <v>1</v>
      </c>
      <c r="C59" s="153" t="s">
        <v>216</v>
      </c>
      <c r="D59" s="152" t="s">
        <v>217</v>
      </c>
      <c r="E59" s="152" t="s">
        <v>288</v>
      </c>
      <c r="F59" s="152" t="s">
        <v>124</v>
      </c>
      <c r="G59" s="152" t="s">
        <v>124</v>
      </c>
      <c r="H59" s="152" t="s">
        <v>124</v>
      </c>
      <c r="I59" s="152" t="s">
        <v>124</v>
      </c>
      <c r="J59" s="152" t="s">
        <v>124</v>
      </c>
      <c r="K59" s="152" t="s">
        <v>124</v>
      </c>
    </row>
    <row r="60" spans="2:11" ht="15" x14ac:dyDescent="0.25">
      <c r="B60" s="152" t="s">
        <v>1</v>
      </c>
      <c r="C60" s="153" t="s">
        <v>218</v>
      </c>
      <c r="D60" s="152" t="s">
        <v>339</v>
      </c>
      <c r="E60" s="152" t="s">
        <v>288</v>
      </c>
      <c r="F60" s="152" t="s">
        <v>124</v>
      </c>
      <c r="G60" s="152" t="s">
        <v>124</v>
      </c>
      <c r="H60" s="152" t="s">
        <v>124</v>
      </c>
      <c r="I60" s="152" t="s">
        <v>124</v>
      </c>
      <c r="J60" s="152" t="s">
        <v>124</v>
      </c>
      <c r="K60" s="152" t="s">
        <v>124</v>
      </c>
    </row>
    <row r="61" spans="2:11" ht="15" x14ac:dyDescent="0.25">
      <c r="B61" s="152" t="s">
        <v>1</v>
      </c>
      <c r="C61" s="153" t="s">
        <v>219</v>
      </c>
      <c r="D61" s="152" t="s">
        <v>340</v>
      </c>
      <c r="E61" s="152" t="s">
        <v>288</v>
      </c>
      <c r="F61" s="152" t="s">
        <v>124</v>
      </c>
      <c r="G61" s="152" t="s">
        <v>124</v>
      </c>
      <c r="H61" s="152" t="s">
        <v>124</v>
      </c>
      <c r="I61" s="152" t="s">
        <v>124</v>
      </c>
      <c r="J61" s="152" t="s">
        <v>124</v>
      </c>
      <c r="K61" s="152" t="s">
        <v>124</v>
      </c>
    </row>
    <row r="62" spans="2:11" ht="15" x14ac:dyDescent="0.25">
      <c r="B62" s="152" t="s">
        <v>1</v>
      </c>
      <c r="C62" s="153" t="s">
        <v>220</v>
      </c>
      <c r="D62" s="152" t="s">
        <v>341</v>
      </c>
      <c r="E62" s="152" t="s">
        <v>290</v>
      </c>
      <c r="F62" s="152" t="s">
        <v>124</v>
      </c>
      <c r="G62" s="152" t="s">
        <v>124</v>
      </c>
      <c r="H62" s="152" t="s">
        <v>124</v>
      </c>
      <c r="I62" s="152" t="s">
        <v>124</v>
      </c>
      <c r="J62" s="152" t="s">
        <v>124</v>
      </c>
      <c r="K62" s="152" t="s">
        <v>124</v>
      </c>
    </row>
    <row r="63" spans="2:11" ht="15" x14ac:dyDescent="0.25">
      <c r="B63" s="152" t="s">
        <v>1</v>
      </c>
      <c r="C63" s="153" t="s">
        <v>221</v>
      </c>
      <c r="D63" s="152" t="s">
        <v>222</v>
      </c>
      <c r="E63" s="152" t="s">
        <v>288</v>
      </c>
      <c r="F63" s="152" t="s">
        <v>124</v>
      </c>
      <c r="G63" s="152" t="s">
        <v>124</v>
      </c>
      <c r="H63" s="152" t="s">
        <v>124</v>
      </c>
      <c r="I63" s="152" t="s">
        <v>124</v>
      </c>
      <c r="J63" s="152" t="s">
        <v>124</v>
      </c>
      <c r="K63" s="152" t="s">
        <v>124</v>
      </c>
    </row>
    <row r="64" spans="2:11" ht="15" x14ac:dyDescent="0.25">
      <c r="B64" s="152" t="s">
        <v>1</v>
      </c>
      <c r="C64" s="153" t="s">
        <v>270</v>
      </c>
      <c r="D64" s="152" t="s">
        <v>271</v>
      </c>
      <c r="E64" s="152" t="s">
        <v>290</v>
      </c>
      <c r="F64" s="152" t="s">
        <v>124</v>
      </c>
      <c r="G64" s="152" t="s">
        <v>124</v>
      </c>
      <c r="H64" s="152" t="s">
        <v>124</v>
      </c>
      <c r="I64" s="152" t="s">
        <v>124</v>
      </c>
      <c r="J64" s="152" t="s">
        <v>124</v>
      </c>
      <c r="K64" s="152" t="s">
        <v>124</v>
      </c>
    </row>
    <row r="65" spans="2:11" ht="15" x14ac:dyDescent="0.25">
      <c r="B65" s="152" t="s">
        <v>1</v>
      </c>
      <c r="C65" s="153" t="s">
        <v>223</v>
      </c>
      <c r="D65" s="152" t="s">
        <v>224</v>
      </c>
      <c r="E65" s="152" t="s">
        <v>288</v>
      </c>
      <c r="F65" s="152" t="s">
        <v>124</v>
      </c>
      <c r="G65" s="152" t="s">
        <v>124</v>
      </c>
      <c r="H65" s="152" t="s">
        <v>124</v>
      </c>
      <c r="I65" s="152" t="s">
        <v>124</v>
      </c>
      <c r="J65" s="152" t="s">
        <v>124</v>
      </c>
      <c r="K65" s="152" t="s">
        <v>124</v>
      </c>
    </row>
    <row r="66" spans="2:11" ht="15" x14ac:dyDescent="0.25">
      <c r="B66" s="152" t="s">
        <v>1</v>
      </c>
      <c r="C66" s="153" t="s">
        <v>225</v>
      </c>
      <c r="D66" s="152" t="s">
        <v>226</v>
      </c>
      <c r="E66" s="152" t="s">
        <v>288</v>
      </c>
      <c r="F66" s="152" t="s">
        <v>124</v>
      </c>
      <c r="G66" s="152" t="s">
        <v>124</v>
      </c>
      <c r="H66" s="152" t="s">
        <v>124</v>
      </c>
      <c r="I66" s="152" t="s">
        <v>124</v>
      </c>
      <c r="J66" s="152" t="s">
        <v>124</v>
      </c>
      <c r="K66" s="152" t="s">
        <v>124</v>
      </c>
    </row>
    <row r="67" spans="2:11" ht="15" x14ac:dyDescent="0.25">
      <c r="B67" s="152" t="s">
        <v>1</v>
      </c>
      <c r="C67" s="153" t="s">
        <v>227</v>
      </c>
      <c r="D67" s="152" t="s">
        <v>379</v>
      </c>
      <c r="E67" s="152" t="s">
        <v>288</v>
      </c>
      <c r="F67" s="152" t="s">
        <v>124</v>
      </c>
      <c r="G67" s="152" t="s">
        <v>124</v>
      </c>
      <c r="H67" s="152" t="s">
        <v>124</v>
      </c>
      <c r="I67" s="152" t="s">
        <v>124</v>
      </c>
      <c r="J67" s="152" t="s">
        <v>124</v>
      </c>
      <c r="K67" s="152" t="s">
        <v>124</v>
      </c>
    </row>
    <row r="68" spans="2:11" ht="15" x14ac:dyDescent="0.25">
      <c r="B68" s="152" t="s">
        <v>1</v>
      </c>
      <c r="C68" s="153" t="s">
        <v>228</v>
      </c>
      <c r="D68" s="152" t="s">
        <v>380</v>
      </c>
      <c r="E68" s="152" t="s">
        <v>288</v>
      </c>
      <c r="F68" s="152" t="s">
        <v>124</v>
      </c>
      <c r="G68" s="152" t="s">
        <v>124</v>
      </c>
      <c r="H68" s="152" t="s">
        <v>124</v>
      </c>
      <c r="I68" s="152" t="s">
        <v>124</v>
      </c>
      <c r="J68" s="152" t="s">
        <v>124</v>
      </c>
      <c r="K68" s="152" t="s">
        <v>124</v>
      </c>
    </row>
    <row r="69" spans="2:11" ht="15" x14ac:dyDescent="0.25">
      <c r="B69" s="152" t="s">
        <v>1</v>
      </c>
      <c r="C69" s="153" t="s">
        <v>261</v>
      </c>
      <c r="D69" s="152" t="s">
        <v>262</v>
      </c>
      <c r="E69" s="152" t="s">
        <v>288</v>
      </c>
      <c r="F69" s="152" t="s">
        <v>124</v>
      </c>
      <c r="G69" s="152" t="s">
        <v>124</v>
      </c>
      <c r="H69" s="152" t="s">
        <v>124</v>
      </c>
      <c r="I69" s="152" t="s">
        <v>124</v>
      </c>
      <c r="J69" s="152" t="s">
        <v>124</v>
      </c>
      <c r="K69" s="152" t="s">
        <v>124</v>
      </c>
    </row>
    <row r="70" spans="2:11" ht="15" x14ac:dyDescent="0.25">
      <c r="B70" s="152" t="s">
        <v>291</v>
      </c>
      <c r="C70" s="153" t="s">
        <v>272</v>
      </c>
      <c r="D70" s="152" t="s">
        <v>273</v>
      </c>
      <c r="E70" s="152" t="s">
        <v>124</v>
      </c>
      <c r="F70" s="152" t="s">
        <v>124</v>
      </c>
      <c r="G70" s="152" t="s">
        <v>124</v>
      </c>
      <c r="H70" s="152" t="s">
        <v>124</v>
      </c>
      <c r="I70" s="152" t="s">
        <v>124</v>
      </c>
      <c r="J70" s="152" t="s">
        <v>124</v>
      </c>
      <c r="K70" s="152" t="s">
        <v>124</v>
      </c>
    </row>
    <row r="71" spans="2:11" ht="15" x14ac:dyDescent="0.25">
      <c r="B71" s="152" t="s">
        <v>2</v>
      </c>
      <c r="C71" s="153" t="s">
        <v>229</v>
      </c>
      <c r="D71" s="152" t="s">
        <v>230</v>
      </c>
      <c r="E71" s="152" t="s">
        <v>288</v>
      </c>
      <c r="F71" s="152" t="s">
        <v>124</v>
      </c>
      <c r="G71" s="152" t="s">
        <v>124</v>
      </c>
      <c r="H71" s="152" t="s">
        <v>124</v>
      </c>
      <c r="I71" s="152" t="s">
        <v>124</v>
      </c>
      <c r="J71" s="152" t="s">
        <v>124</v>
      </c>
      <c r="K71" s="152" t="s">
        <v>124</v>
      </c>
    </row>
    <row r="72" spans="2:11" ht="15" x14ac:dyDescent="0.25">
      <c r="B72" s="152" t="s">
        <v>2</v>
      </c>
      <c r="C72" s="153" t="s">
        <v>274</v>
      </c>
      <c r="D72" s="152" t="s">
        <v>275</v>
      </c>
      <c r="E72" s="152" t="s">
        <v>290</v>
      </c>
      <c r="F72" s="152" t="s">
        <v>124</v>
      </c>
      <c r="G72" s="152" t="s">
        <v>124</v>
      </c>
      <c r="H72" s="152" t="s">
        <v>124</v>
      </c>
      <c r="I72" s="152" t="s">
        <v>124</v>
      </c>
      <c r="J72" s="152" t="s">
        <v>124</v>
      </c>
      <c r="K72" s="152" t="s">
        <v>124</v>
      </c>
    </row>
    <row r="73" spans="2:11" ht="15" x14ac:dyDescent="0.25">
      <c r="B73" s="152" t="s">
        <v>2</v>
      </c>
      <c r="C73" s="153" t="s">
        <v>40</v>
      </c>
      <c r="D73" s="152" t="s">
        <v>357</v>
      </c>
      <c r="E73" s="152" t="s">
        <v>288</v>
      </c>
      <c r="F73" s="152" t="s">
        <v>124</v>
      </c>
      <c r="G73" s="152" t="s">
        <v>124</v>
      </c>
      <c r="H73" s="152" t="s">
        <v>124</v>
      </c>
      <c r="I73" s="152" t="s">
        <v>124</v>
      </c>
      <c r="J73" s="152" t="s">
        <v>124</v>
      </c>
      <c r="K73" s="152" t="s">
        <v>124</v>
      </c>
    </row>
    <row r="74" spans="2:11" ht="15" x14ac:dyDescent="0.25">
      <c r="B74" s="152" t="s">
        <v>2</v>
      </c>
      <c r="C74" s="153" t="s">
        <v>41</v>
      </c>
      <c r="D74" s="152" t="s">
        <v>42</v>
      </c>
      <c r="E74" s="152" t="s">
        <v>289</v>
      </c>
      <c r="F74" s="152">
        <v>485276.46</v>
      </c>
      <c r="G74" s="152">
        <v>203001.13</v>
      </c>
      <c r="H74" s="152">
        <v>332689.02</v>
      </c>
      <c r="I74" s="152">
        <v>369443.67</v>
      </c>
      <c r="J74" s="152">
        <v>359201.04</v>
      </c>
      <c r="K74" s="152">
        <v>327499.89</v>
      </c>
    </row>
    <row r="75" spans="2:11" ht="15" x14ac:dyDescent="0.25">
      <c r="B75" s="152" t="s">
        <v>2</v>
      </c>
      <c r="C75" s="153" t="s">
        <v>231</v>
      </c>
      <c r="D75" s="152" t="s">
        <v>232</v>
      </c>
      <c r="E75" s="152" t="s">
        <v>288</v>
      </c>
      <c r="F75" s="152" t="s">
        <v>124</v>
      </c>
      <c r="G75" s="152" t="s">
        <v>124</v>
      </c>
      <c r="H75" s="152" t="s">
        <v>124</v>
      </c>
      <c r="I75" s="152" t="s">
        <v>124</v>
      </c>
      <c r="J75" s="152" t="s">
        <v>124</v>
      </c>
      <c r="K75" s="152" t="s">
        <v>124</v>
      </c>
    </row>
    <row r="76" spans="2:11" ht="15" x14ac:dyDescent="0.25">
      <c r="B76" s="152" t="s">
        <v>2</v>
      </c>
      <c r="C76" s="153" t="s">
        <v>43</v>
      </c>
      <c r="D76" s="152" t="s">
        <v>44</v>
      </c>
      <c r="E76" s="152" t="s">
        <v>289</v>
      </c>
      <c r="F76" s="152">
        <v>223403.77</v>
      </c>
      <c r="G76" s="152">
        <v>169925.2</v>
      </c>
      <c r="H76" s="152">
        <v>180700.69</v>
      </c>
      <c r="I76" s="152">
        <v>290913.15000000002</v>
      </c>
      <c r="J76" s="152">
        <v>90137.88</v>
      </c>
      <c r="K76" s="152">
        <v>145780.85999999999</v>
      </c>
    </row>
    <row r="77" spans="2:11" ht="15" x14ac:dyDescent="0.25">
      <c r="B77" s="152" t="s">
        <v>2</v>
      </c>
      <c r="C77" s="153" t="s">
        <v>45</v>
      </c>
      <c r="D77" s="152" t="s">
        <v>46</v>
      </c>
      <c r="E77" s="152" t="s">
        <v>289</v>
      </c>
      <c r="F77" s="152">
        <v>5022366.5</v>
      </c>
      <c r="G77" s="152">
        <v>3896702.97</v>
      </c>
      <c r="H77" s="152">
        <v>2934040.7</v>
      </c>
      <c r="I77" s="152">
        <v>226584.28</v>
      </c>
      <c r="J77" s="152" t="s">
        <v>124</v>
      </c>
      <c r="K77" s="152" t="s">
        <v>124</v>
      </c>
    </row>
    <row r="78" spans="2:11" ht="15" x14ac:dyDescent="0.25">
      <c r="B78" s="152" t="s">
        <v>2</v>
      </c>
      <c r="C78" s="153" t="s">
        <v>47</v>
      </c>
      <c r="D78" s="152" t="s">
        <v>48</v>
      </c>
      <c r="E78" s="152" t="s">
        <v>289</v>
      </c>
      <c r="F78" s="152">
        <v>1318403.54</v>
      </c>
      <c r="G78" s="152">
        <v>1010796.5</v>
      </c>
      <c r="H78" s="152">
        <v>1085817.42</v>
      </c>
      <c r="I78" s="152">
        <v>889896.93</v>
      </c>
      <c r="J78" s="152">
        <v>738956.65</v>
      </c>
      <c r="K78" s="152">
        <v>1028732.34</v>
      </c>
    </row>
    <row r="79" spans="2:11" ht="15" x14ac:dyDescent="0.25">
      <c r="B79" s="152" t="s">
        <v>2</v>
      </c>
      <c r="C79" s="153" t="s">
        <v>49</v>
      </c>
      <c r="D79" s="152" t="s">
        <v>50</v>
      </c>
      <c r="E79" s="152" t="s">
        <v>289</v>
      </c>
      <c r="F79" s="152">
        <v>231676.62</v>
      </c>
      <c r="G79" s="152">
        <v>144927.72</v>
      </c>
      <c r="H79" s="152">
        <v>71304.66</v>
      </c>
      <c r="I79" s="152">
        <v>100367.91</v>
      </c>
      <c r="J79" s="152">
        <v>96318.34</v>
      </c>
      <c r="K79" s="152">
        <v>95200.93</v>
      </c>
    </row>
    <row r="80" spans="2:11" ht="15" x14ac:dyDescent="0.25">
      <c r="B80" s="152" t="s">
        <v>2</v>
      </c>
      <c r="C80" s="153" t="s">
        <v>51</v>
      </c>
      <c r="D80" s="152" t="s">
        <v>52</v>
      </c>
      <c r="E80" s="152" t="s">
        <v>289</v>
      </c>
      <c r="F80" s="152">
        <v>54230.76</v>
      </c>
      <c r="G80" s="152">
        <v>65250.26</v>
      </c>
      <c r="H80" s="152">
        <v>73405.67</v>
      </c>
      <c r="I80" s="152">
        <v>84465.24</v>
      </c>
      <c r="J80" s="152">
        <v>143693.4</v>
      </c>
      <c r="K80" s="152">
        <v>103385.64</v>
      </c>
    </row>
    <row r="81" spans="2:11" ht="15" x14ac:dyDescent="0.25">
      <c r="B81" s="152" t="s">
        <v>2</v>
      </c>
      <c r="C81" s="153" t="s">
        <v>53</v>
      </c>
      <c r="D81" s="152" t="s">
        <v>54</v>
      </c>
      <c r="E81" s="152" t="s">
        <v>289</v>
      </c>
      <c r="F81" s="152">
        <v>2938628.06</v>
      </c>
      <c r="G81" s="152">
        <v>3405692.88</v>
      </c>
      <c r="H81" s="152">
        <v>2662608.69</v>
      </c>
      <c r="I81" s="152">
        <v>3151308.4</v>
      </c>
      <c r="J81" s="152">
        <v>1715402.66</v>
      </c>
      <c r="K81" s="152">
        <v>1977565.49</v>
      </c>
    </row>
    <row r="82" spans="2:11" ht="15" x14ac:dyDescent="0.25">
      <c r="B82" s="152" t="s">
        <v>2</v>
      </c>
      <c r="C82" s="153" t="s">
        <v>55</v>
      </c>
      <c r="D82" s="152" t="s">
        <v>56</v>
      </c>
      <c r="E82" s="152" t="s">
        <v>289</v>
      </c>
      <c r="F82" s="152">
        <v>102771.3</v>
      </c>
      <c r="G82" s="152">
        <v>97741.47</v>
      </c>
      <c r="H82" s="152">
        <v>137148.51</v>
      </c>
      <c r="I82" s="152">
        <v>66722.53</v>
      </c>
      <c r="J82" s="152">
        <v>282220.28999999998</v>
      </c>
      <c r="K82" s="152">
        <v>125288.81</v>
      </c>
    </row>
    <row r="83" spans="2:11" ht="15" x14ac:dyDescent="0.25">
      <c r="B83" s="152" t="s">
        <v>2</v>
      </c>
      <c r="C83" s="153" t="s">
        <v>127</v>
      </c>
      <c r="D83" s="152" t="s">
        <v>125</v>
      </c>
      <c r="E83" s="152" t="s">
        <v>288</v>
      </c>
      <c r="F83" s="152" t="s">
        <v>124</v>
      </c>
      <c r="G83" s="152" t="s">
        <v>124</v>
      </c>
      <c r="H83" s="152" t="s">
        <v>124</v>
      </c>
      <c r="I83" s="152" t="s">
        <v>124</v>
      </c>
      <c r="J83" s="152" t="s">
        <v>124</v>
      </c>
      <c r="K83" s="152" t="s">
        <v>124</v>
      </c>
    </row>
    <row r="84" spans="2:11" ht="15" x14ac:dyDescent="0.25">
      <c r="B84" s="152" t="s">
        <v>2</v>
      </c>
      <c r="C84" s="153" t="s">
        <v>57</v>
      </c>
      <c r="D84" s="152" t="s">
        <v>58</v>
      </c>
      <c r="E84" s="152" t="s">
        <v>289</v>
      </c>
      <c r="F84" s="152">
        <v>169925.21</v>
      </c>
      <c r="G84" s="152">
        <v>85147.24</v>
      </c>
      <c r="H84" s="152">
        <v>82726.87</v>
      </c>
      <c r="I84" s="152">
        <v>130937.66</v>
      </c>
      <c r="J84" s="152">
        <v>47374.47</v>
      </c>
      <c r="K84" s="152">
        <v>47258.32</v>
      </c>
    </row>
    <row r="85" spans="2:11" ht="15" x14ac:dyDescent="0.25">
      <c r="B85" s="152" t="s">
        <v>2</v>
      </c>
      <c r="C85" s="153" t="s">
        <v>59</v>
      </c>
      <c r="D85" s="152" t="s">
        <v>60</v>
      </c>
      <c r="E85" s="152" t="s">
        <v>289</v>
      </c>
      <c r="F85" s="152">
        <v>26630.53</v>
      </c>
      <c r="G85" s="152">
        <v>84744.54</v>
      </c>
      <c r="H85" s="152">
        <v>1255.3499999999999</v>
      </c>
      <c r="I85" s="152">
        <v>60264.72</v>
      </c>
      <c r="J85" s="152">
        <v>69608.69</v>
      </c>
      <c r="K85" s="152">
        <v>29247.77</v>
      </c>
    </row>
    <row r="86" spans="2:11" ht="15" x14ac:dyDescent="0.25">
      <c r="B86" s="152" t="s">
        <v>2</v>
      </c>
      <c r="C86" s="153" t="s">
        <v>61</v>
      </c>
      <c r="D86" s="152" t="s">
        <v>62</v>
      </c>
      <c r="E86" s="152" t="s">
        <v>289</v>
      </c>
      <c r="F86" s="152">
        <v>50872.63</v>
      </c>
      <c r="G86" s="152">
        <v>17136.599999999999</v>
      </c>
      <c r="H86" s="152">
        <v>6496.57</v>
      </c>
      <c r="I86" s="152">
        <v>26063</v>
      </c>
      <c r="J86" s="152">
        <v>56350.34</v>
      </c>
      <c r="K86" s="152">
        <v>36273.629999999997</v>
      </c>
    </row>
    <row r="87" spans="2:11" ht="15" x14ac:dyDescent="0.25">
      <c r="B87" s="152" t="s">
        <v>2</v>
      </c>
      <c r="C87" s="153" t="s">
        <v>233</v>
      </c>
      <c r="D87" s="152" t="s">
        <v>234</v>
      </c>
      <c r="E87" s="152" t="s">
        <v>288</v>
      </c>
      <c r="F87" s="152" t="s">
        <v>124</v>
      </c>
      <c r="G87" s="152" t="s">
        <v>124</v>
      </c>
      <c r="H87" s="152" t="s">
        <v>124</v>
      </c>
      <c r="I87" s="152" t="s">
        <v>124</v>
      </c>
      <c r="J87" s="152" t="s">
        <v>124</v>
      </c>
      <c r="K87" s="152" t="s">
        <v>124</v>
      </c>
    </row>
    <row r="88" spans="2:11" ht="15" x14ac:dyDescent="0.25">
      <c r="B88" s="152" t="s">
        <v>2</v>
      </c>
      <c r="C88" s="153" t="s">
        <v>63</v>
      </c>
      <c r="D88" s="152" t="s">
        <v>64</v>
      </c>
      <c r="E88" s="152" t="s">
        <v>289</v>
      </c>
      <c r="F88" s="152">
        <v>23596.73</v>
      </c>
      <c r="G88" s="152">
        <v>13413.04</v>
      </c>
      <c r="H88" s="152">
        <v>22241.09</v>
      </c>
      <c r="I88" s="152">
        <v>7418.48</v>
      </c>
      <c r="J88" s="152">
        <v>28946.04</v>
      </c>
      <c r="K88" s="152">
        <v>8734.2099999999991</v>
      </c>
    </row>
    <row r="89" spans="2:11" ht="15" x14ac:dyDescent="0.25">
      <c r="B89" s="152" t="s">
        <v>2</v>
      </c>
      <c r="C89" s="153" t="s">
        <v>235</v>
      </c>
      <c r="D89" s="152" t="s">
        <v>236</v>
      </c>
      <c r="E89" s="152" t="s">
        <v>288</v>
      </c>
      <c r="F89" s="152" t="s">
        <v>124</v>
      </c>
      <c r="G89" s="152" t="s">
        <v>124</v>
      </c>
      <c r="H89" s="152" t="s">
        <v>124</v>
      </c>
      <c r="I89" s="152" t="s">
        <v>124</v>
      </c>
      <c r="J89" s="152" t="s">
        <v>124</v>
      </c>
      <c r="K89" s="152" t="s">
        <v>124</v>
      </c>
    </row>
    <row r="90" spans="2:11" ht="15" x14ac:dyDescent="0.25">
      <c r="B90" s="152" t="s">
        <v>2</v>
      </c>
      <c r="C90" s="153" t="s">
        <v>65</v>
      </c>
      <c r="D90" s="152" t="s">
        <v>66</v>
      </c>
      <c r="E90" s="152" t="s">
        <v>289</v>
      </c>
      <c r="F90" s="152">
        <v>37623.75</v>
      </c>
      <c r="G90" s="152">
        <v>4178.17</v>
      </c>
      <c r="H90" s="152">
        <v>4196.8</v>
      </c>
      <c r="I90" s="152">
        <v>57532.87</v>
      </c>
      <c r="J90" s="152">
        <v>20873.099999999999</v>
      </c>
      <c r="K90" s="152">
        <v>4783.3100000000004</v>
      </c>
    </row>
    <row r="91" spans="2:11" ht="15" x14ac:dyDescent="0.25">
      <c r="B91" s="152" t="s">
        <v>2</v>
      </c>
      <c r="C91" s="153" t="s">
        <v>67</v>
      </c>
      <c r="D91" s="152" t="s">
        <v>68</v>
      </c>
      <c r="E91" s="152" t="s">
        <v>289</v>
      </c>
      <c r="F91" s="152">
        <v>1261221.99</v>
      </c>
      <c r="G91" s="152">
        <v>1401639.44</v>
      </c>
      <c r="H91" s="152">
        <v>796878.58</v>
      </c>
      <c r="I91" s="152">
        <v>1363581.54</v>
      </c>
      <c r="J91" s="152">
        <v>782561.74</v>
      </c>
      <c r="K91" s="152">
        <v>1000558.83</v>
      </c>
    </row>
    <row r="92" spans="2:11" ht="15" x14ac:dyDescent="0.25">
      <c r="B92" s="152" t="s">
        <v>2</v>
      </c>
      <c r="C92" s="153" t="s">
        <v>69</v>
      </c>
      <c r="D92" s="152" t="s">
        <v>70</v>
      </c>
      <c r="E92" s="152" t="s">
        <v>289</v>
      </c>
      <c r="F92" s="152">
        <v>121558.82</v>
      </c>
      <c r="G92" s="152">
        <v>94188.68</v>
      </c>
      <c r="H92" s="152">
        <v>105095.86</v>
      </c>
      <c r="I92" s="152">
        <v>162026.82999999999</v>
      </c>
      <c r="J92" s="152">
        <v>140316.23000000001</v>
      </c>
      <c r="K92" s="152">
        <v>49863.02</v>
      </c>
    </row>
    <row r="93" spans="2:11" ht="15" x14ac:dyDescent="0.25">
      <c r="B93" s="152" t="s">
        <v>2</v>
      </c>
      <c r="C93" s="153" t="s">
        <v>71</v>
      </c>
      <c r="D93" s="152" t="s">
        <v>72</v>
      </c>
      <c r="E93" s="152" t="s">
        <v>289</v>
      </c>
      <c r="F93" s="152">
        <v>19169.97</v>
      </c>
      <c r="G93" s="152">
        <v>47559.46</v>
      </c>
      <c r="H93" s="152">
        <v>45187.82</v>
      </c>
      <c r="I93" s="152">
        <v>15920.45</v>
      </c>
      <c r="J93" s="152">
        <v>38839.5</v>
      </c>
      <c r="K93" s="152">
        <v>5493.99</v>
      </c>
    </row>
    <row r="94" spans="2:11" ht="15" x14ac:dyDescent="0.25">
      <c r="B94" s="152" t="s">
        <v>2</v>
      </c>
      <c r="C94" s="153" t="s">
        <v>73</v>
      </c>
      <c r="D94" s="152" t="s">
        <v>74</v>
      </c>
      <c r="E94" s="152" t="s">
        <v>289</v>
      </c>
      <c r="F94" s="152">
        <v>1323564.69</v>
      </c>
      <c r="G94" s="152">
        <v>1033602.2</v>
      </c>
      <c r="H94" s="152">
        <v>850771.88</v>
      </c>
      <c r="I94" s="152">
        <v>907756.58</v>
      </c>
      <c r="J94" s="152">
        <v>627489.34</v>
      </c>
      <c r="K94" s="152">
        <v>565576.26</v>
      </c>
    </row>
    <row r="95" spans="2:11" ht="15" x14ac:dyDescent="0.25">
      <c r="B95" s="152" t="s">
        <v>2</v>
      </c>
      <c r="C95" s="153" t="s">
        <v>75</v>
      </c>
      <c r="D95" s="152" t="s">
        <v>432</v>
      </c>
      <c r="E95" s="152" t="s">
        <v>289</v>
      </c>
      <c r="F95" s="152">
        <v>6198627.2300000004</v>
      </c>
      <c r="G95" s="152">
        <v>4127709.96</v>
      </c>
      <c r="H95" s="152">
        <v>7268312.8600000003</v>
      </c>
      <c r="I95" s="152">
        <v>6964747.2599999998</v>
      </c>
      <c r="J95" s="152">
        <v>5872977.3600000003</v>
      </c>
      <c r="K95" s="152">
        <v>6924398.6399999997</v>
      </c>
    </row>
    <row r="96" spans="2:11" ht="15" x14ac:dyDescent="0.25">
      <c r="B96" s="152" t="s">
        <v>2</v>
      </c>
      <c r="C96" s="153" t="s">
        <v>76</v>
      </c>
      <c r="D96" s="152" t="s">
        <v>358</v>
      </c>
      <c r="E96" s="152" t="s">
        <v>289</v>
      </c>
      <c r="F96" s="152">
        <v>259354.62</v>
      </c>
      <c r="G96" s="152">
        <v>331993.53999999998</v>
      </c>
      <c r="H96" s="152">
        <v>292481.76</v>
      </c>
      <c r="I96" s="152">
        <v>429749.58</v>
      </c>
      <c r="J96" s="152">
        <v>299523.36</v>
      </c>
      <c r="K96" s="152">
        <v>361648.53</v>
      </c>
    </row>
    <row r="97" spans="2:11" ht="15" x14ac:dyDescent="0.25">
      <c r="B97" s="152" t="s">
        <v>2</v>
      </c>
      <c r="C97" s="153" t="s">
        <v>77</v>
      </c>
      <c r="D97" s="152" t="s">
        <v>359</v>
      </c>
      <c r="E97" s="152" t="s">
        <v>289</v>
      </c>
      <c r="F97" s="152" t="s">
        <v>124</v>
      </c>
      <c r="G97" s="152" t="s">
        <v>124</v>
      </c>
      <c r="H97" s="152" t="s">
        <v>124</v>
      </c>
      <c r="I97" s="152" t="s">
        <v>124</v>
      </c>
      <c r="J97" s="152" t="s">
        <v>124</v>
      </c>
      <c r="K97" s="152" t="s">
        <v>124</v>
      </c>
    </row>
    <row r="98" spans="2:11" ht="15" x14ac:dyDescent="0.25">
      <c r="B98" s="152" t="s">
        <v>2</v>
      </c>
      <c r="C98" s="153" t="s">
        <v>237</v>
      </c>
      <c r="D98" s="152" t="s">
        <v>238</v>
      </c>
      <c r="E98" s="152" t="s">
        <v>288</v>
      </c>
      <c r="F98" s="152" t="s">
        <v>124</v>
      </c>
      <c r="G98" s="152" t="s">
        <v>124</v>
      </c>
      <c r="H98" s="152" t="s">
        <v>124</v>
      </c>
      <c r="I98" s="152" t="s">
        <v>124</v>
      </c>
      <c r="J98" s="152" t="s">
        <v>124</v>
      </c>
      <c r="K98" s="152" t="s">
        <v>124</v>
      </c>
    </row>
    <row r="99" spans="2:11" ht="15" x14ac:dyDescent="0.25">
      <c r="B99" s="152" t="s">
        <v>2</v>
      </c>
      <c r="C99" s="153" t="s">
        <v>79</v>
      </c>
      <c r="D99" s="152" t="s">
        <v>80</v>
      </c>
      <c r="E99" s="152" t="s">
        <v>289</v>
      </c>
      <c r="F99" s="152">
        <v>5178954.58</v>
      </c>
      <c r="G99" s="152">
        <v>4499031.1900000004</v>
      </c>
      <c r="H99" s="152">
        <v>3805669.42</v>
      </c>
      <c r="I99" s="152">
        <v>3508285.13</v>
      </c>
      <c r="J99" s="152">
        <v>2953579.84</v>
      </c>
      <c r="K99" s="152">
        <v>5487094.3899999997</v>
      </c>
    </row>
    <row r="100" spans="2:11" ht="15" x14ac:dyDescent="0.25">
      <c r="B100" s="152" t="s">
        <v>2</v>
      </c>
      <c r="C100" s="153" t="s">
        <v>81</v>
      </c>
      <c r="D100" s="152" t="s">
        <v>82</v>
      </c>
      <c r="E100" s="152" t="s">
        <v>289</v>
      </c>
      <c r="F100" s="152">
        <v>12981.39</v>
      </c>
      <c r="G100" s="152">
        <v>2276.58</v>
      </c>
      <c r="H100" s="152">
        <v>0</v>
      </c>
      <c r="I100" s="152">
        <v>0</v>
      </c>
      <c r="J100" s="152">
        <v>0</v>
      </c>
      <c r="K100" s="152">
        <v>0</v>
      </c>
    </row>
    <row r="101" spans="2:11" ht="15" x14ac:dyDescent="0.25">
      <c r="B101" s="152" t="s">
        <v>2</v>
      </c>
      <c r="C101" s="153" t="s">
        <v>239</v>
      </c>
      <c r="D101" s="152" t="s">
        <v>240</v>
      </c>
      <c r="E101" s="152" t="s">
        <v>290</v>
      </c>
      <c r="F101" s="152" t="s">
        <v>124</v>
      </c>
      <c r="G101" s="152" t="s">
        <v>124</v>
      </c>
      <c r="H101" s="152" t="s">
        <v>124</v>
      </c>
      <c r="I101" s="152" t="s">
        <v>124</v>
      </c>
      <c r="J101" s="152" t="s">
        <v>124</v>
      </c>
      <c r="K101" s="152" t="s">
        <v>124</v>
      </c>
    </row>
    <row r="102" spans="2:11" ht="15" x14ac:dyDescent="0.25">
      <c r="B102" s="152" t="s">
        <v>2</v>
      </c>
      <c r="C102" s="153" t="s">
        <v>263</v>
      </c>
      <c r="D102" s="152" t="s">
        <v>264</v>
      </c>
      <c r="E102" s="152" t="s">
        <v>290</v>
      </c>
      <c r="F102" s="152" t="s">
        <v>124</v>
      </c>
      <c r="G102" s="152" t="s">
        <v>124</v>
      </c>
      <c r="H102" s="152" t="s">
        <v>124</v>
      </c>
      <c r="I102" s="152" t="s">
        <v>124</v>
      </c>
      <c r="J102" s="152" t="s">
        <v>124</v>
      </c>
      <c r="K102" s="152" t="s">
        <v>124</v>
      </c>
    </row>
    <row r="103" spans="2:11" ht="15" x14ac:dyDescent="0.25">
      <c r="B103" s="152" t="s">
        <v>2</v>
      </c>
      <c r="C103" s="153" t="s">
        <v>276</v>
      </c>
      <c r="D103" s="152" t="s">
        <v>277</v>
      </c>
      <c r="E103" s="152" t="s">
        <v>290</v>
      </c>
      <c r="F103" s="152" t="s">
        <v>124</v>
      </c>
      <c r="G103" s="152" t="s">
        <v>124</v>
      </c>
      <c r="H103" s="152" t="s">
        <v>124</v>
      </c>
      <c r="I103" s="152" t="s">
        <v>124</v>
      </c>
      <c r="J103" s="152" t="s">
        <v>124</v>
      </c>
      <c r="K103" s="152" t="s">
        <v>124</v>
      </c>
    </row>
    <row r="104" spans="2:11" ht="15" x14ac:dyDescent="0.25">
      <c r="B104" s="152" t="s">
        <v>2</v>
      </c>
      <c r="C104" s="153" t="s">
        <v>241</v>
      </c>
      <c r="D104" s="152" t="s">
        <v>242</v>
      </c>
      <c r="E104" s="152" t="s">
        <v>290</v>
      </c>
      <c r="F104" s="152" t="s">
        <v>124</v>
      </c>
      <c r="G104" s="152" t="s">
        <v>124</v>
      </c>
      <c r="H104" s="152" t="s">
        <v>124</v>
      </c>
      <c r="I104" s="152" t="s">
        <v>124</v>
      </c>
      <c r="J104" s="152" t="s">
        <v>124</v>
      </c>
      <c r="K104" s="152" t="s">
        <v>124</v>
      </c>
    </row>
    <row r="105" spans="2:11" ht="15" x14ac:dyDescent="0.25">
      <c r="B105" s="152" t="s">
        <v>2</v>
      </c>
      <c r="C105" s="153" t="s">
        <v>243</v>
      </c>
      <c r="D105" s="152" t="s">
        <v>244</v>
      </c>
      <c r="E105" s="152" t="s">
        <v>290</v>
      </c>
      <c r="F105" s="152" t="s">
        <v>124</v>
      </c>
      <c r="G105" s="152" t="s">
        <v>124</v>
      </c>
      <c r="H105" s="152" t="s">
        <v>124</v>
      </c>
      <c r="I105" s="152" t="s">
        <v>124</v>
      </c>
      <c r="J105" s="152" t="s">
        <v>124</v>
      </c>
      <c r="K105" s="152" t="s">
        <v>124</v>
      </c>
    </row>
    <row r="106" spans="2:11" ht="15" x14ac:dyDescent="0.25">
      <c r="B106" s="152" t="s">
        <v>2</v>
      </c>
      <c r="C106" s="153" t="s">
        <v>245</v>
      </c>
      <c r="D106" s="152" t="s">
        <v>246</v>
      </c>
      <c r="E106" s="152" t="s">
        <v>288</v>
      </c>
      <c r="F106" s="152" t="s">
        <v>124</v>
      </c>
      <c r="G106" s="152" t="s">
        <v>124</v>
      </c>
      <c r="H106" s="152" t="s">
        <v>124</v>
      </c>
      <c r="I106" s="152" t="s">
        <v>124</v>
      </c>
      <c r="J106" s="152" t="s">
        <v>124</v>
      </c>
      <c r="K106" s="152" t="s">
        <v>124</v>
      </c>
    </row>
    <row r="107" spans="2:11" ht="15" x14ac:dyDescent="0.25">
      <c r="B107" s="152" t="s">
        <v>2</v>
      </c>
      <c r="C107" s="153" t="s">
        <v>278</v>
      </c>
      <c r="D107" s="152" t="s">
        <v>279</v>
      </c>
      <c r="E107" s="152" t="s">
        <v>290</v>
      </c>
      <c r="F107" s="152" t="s">
        <v>124</v>
      </c>
      <c r="G107" s="152" t="s">
        <v>124</v>
      </c>
      <c r="H107" s="152" t="s">
        <v>124</v>
      </c>
      <c r="I107" s="152" t="s">
        <v>124</v>
      </c>
      <c r="J107" s="152" t="s">
        <v>124</v>
      </c>
      <c r="K107" s="152" t="s">
        <v>124</v>
      </c>
    </row>
    <row r="108" spans="2:11" ht="15" x14ac:dyDescent="0.25">
      <c r="B108" s="152" t="s">
        <v>2</v>
      </c>
      <c r="C108" s="153" t="s">
        <v>280</v>
      </c>
      <c r="D108" s="152" t="s">
        <v>281</v>
      </c>
      <c r="E108" s="152" t="s">
        <v>290</v>
      </c>
      <c r="F108" s="152" t="s">
        <v>124</v>
      </c>
      <c r="G108" s="152" t="s">
        <v>124</v>
      </c>
      <c r="H108" s="152" t="s">
        <v>124</v>
      </c>
      <c r="I108" s="152" t="s">
        <v>124</v>
      </c>
      <c r="J108" s="152" t="s">
        <v>124</v>
      </c>
      <c r="K108" s="152" t="s">
        <v>124</v>
      </c>
    </row>
    <row r="109" spans="2:11" ht="15" x14ac:dyDescent="0.25">
      <c r="B109" s="152" t="s">
        <v>2</v>
      </c>
      <c r="C109" s="153" t="s">
        <v>247</v>
      </c>
      <c r="D109" s="152" t="s">
        <v>248</v>
      </c>
      <c r="E109" s="152" t="s">
        <v>288</v>
      </c>
      <c r="F109" s="152" t="s">
        <v>124</v>
      </c>
      <c r="G109" s="152" t="s">
        <v>124</v>
      </c>
      <c r="H109" s="152" t="s">
        <v>124</v>
      </c>
      <c r="I109" s="152" t="s">
        <v>124</v>
      </c>
      <c r="J109" s="152" t="s">
        <v>124</v>
      </c>
      <c r="K109" s="152" t="s">
        <v>124</v>
      </c>
    </row>
    <row r="110" spans="2:11" ht="15" x14ac:dyDescent="0.25">
      <c r="B110" s="152" t="s">
        <v>2</v>
      </c>
      <c r="C110" s="153" t="s">
        <v>249</v>
      </c>
      <c r="D110" s="152" t="s">
        <v>250</v>
      </c>
      <c r="E110" s="152" t="s">
        <v>290</v>
      </c>
      <c r="F110" s="152" t="s">
        <v>124</v>
      </c>
      <c r="G110" s="152" t="s">
        <v>124</v>
      </c>
      <c r="H110" s="152" t="s">
        <v>124</v>
      </c>
      <c r="I110" s="152" t="s">
        <v>124</v>
      </c>
      <c r="J110" s="152" t="s">
        <v>124</v>
      </c>
      <c r="K110" s="152" t="s">
        <v>124</v>
      </c>
    </row>
    <row r="111" spans="2:11" ht="15" x14ac:dyDescent="0.25">
      <c r="B111" s="152" t="s">
        <v>2</v>
      </c>
      <c r="C111" s="153" t="s">
        <v>282</v>
      </c>
      <c r="D111" s="152" t="s">
        <v>283</v>
      </c>
      <c r="E111" s="152" t="s">
        <v>290</v>
      </c>
      <c r="F111" s="152" t="s">
        <v>124</v>
      </c>
      <c r="G111" s="152" t="s">
        <v>124</v>
      </c>
      <c r="H111" s="152" t="s">
        <v>124</v>
      </c>
      <c r="I111" s="152" t="s">
        <v>124</v>
      </c>
      <c r="J111" s="152" t="s">
        <v>124</v>
      </c>
      <c r="K111" s="152" t="s">
        <v>124</v>
      </c>
    </row>
    <row r="112" spans="2:11" ht="15" x14ac:dyDescent="0.25">
      <c r="B112" s="152" t="s">
        <v>2</v>
      </c>
      <c r="C112" s="153" t="s">
        <v>284</v>
      </c>
      <c r="D112" s="152" t="s">
        <v>285</v>
      </c>
      <c r="E112" s="152" t="s">
        <v>290</v>
      </c>
      <c r="F112" s="152" t="s">
        <v>124</v>
      </c>
      <c r="G112" s="152" t="s">
        <v>124</v>
      </c>
      <c r="H112" s="152" t="s">
        <v>124</v>
      </c>
      <c r="I112" s="152" t="s">
        <v>124</v>
      </c>
      <c r="J112" s="152" t="s">
        <v>124</v>
      </c>
      <c r="K112" s="152" t="s">
        <v>124</v>
      </c>
    </row>
    <row r="113" spans="2:11" ht="15" x14ac:dyDescent="0.25">
      <c r="B113" s="152" t="s">
        <v>2</v>
      </c>
      <c r="C113" s="153" t="s">
        <v>83</v>
      </c>
      <c r="D113" s="152" t="s">
        <v>384</v>
      </c>
      <c r="E113" s="152" t="s">
        <v>288</v>
      </c>
      <c r="F113" s="152">
        <v>0</v>
      </c>
      <c r="G113" s="152" t="s">
        <v>124</v>
      </c>
      <c r="H113" s="152" t="s">
        <v>124</v>
      </c>
      <c r="I113" s="152" t="s">
        <v>124</v>
      </c>
      <c r="J113" s="152" t="s">
        <v>124</v>
      </c>
      <c r="K113" s="152" t="s">
        <v>124</v>
      </c>
    </row>
    <row r="114" spans="2:11" ht="15" x14ac:dyDescent="0.25">
      <c r="B114" s="152" t="s">
        <v>2</v>
      </c>
      <c r="C114" s="153" t="s">
        <v>84</v>
      </c>
      <c r="D114" s="152" t="s">
        <v>85</v>
      </c>
      <c r="E114" s="152" t="s">
        <v>289</v>
      </c>
      <c r="F114" s="152">
        <v>1152760.46</v>
      </c>
      <c r="G114" s="152">
        <v>1580369.54</v>
      </c>
      <c r="H114" s="152">
        <v>1780197.92</v>
      </c>
      <c r="I114" s="152">
        <v>2016849.51</v>
      </c>
      <c r="J114" s="152">
        <v>2410709.29</v>
      </c>
      <c r="K114" s="152">
        <v>1523595.35</v>
      </c>
    </row>
    <row r="115" spans="2:11" ht="15" x14ac:dyDescent="0.25">
      <c r="B115" s="152" t="s">
        <v>2</v>
      </c>
      <c r="C115" s="153" t="s">
        <v>86</v>
      </c>
      <c r="D115" s="152" t="s">
        <v>381</v>
      </c>
      <c r="E115" s="152" t="s">
        <v>288</v>
      </c>
      <c r="F115" s="152" t="s">
        <v>124</v>
      </c>
      <c r="G115" s="152" t="s">
        <v>124</v>
      </c>
      <c r="H115" s="152" t="s">
        <v>124</v>
      </c>
      <c r="I115" s="152" t="s">
        <v>124</v>
      </c>
      <c r="J115" s="152" t="s">
        <v>124</v>
      </c>
      <c r="K115" s="152" t="s">
        <v>124</v>
      </c>
    </row>
    <row r="116" spans="2:11" ht="15" x14ac:dyDescent="0.25">
      <c r="B116" s="152" t="s">
        <v>2</v>
      </c>
      <c r="C116" s="153" t="s">
        <v>286</v>
      </c>
      <c r="D116" s="152" t="s">
        <v>412</v>
      </c>
      <c r="E116" s="152" t="s">
        <v>288</v>
      </c>
      <c r="F116" s="152" t="s">
        <v>124</v>
      </c>
      <c r="G116" s="152" t="s">
        <v>124</v>
      </c>
      <c r="H116" s="152" t="s">
        <v>124</v>
      </c>
      <c r="I116" s="152" t="s">
        <v>124</v>
      </c>
      <c r="J116" s="152" t="s">
        <v>124</v>
      </c>
      <c r="K116" s="152" t="s">
        <v>124</v>
      </c>
    </row>
    <row r="117" spans="2:11" ht="15" x14ac:dyDescent="0.25">
      <c r="B117" s="152" t="s">
        <v>2</v>
      </c>
      <c r="C117" s="153" t="s">
        <v>87</v>
      </c>
      <c r="D117" s="152" t="s">
        <v>382</v>
      </c>
      <c r="E117" s="152" t="s">
        <v>289</v>
      </c>
      <c r="F117" s="152">
        <v>86415.32</v>
      </c>
      <c r="G117" s="152">
        <v>142436.85</v>
      </c>
      <c r="H117" s="152">
        <v>172545.96</v>
      </c>
      <c r="I117" s="152">
        <v>140162.59</v>
      </c>
      <c r="J117" s="152">
        <v>41339.75</v>
      </c>
      <c r="K117" s="152">
        <v>104621.98</v>
      </c>
    </row>
    <row r="118" spans="2:11" ht="15" x14ac:dyDescent="0.25">
      <c r="B118" s="152" t="s">
        <v>3</v>
      </c>
      <c r="C118" s="153" t="s">
        <v>88</v>
      </c>
      <c r="D118" s="152" t="s">
        <v>89</v>
      </c>
      <c r="E118" s="152" t="s">
        <v>289</v>
      </c>
      <c r="F118" s="152">
        <v>87734.46</v>
      </c>
      <c r="G118" s="152">
        <v>68972.19</v>
      </c>
      <c r="H118" s="152">
        <v>116204.17</v>
      </c>
      <c r="I118" s="152">
        <v>93651.36</v>
      </c>
      <c r="J118" s="152">
        <v>208129.65</v>
      </c>
      <c r="K118" s="152">
        <v>310659.20000000001</v>
      </c>
    </row>
    <row r="119" spans="2:11" ht="15" x14ac:dyDescent="0.25">
      <c r="B119" s="152" t="s">
        <v>3</v>
      </c>
      <c r="C119" s="153" t="s">
        <v>90</v>
      </c>
      <c r="D119" s="152" t="s">
        <v>91</v>
      </c>
      <c r="E119" s="152" t="s">
        <v>289</v>
      </c>
      <c r="F119" s="152">
        <v>0</v>
      </c>
      <c r="G119" s="152">
        <v>0</v>
      </c>
      <c r="H119" s="152">
        <v>4064.7</v>
      </c>
      <c r="I119" s="152">
        <v>17402.52</v>
      </c>
      <c r="J119" s="152">
        <v>15224.74</v>
      </c>
      <c r="K119" s="152">
        <v>0</v>
      </c>
    </row>
    <row r="120" spans="2:11" ht="15" x14ac:dyDescent="0.25">
      <c r="B120" s="152" t="s">
        <v>3</v>
      </c>
      <c r="C120" s="153" t="s">
        <v>92</v>
      </c>
      <c r="D120" s="152" t="s">
        <v>93</v>
      </c>
      <c r="E120" s="152" t="s">
        <v>289</v>
      </c>
      <c r="F120" s="152">
        <v>1194354.74</v>
      </c>
      <c r="G120" s="152">
        <v>1460424.32</v>
      </c>
      <c r="H120" s="152">
        <v>1076025.8999999999</v>
      </c>
      <c r="I120" s="152">
        <v>1307012.29</v>
      </c>
      <c r="J120" s="152">
        <v>1042527.74</v>
      </c>
      <c r="K120" s="152">
        <v>847530.05</v>
      </c>
    </row>
    <row r="121" spans="2:11" ht="15" x14ac:dyDescent="0.25">
      <c r="B121" s="152" t="s">
        <v>3</v>
      </c>
      <c r="C121" s="153" t="s">
        <v>94</v>
      </c>
      <c r="D121" s="152" t="s">
        <v>95</v>
      </c>
      <c r="E121" s="152" t="s">
        <v>289</v>
      </c>
      <c r="F121" s="152">
        <v>5180.1899999999996</v>
      </c>
      <c r="G121" s="152">
        <v>7019.43</v>
      </c>
      <c r="H121" s="152">
        <v>14112.13</v>
      </c>
      <c r="I121" s="152">
        <v>23795.040000000001</v>
      </c>
      <c r="J121" s="152">
        <v>14738.31</v>
      </c>
      <c r="K121" s="152">
        <v>0</v>
      </c>
    </row>
    <row r="122" spans="2:11" ht="15" x14ac:dyDescent="0.25">
      <c r="B122" s="152" t="s">
        <v>3</v>
      </c>
      <c r="C122" s="153" t="s">
        <v>251</v>
      </c>
      <c r="D122" s="152" t="s">
        <v>370</v>
      </c>
      <c r="E122" s="152" t="s">
        <v>288</v>
      </c>
      <c r="F122" s="152" t="s">
        <v>124</v>
      </c>
      <c r="G122" s="152" t="s">
        <v>124</v>
      </c>
      <c r="H122" s="152" t="s">
        <v>124</v>
      </c>
      <c r="I122" s="152" t="s">
        <v>124</v>
      </c>
      <c r="J122" s="152" t="s">
        <v>124</v>
      </c>
      <c r="K122" s="152" t="s">
        <v>124</v>
      </c>
    </row>
    <row r="123" spans="2:11" ht="15" x14ac:dyDescent="0.25">
      <c r="B123" s="152" t="s">
        <v>3</v>
      </c>
      <c r="C123" s="153" t="s">
        <v>96</v>
      </c>
      <c r="D123" s="152" t="s">
        <v>97</v>
      </c>
      <c r="E123" s="152" t="s">
        <v>289</v>
      </c>
      <c r="F123" s="152">
        <v>32450.33</v>
      </c>
      <c r="G123" s="152">
        <v>72713.39</v>
      </c>
      <c r="H123" s="152">
        <v>105358.21</v>
      </c>
      <c r="I123" s="152">
        <v>131186.25</v>
      </c>
      <c r="J123" s="152">
        <v>235885.65</v>
      </c>
      <c r="K123" s="152">
        <v>132223.09</v>
      </c>
    </row>
    <row r="124" spans="2:11" ht="15" x14ac:dyDescent="0.25">
      <c r="B124" s="152" t="s">
        <v>3</v>
      </c>
      <c r="C124" s="153" t="s">
        <v>98</v>
      </c>
      <c r="D124" s="152" t="s">
        <v>99</v>
      </c>
      <c r="E124" s="152" t="s">
        <v>289</v>
      </c>
      <c r="F124" s="152">
        <v>489838.22</v>
      </c>
      <c r="G124" s="152">
        <v>719273.18</v>
      </c>
      <c r="H124" s="152">
        <v>550231.5</v>
      </c>
      <c r="I124" s="152">
        <v>524517.01</v>
      </c>
      <c r="J124" s="152">
        <v>486198.96</v>
      </c>
      <c r="K124" s="152">
        <v>597616.24</v>
      </c>
    </row>
    <row r="125" spans="2:11" ht="15" x14ac:dyDescent="0.25">
      <c r="B125" s="152" t="s">
        <v>3</v>
      </c>
      <c r="C125" s="153" t="s">
        <v>100</v>
      </c>
      <c r="D125" s="152" t="s">
        <v>371</v>
      </c>
      <c r="E125" s="152" t="s">
        <v>288</v>
      </c>
      <c r="F125" s="152" t="s">
        <v>124</v>
      </c>
      <c r="G125" s="152" t="s">
        <v>124</v>
      </c>
      <c r="H125" s="152" t="s">
        <v>124</v>
      </c>
      <c r="I125" s="152" t="s">
        <v>124</v>
      </c>
      <c r="J125" s="152" t="s">
        <v>124</v>
      </c>
      <c r="K125" s="152" t="s">
        <v>124</v>
      </c>
    </row>
    <row r="126" spans="2:11" ht="15" x14ac:dyDescent="0.25">
      <c r="B126" s="152" t="s">
        <v>3</v>
      </c>
      <c r="C126" s="153" t="s">
        <v>252</v>
      </c>
      <c r="D126" s="152" t="s">
        <v>360</v>
      </c>
      <c r="E126" s="152" t="s">
        <v>288</v>
      </c>
      <c r="F126" s="152" t="s">
        <v>124</v>
      </c>
      <c r="G126" s="152" t="s">
        <v>124</v>
      </c>
      <c r="H126" s="152" t="s">
        <v>124</v>
      </c>
      <c r="I126" s="152" t="s">
        <v>124</v>
      </c>
      <c r="J126" s="152" t="s">
        <v>124</v>
      </c>
      <c r="K126" s="152" t="s">
        <v>124</v>
      </c>
    </row>
    <row r="127" spans="2:11" ht="15" x14ac:dyDescent="0.25">
      <c r="B127" s="152" t="s">
        <v>3</v>
      </c>
      <c r="C127" s="153" t="s">
        <v>102</v>
      </c>
      <c r="D127" s="152" t="s">
        <v>103</v>
      </c>
      <c r="E127" s="152" t="s">
        <v>289</v>
      </c>
      <c r="F127" s="152">
        <v>258225.19</v>
      </c>
      <c r="G127" s="152">
        <v>428329.74</v>
      </c>
      <c r="H127" s="152">
        <v>312745.49</v>
      </c>
      <c r="I127" s="152">
        <v>284130.83</v>
      </c>
      <c r="J127" s="152">
        <v>283698.3</v>
      </c>
      <c r="K127" s="152">
        <v>314794.26</v>
      </c>
    </row>
    <row r="128" spans="2:11" ht="15" x14ac:dyDescent="0.25">
      <c r="B128" s="152" t="s">
        <v>3</v>
      </c>
      <c r="C128" s="153" t="s">
        <v>104</v>
      </c>
      <c r="D128" s="152" t="s">
        <v>372</v>
      </c>
      <c r="E128" s="152" t="s">
        <v>289</v>
      </c>
      <c r="F128" s="152" t="s">
        <v>124</v>
      </c>
      <c r="G128" s="152" t="s">
        <v>124</v>
      </c>
      <c r="H128" s="152" t="s">
        <v>124</v>
      </c>
      <c r="I128" s="152" t="s">
        <v>124</v>
      </c>
      <c r="J128" s="152" t="s">
        <v>124</v>
      </c>
      <c r="K128" s="152" t="s">
        <v>124</v>
      </c>
    </row>
    <row r="129" spans="2:11" ht="15" x14ac:dyDescent="0.25">
      <c r="B129" s="152" t="s">
        <v>3</v>
      </c>
      <c r="C129" s="153" t="s">
        <v>105</v>
      </c>
      <c r="D129" s="152" t="s">
        <v>416</v>
      </c>
      <c r="E129" s="152" t="s">
        <v>288</v>
      </c>
      <c r="F129" s="152" t="s">
        <v>124</v>
      </c>
      <c r="G129" s="152" t="s">
        <v>124</v>
      </c>
      <c r="H129" s="152" t="s">
        <v>124</v>
      </c>
      <c r="I129" s="152" t="s">
        <v>124</v>
      </c>
      <c r="J129" s="152" t="s">
        <v>124</v>
      </c>
      <c r="K129" s="152" t="s">
        <v>124</v>
      </c>
    </row>
    <row r="130" spans="2:11" ht="15" x14ac:dyDescent="0.25">
      <c r="B130" s="152" t="s">
        <v>3</v>
      </c>
      <c r="C130" s="153" t="s">
        <v>253</v>
      </c>
      <c r="D130" s="152" t="s">
        <v>373</v>
      </c>
      <c r="E130" s="152" t="s">
        <v>289</v>
      </c>
      <c r="F130" s="152" t="s">
        <v>124</v>
      </c>
      <c r="G130" s="152" t="s">
        <v>124</v>
      </c>
      <c r="H130" s="152" t="s">
        <v>124</v>
      </c>
      <c r="I130" s="152" t="s">
        <v>124</v>
      </c>
      <c r="J130" s="152" t="s">
        <v>124</v>
      </c>
      <c r="K130" s="152" t="s">
        <v>124</v>
      </c>
    </row>
    <row r="131" spans="2:11" ht="15" x14ac:dyDescent="0.25">
      <c r="B131" s="152" t="s">
        <v>3</v>
      </c>
      <c r="C131" s="153" t="s">
        <v>106</v>
      </c>
      <c r="D131" s="152" t="s">
        <v>107</v>
      </c>
      <c r="E131" s="152" t="s">
        <v>289</v>
      </c>
      <c r="F131" s="152">
        <v>1342.35</v>
      </c>
      <c r="G131" s="152">
        <v>20589.78</v>
      </c>
      <c r="H131" s="152">
        <v>8255.15</v>
      </c>
      <c r="I131" s="152">
        <v>9954.98</v>
      </c>
      <c r="J131" s="152">
        <v>0</v>
      </c>
      <c r="K131" s="152">
        <v>0</v>
      </c>
    </row>
    <row r="132" spans="2:11" ht="15" x14ac:dyDescent="0.25">
      <c r="B132" s="152" t="s">
        <v>3</v>
      </c>
      <c r="C132" s="153" t="s">
        <v>254</v>
      </c>
      <c r="D132" s="152" t="s">
        <v>361</v>
      </c>
      <c r="E132" s="152" t="s">
        <v>288</v>
      </c>
      <c r="F132" s="152" t="s">
        <v>124</v>
      </c>
      <c r="G132" s="152" t="s">
        <v>124</v>
      </c>
      <c r="H132" s="152" t="s">
        <v>124</v>
      </c>
      <c r="I132" s="152" t="s">
        <v>124</v>
      </c>
      <c r="J132" s="152" t="s">
        <v>124</v>
      </c>
      <c r="K132" s="152" t="s">
        <v>124</v>
      </c>
    </row>
    <row r="133" spans="2:11" ht="15" x14ac:dyDescent="0.25">
      <c r="B133" s="152" t="s">
        <v>3</v>
      </c>
      <c r="C133" s="153" t="s">
        <v>255</v>
      </c>
      <c r="D133" s="152" t="s">
        <v>374</v>
      </c>
      <c r="E133" s="152" t="s">
        <v>288</v>
      </c>
      <c r="F133" s="152" t="s">
        <v>124</v>
      </c>
      <c r="G133" s="152" t="s">
        <v>124</v>
      </c>
      <c r="H133" s="152" t="s">
        <v>124</v>
      </c>
      <c r="I133" s="152" t="s">
        <v>124</v>
      </c>
      <c r="J133" s="152" t="s">
        <v>124</v>
      </c>
      <c r="K133" s="152" t="s">
        <v>124</v>
      </c>
    </row>
    <row r="134" spans="2:11" ht="15" x14ac:dyDescent="0.25">
      <c r="B134" s="152" t="s">
        <v>3</v>
      </c>
      <c r="C134" s="153" t="s">
        <v>108</v>
      </c>
      <c r="D134" s="152" t="s">
        <v>417</v>
      </c>
      <c r="E134" s="152" t="s">
        <v>289</v>
      </c>
      <c r="F134" s="152">
        <v>1909628.9</v>
      </c>
      <c r="G134" s="152">
        <v>1527664.95</v>
      </c>
      <c r="H134" s="152">
        <v>1592558.82</v>
      </c>
      <c r="I134" s="152">
        <v>1320550.44</v>
      </c>
      <c r="J134" s="152">
        <v>1070439.25</v>
      </c>
      <c r="K134" s="152">
        <v>2526236.36</v>
      </c>
    </row>
    <row r="135" spans="2:11" ht="15" x14ac:dyDescent="0.25">
      <c r="B135" s="152" t="s">
        <v>3</v>
      </c>
      <c r="C135" s="153" t="s">
        <v>109</v>
      </c>
      <c r="D135" s="152" t="s">
        <v>110</v>
      </c>
      <c r="E135" s="152" t="s">
        <v>289</v>
      </c>
      <c r="F135" s="152">
        <v>433009.78</v>
      </c>
      <c r="G135" s="152">
        <v>184561.47</v>
      </c>
      <c r="H135" s="152">
        <v>437167.77</v>
      </c>
      <c r="I135" s="152">
        <v>477145.69</v>
      </c>
      <c r="J135" s="152">
        <v>362835.22</v>
      </c>
      <c r="K135" s="152">
        <v>531164.93999999994</v>
      </c>
    </row>
    <row r="136" spans="2:11" ht="15" x14ac:dyDescent="0.25">
      <c r="B136" s="152" t="s">
        <v>3</v>
      </c>
      <c r="C136" s="153" t="s">
        <v>111</v>
      </c>
      <c r="D136" s="152" t="s">
        <v>112</v>
      </c>
      <c r="E136" s="152" t="s">
        <v>289</v>
      </c>
      <c r="F136" s="152">
        <v>8069.01</v>
      </c>
      <c r="G136" s="152">
        <v>21125</v>
      </c>
      <c r="H136" s="152">
        <v>7489.16</v>
      </c>
      <c r="I136" s="152">
        <v>21985.33</v>
      </c>
      <c r="J136" s="152">
        <v>0</v>
      </c>
      <c r="K136" s="152">
        <v>30715.22</v>
      </c>
    </row>
    <row r="137" spans="2:11" ht="15" x14ac:dyDescent="0.25">
      <c r="B137" s="152" t="s">
        <v>3</v>
      </c>
      <c r="C137" s="153" t="s">
        <v>265</v>
      </c>
      <c r="D137" s="152" t="s">
        <v>383</v>
      </c>
      <c r="E137" s="152" t="s">
        <v>288</v>
      </c>
      <c r="F137" s="152" t="s">
        <v>124</v>
      </c>
      <c r="G137" s="152" t="s">
        <v>124</v>
      </c>
      <c r="H137" s="152" t="s">
        <v>124</v>
      </c>
      <c r="I137" s="152" t="s">
        <v>124</v>
      </c>
      <c r="J137" s="152" t="s">
        <v>124</v>
      </c>
      <c r="K137" s="152" t="s">
        <v>124</v>
      </c>
    </row>
    <row r="138" spans="2:11" ht="15" x14ac:dyDescent="0.25">
      <c r="B138" s="152" t="s">
        <v>3</v>
      </c>
      <c r="C138" s="153" t="s">
        <v>256</v>
      </c>
      <c r="D138" s="152" t="s">
        <v>257</v>
      </c>
      <c r="E138" s="152" t="s">
        <v>288</v>
      </c>
      <c r="F138" s="152" t="s">
        <v>124</v>
      </c>
      <c r="G138" s="152" t="s">
        <v>124</v>
      </c>
      <c r="H138" s="152" t="s">
        <v>124</v>
      </c>
      <c r="I138" s="152" t="s">
        <v>124</v>
      </c>
      <c r="J138" s="152" t="s">
        <v>124</v>
      </c>
      <c r="K138" s="152" t="s">
        <v>124</v>
      </c>
    </row>
    <row r="139" spans="2:11" ht="15" x14ac:dyDescent="0.25">
      <c r="B139" s="152" t="s">
        <v>3</v>
      </c>
      <c r="C139" s="153" t="s">
        <v>258</v>
      </c>
      <c r="D139" s="152" t="s">
        <v>362</v>
      </c>
      <c r="E139" s="152" t="s">
        <v>288</v>
      </c>
      <c r="F139" s="152" t="s">
        <v>124</v>
      </c>
      <c r="G139" s="152" t="s">
        <v>124</v>
      </c>
      <c r="H139" s="152" t="s">
        <v>124</v>
      </c>
      <c r="I139" s="152" t="s">
        <v>124</v>
      </c>
      <c r="J139" s="152" t="s">
        <v>124</v>
      </c>
      <c r="K139" s="152" t="s">
        <v>124</v>
      </c>
    </row>
    <row r="140" spans="2:11" ht="15" x14ac:dyDescent="0.25">
      <c r="B140" s="152" t="s">
        <v>3</v>
      </c>
      <c r="C140" s="153" t="s">
        <v>259</v>
      </c>
      <c r="D140" s="152" t="s">
        <v>375</v>
      </c>
      <c r="E140" s="152" t="s">
        <v>288</v>
      </c>
      <c r="F140" s="152" t="s">
        <v>124</v>
      </c>
      <c r="G140" s="152" t="s">
        <v>124</v>
      </c>
      <c r="H140" s="152" t="s">
        <v>124</v>
      </c>
      <c r="I140" s="152" t="s">
        <v>124</v>
      </c>
      <c r="J140" s="152" t="s">
        <v>124</v>
      </c>
      <c r="K140" s="152" t="s">
        <v>124</v>
      </c>
    </row>
    <row r="141" spans="2:11" ht="15" x14ac:dyDescent="0.25">
      <c r="B141" s="152" t="s">
        <v>3</v>
      </c>
      <c r="C141" s="153" t="s">
        <v>260</v>
      </c>
      <c r="D141" s="152" t="s">
        <v>363</v>
      </c>
      <c r="E141" s="152" t="s">
        <v>288</v>
      </c>
      <c r="F141" s="152" t="s">
        <v>124</v>
      </c>
      <c r="G141" s="152" t="s">
        <v>124</v>
      </c>
      <c r="H141" s="152" t="s">
        <v>124</v>
      </c>
      <c r="I141" s="152" t="s">
        <v>124</v>
      </c>
      <c r="J141" s="152" t="s">
        <v>124</v>
      </c>
      <c r="K141" s="152" t="s">
        <v>124</v>
      </c>
    </row>
    <row r="142" spans="2:11" ht="15" x14ac:dyDescent="0.25">
      <c r="B142" s="152" t="s">
        <v>3</v>
      </c>
      <c r="C142" s="153" t="s">
        <v>113</v>
      </c>
      <c r="D142" s="152" t="s">
        <v>114</v>
      </c>
      <c r="E142" s="152" t="s">
        <v>290</v>
      </c>
      <c r="F142" s="152" t="s">
        <v>124</v>
      </c>
      <c r="G142" s="152" t="s">
        <v>124</v>
      </c>
      <c r="H142" s="152" t="s">
        <v>124</v>
      </c>
      <c r="I142" s="152" t="s">
        <v>124</v>
      </c>
      <c r="J142" s="152" t="s">
        <v>124</v>
      </c>
      <c r="K142" s="152" t="s">
        <v>124</v>
      </c>
    </row>
    <row r="143" spans="2:11" ht="15" x14ac:dyDescent="0.25">
      <c r="B143" s="152" t="s">
        <v>3</v>
      </c>
      <c r="C143" s="153" t="s">
        <v>115</v>
      </c>
      <c r="D143" s="152" t="s">
        <v>116</v>
      </c>
      <c r="E143" s="152" t="s">
        <v>289</v>
      </c>
      <c r="F143" s="152">
        <v>188611.35</v>
      </c>
      <c r="G143" s="152">
        <v>223829.51</v>
      </c>
      <c r="H143" s="152">
        <v>256866.18</v>
      </c>
      <c r="I143" s="152">
        <v>193670.17</v>
      </c>
      <c r="J143" s="152">
        <v>43792.27</v>
      </c>
      <c r="K143" s="152">
        <v>31442.39</v>
      </c>
    </row>
    <row r="144" spans="2:11" ht="15" x14ac:dyDescent="0.25">
      <c r="B144" s="152" t="s">
        <v>3</v>
      </c>
      <c r="C144" s="153" t="s">
        <v>117</v>
      </c>
      <c r="D144" s="152" t="s">
        <v>118</v>
      </c>
      <c r="E144" s="152" t="s">
        <v>290</v>
      </c>
      <c r="F144" s="152" t="s">
        <v>124</v>
      </c>
      <c r="G144" s="152" t="s">
        <v>124</v>
      </c>
      <c r="H144" s="152" t="s">
        <v>124</v>
      </c>
      <c r="I144" s="152" t="s">
        <v>124</v>
      </c>
      <c r="J144" s="152" t="s">
        <v>124</v>
      </c>
      <c r="K144" s="152" t="s">
        <v>124</v>
      </c>
    </row>
    <row r="145" spans="2:11" ht="15" x14ac:dyDescent="0.25">
      <c r="B145" s="152" t="s">
        <v>3</v>
      </c>
      <c r="C145" s="153" t="s">
        <v>128</v>
      </c>
      <c r="D145" s="152" t="s">
        <v>126</v>
      </c>
      <c r="E145" s="152" t="s">
        <v>290</v>
      </c>
      <c r="F145" s="152" t="s">
        <v>124</v>
      </c>
      <c r="G145" s="152" t="s">
        <v>124</v>
      </c>
      <c r="H145" s="152" t="s">
        <v>124</v>
      </c>
      <c r="I145" s="152" t="s">
        <v>124</v>
      </c>
      <c r="J145" s="152" t="s">
        <v>124</v>
      </c>
      <c r="K145" s="152" t="s">
        <v>124</v>
      </c>
    </row>
    <row r="146" spans="2:11" ht="15" x14ac:dyDescent="0.25">
      <c r="B146" s="152" t="s">
        <v>421</v>
      </c>
      <c r="C146" s="153" t="s">
        <v>101</v>
      </c>
      <c r="D146" s="152" t="s">
        <v>411</v>
      </c>
      <c r="E146" s="152" t="s">
        <v>289</v>
      </c>
      <c r="F146" s="152">
        <v>4260169.21</v>
      </c>
      <c r="G146" s="152">
        <v>2613662.9</v>
      </c>
      <c r="H146" s="152">
        <v>4196113.12</v>
      </c>
      <c r="I146" s="152">
        <v>5047682.1399999997</v>
      </c>
      <c r="J146" s="152">
        <v>7940817.0599999996</v>
      </c>
      <c r="K146" s="152">
        <v>8611170.7100000009</v>
      </c>
    </row>
    <row r="147" spans="2:11" ht="15" x14ac:dyDescent="0.25">
      <c r="B147" s="152" t="s">
        <v>421</v>
      </c>
      <c r="C147" s="153" t="s">
        <v>78</v>
      </c>
      <c r="D147" s="152" t="s">
        <v>410</v>
      </c>
      <c r="E147" s="152" t="s">
        <v>289</v>
      </c>
      <c r="F147" s="152">
        <v>282602.59000000003</v>
      </c>
      <c r="G147" s="152">
        <v>243496.37</v>
      </c>
      <c r="H147" s="152">
        <v>643406.23</v>
      </c>
      <c r="I147" s="152">
        <v>1166208.07</v>
      </c>
      <c r="J147" s="152">
        <v>1051780.75</v>
      </c>
      <c r="K147" s="152">
        <v>1199087.83</v>
      </c>
    </row>
    <row r="148" spans="2:11" x14ac:dyDescent="0.2">
      <c r="C148" s="2"/>
    </row>
    <row r="149" spans="2:11" ht="15" x14ac:dyDescent="0.25">
      <c r="B149" s="152" t="s">
        <v>446</v>
      </c>
      <c r="C149" s="153" t="s">
        <v>364</v>
      </c>
      <c r="D149" s="152" t="s">
        <v>365</v>
      </c>
      <c r="E149" s="152"/>
      <c r="F149" s="152"/>
      <c r="G149" s="152"/>
      <c r="H149" s="152"/>
      <c r="I149" s="152"/>
      <c r="J149" s="152"/>
      <c r="K149" s="152"/>
    </row>
    <row r="150" spans="2:11" x14ac:dyDescent="0.2">
      <c r="C150" s="2"/>
    </row>
    <row r="151" spans="2:11" ht="15" x14ac:dyDescent="0.25">
      <c r="B151" s="152" t="s">
        <v>314</v>
      </c>
      <c r="C151" s="153" t="s">
        <v>8</v>
      </c>
      <c r="D151" s="152" t="s">
        <v>9</v>
      </c>
      <c r="E151" s="152" t="s">
        <v>287</v>
      </c>
      <c r="F151" s="152" t="s">
        <v>6</v>
      </c>
      <c r="G151" s="152" t="s">
        <v>6</v>
      </c>
      <c r="H151" s="152" t="s">
        <v>6</v>
      </c>
      <c r="I151" s="152" t="s">
        <v>6</v>
      </c>
      <c r="J151" s="152" t="s">
        <v>6</v>
      </c>
      <c r="K151" s="152" t="s">
        <v>6</v>
      </c>
    </row>
    <row r="152" spans="2:11" ht="15" x14ac:dyDescent="0.25">
      <c r="B152" s="152" t="s">
        <v>316</v>
      </c>
      <c r="C152" s="153" t="s">
        <v>343</v>
      </c>
      <c r="D152" s="152" t="s">
        <v>344</v>
      </c>
      <c r="E152" s="152" t="s">
        <v>345</v>
      </c>
      <c r="F152" s="152" t="s">
        <v>317</v>
      </c>
      <c r="G152" s="152" t="s">
        <v>317</v>
      </c>
      <c r="H152" s="152" t="s">
        <v>317</v>
      </c>
      <c r="I152" s="152" t="s">
        <v>317</v>
      </c>
      <c r="J152" s="152" t="s">
        <v>317</v>
      </c>
      <c r="K152" s="152" t="s">
        <v>317</v>
      </c>
    </row>
    <row r="153" spans="2:11" ht="15" x14ac:dyDescent="0.25">
      <c r="B153" s="152" t="s">
        <v>1</v>
      </c>
      <c r="C153" s="153" t="s">
        <v>147</v>
      </c>
      <c r="D153" s="152" t="s">
        <v>148</v>
      </c>
      <c r="E153" s="152" t="s">
        <v>288</v>
      </c>
      <c r="F153" s="152">
        <v>1675334.69</v>
      </c>
      <c r="G153" s="152">
        <v>1328542.8500000001</v>
      </c>
      <c r="H153" s="152">
        <v>2513886.9500000002</v>
      </c>
      <c r="I153" s="152">
        <v>2415186.81</v>
      </c>
      <c r="J153" s="152">
        <v>2222994.71</v>
      </c>
      <c r="K153" s="152">
        <v>1617735.27</v>
      </c>
    </row>
    <row r="154" spans="2:11" ht="15" x14ac:dyDescent="0.25">
      <c r="B154" s="152" t="s">
        <v>1</v>
      </c>
      <c r="C154" s="153" t="s">
        <v>10</v>
      </c>
      <c r="D154" s="152" t="s">
        <v>409</v>
      </c>
      <c r="E154" s="152" t="s">
        <v>289</v>
      </c>
      <c r="F154" s="152">
        <v>5726719.5700000003</v>
      </c>
      <c r="G154" s="152">
        <v>5440482.9400000004</v>
      </c>
      <c r="H154" s="152">
        <v>3930839.28</v>
      </c>
      <c r="I154" s="152">
        <v>5664906.9400000004</v>
      </c>
      <c r="J154" s="152">
        <v>4152367.86</v>
      </c>
      <c r="K154" s="152">
        <v>4217790.6100000003</v>
      </c>
    </row>
    <row r="155" spans="2:11" ht="15" x14ac:dyDescent="0.25">
      <c r="B155" s="152" t="s">
        <v>1</v>
      </c>
      <c r="C155" s="153" t="s">
        <v>11</v>
      </c>
      <c r="D155" s="152" t="s">
        <v>12</v>
      </c>
      <c r="E155" s="152" t="s">
        <v>288</v>
      </c>
      <c r="F155" s="152">
        <v>1523699.89</v>
      </c>
      <c r="G155" s="152">
        <v>1279321.6599999999</v>
      </c>
      <c r="H155" s="152">
        <v>1023634.54</v>
      </c>
      <c r="I155" s="152">
        <v>973891.45</v>
      </c>
      <c r="J155" s="152">
        <v>848944.56</v>
      </c>
      <c r="K155" s="152">
        <v>621771.77</v>
      </c>
    </row>
    <row r="156" spans="2:11" ht="15" x14ac:dyDescent="0.25">
      <c r="B156" s="152" t="s">
        <v>1</v>
      </c>
      <c r="C156" s="153" t="s">
        <v>149</v>
      </c>
      <c r="D156" s="152" t="s">
        <v>150</v>
      </c>
      <c r="E156" s="152" t="s">
        <v>288</v>
      </c>
      <c r="F156" s="152">
        <v>557816.76</v>
      </c>
      <c r="G156" s="152">
        <v>538027.68999999994</v>
      </c>
      <c r="H156" s="152">
        <v>563434.68999999994</v>
      </c>
      <c r="I156" s="152">
        <v>426861.78</v>
      </c>
      <c r="J156" s="152">
        <v>353894.5</v>
      </c>
      <c r="K156" s="152">
        <v>310677.55</v>
      </c>
    </row>
    <row r="157" spans="2:11" ht="15" x14ac:dyDescent="0.25">
      <c r="B157" s="152" t="s">
        <v>1</v>
      </c>
      <c r="C157" s="153" t="s">
        <v>151</v>
      </c>
      <c r="D157" s="152" t="s">
        <v>152</v>
      </c>
      <c r="E157" s="152" t="s">
        <v>288</v>
      </c>
      <c r="F157" s="152">
        <v>763103.96</v>
      </c>
      <c r="G157" s="152">
        <v>1191044.54</v>
      </c>
      <c r="H157" s="152">
        <v>745469.09</v>
      </c>
      <c r="I157" s="152">
        <v>647915.84</v>
      </c>
      <c r="J157" s="152">
        <v>571352.07999999996</v>
      </c>
      <c r="K157" s="152">
        <v>453563.78</v>
      </c>
    </row>
    <row r="158" spans="2:11" ht="15" x14ac:dyDescent="0.25">
      <c r="B158" s="152" t="s">
        <v>1</v>
      </c>
      <c r="C158" s="153" t="s">
        <v>13</v>
      </c>
      <c r="D158" s="152" t="s">
        <v>14</v>
      </c>
      <c r="E158" s="152" t="s">
        <v>289</v>
      </c>
      <c r="F158" s="152">
        <v>1914512.48</v>
      </c>
      <c r="G158" s="152">
        <v>1638485.65</v>
      </c>
      <c r="H158" s="152">
        <v>1855684.04</v>
      </c>
      <c r="I158" s="152">
        <v>1356317.27</v>
      </c>
      <c r="J158" s="152">
        <v>1127961.6499999999</v>
      </c>
      <c r="K158" s="152">
        <v>1100368.8600000001</v>
      </c>
    </row>
    <row r="159" spans="2:11" ht="15" x14ac:dyDescent="0.25">
      <c r="B159" s="152" t="s">
        <v>1</v>
      </c>
      <c r="C159" s="153" t="s">
        <v>153</v>
      </c>
      <c r="D159" s="152" t="s">
        <v>154</v>
      </c>
      <c r="E159" s="152" t="s">
        <v>288</v>
      </c>
      <c r="F159" s="152">
        <v>348305.99</v>
      </c>
      <c r="G159" s="152">
        <v>215463.94</v>
      </c>
      <c r="H159" s="152">
        <v>204172.12</v>
      </c>
      <c r="I159" s="152">
        <v>121806.24</v>
      </c>
      <c r="J159" s="152">
        <v>98592.19</v>
      </c>
      <c r="K159" s="152">
        <v>132382.96</v>
      </c>
    </row>
    <row r="160" spans="2:11" ht="15" x14ac:dyDescent="0.25">
      <c r="B160" s="152" t="s">
        <v>1</v>
      </c>
      <c r="C160" s="153" t="s">
        <v>155</v>
      </c>
      <c r="D160" s="152" t="s">
        <v>156</v>
      </c>
      <c r="E160" s="152" t="s">
        <v>288</v>
      </c>
      <c r="F160" s="152">
        <v>198651.59</v>
      </c>
      <c r="G160" s="152">
        <v>199311.95</v>
      </c>
      <c r="H160" s="152">
        <v>168461.3</v>
      </c>
      <c r="I160" s="152">
        <v>139969.41</v>
      </c>
      <c r="J160" s="152">
        <v>84697.96</v>
      </c>
      <c r="K160" s="152">
        <v>86755.06</v>
      </c>
    </row>
    <row r="161" spans="2:11" ht="15" x14ac:dyDescent="0.25">
      <c r="B161" s="152" t="s">
        <v>1</v>
      </c>
      <c r="C161" s="153" t="s">
        <v>157</v>
      </c>
      <c r="D161" s="152" t="s">
        <v>158</v>
      </c>
      <c r="E161" s="152" t="s">
        <v>288</v>
      </c>
      <c r="F161" s="152">
        <v>322075.19</v>
      </c>
      <c r="G161" s="152">
        <v>253376.34</v>
      </c>
      <c r="H161" s="152">
        <v>237208.39</v>
      </c>
      <c r="I161" s="152">
        <v>218237.75</v>
      </c>
      <c r="J161" s="152">
        <v>139646.63</v>
      </c>
      <c r="K161" s="152">
        <v>184821.18</v>
      </c>
    </row>
    <row r="162" spans="2:11" ht="15" x14ac:dyDescent="0.25">
      <c r="B162" s="152" t="s">
        <v>1</v>
      </c>
      <c r="C162" s="153" t="s">
        <v>15</v>
      </c>
      <c r="D162" s="152" t="s">
        <v>16</v>
      </c>
      <c r="E162" s="152" t="s">
        <v>289</v>
      </c>
      <c r="F162" s="152">
        <v>1027031.52</v>
      </c>
      <c r="G162" s="152">
        <v>868684.81</v>
      </c>
      <c r="H162" s="152">
        <v>854566.48</v>
      </c>
      <c r="I162" s="152">
        <v>702049.15</v>
      </c>
      <c r="J162" s="152">
        <v>618780.62</v>
      </c>
      <c r="K162" s="152">
        <v>504663.18</v>
      </c>
    </row>
    <row r="163" spans="2:11" ht="15" x14ac:dyDescent="0.25">
      <c r="B163" s="152" t="s">
        <v>1</v>
      </c>
      <c r="C163" s="153" t="s">
        <v>159</v>
      </c>
      <c r="D163" s="152" t="s">
        <v>160</v>
      </c>
      <c r="E163" s="152" t="s">
        <v>288</v>
      </c>
      <c r="F163" s="152">
        <v>2424705.34</v>
      </c>
      <c r="G163" s="152">
        <v>2091283.75</v>
      </c>
      <c r="H163" s="152">
        <v>2091283.75</v>
      </c>
      <c r="I163" s="152">
        <v>1162219.79</v>
      </c>
      <c r="J163" s="152">
        <v>781341.76</v>
      </c>
      <c r="K163" s="152">
        <v>618286.94999999995</v>
      </c>
    </row>
    <row r="164" spans="2:11" ht="15" x14ac:dyDescent="0.25">
      <c r="B164" s="152" t="s">
        <v>1</v>
      </c>
      <c r="C164" s="153" t="s">
        <v>17</v>
      </c>
      <c r="D164" s="152" t="s">
        <v>18</v>
      </c>
      <c r="E164" s="152" t="s">
        <v>289</v>
      </c>
      <c r="F164" s="152">
        <v>2860793.35</v>
      </c>
      <c r="G164" s="152">
        <v>1965044.43</v>
      </c>
      <c r="H164" s="152">
        <v>1526259.59</v>
      </c>
      <c r="I164" s="152">
        <v>1427839.98</v>
      </c>
      <c r="J164" s="152">
        <v>1268079.32</v>
      </c>
      <c r="K164" s="152">
        <v>986208.12</v>
      </c>
    </row>
    <row r="165" spans="2:11" ht="15" x14ac:dyDescent="0.25">
      <c r="B165" s="152" t="s">
        <v>1</v>
      </c>
      <c r="C165" s="153" t="s">
        <v>161</v>
      </c>
      <c r="D165" s="152" t="s">
        <v>162</v>
      </c>
      <c r="E165" s="152" t="s">
        <v>288</v>
      </c>
      <c r="F165" s="152">
        <v>1045586.6</v>
      </c>
      <c r="G165" s="152">
        <v>931156.72</v>
      </c>
      <c r="H165" s="152">
        <v>712438.96</v>
      </c>
      <c r="I165" s="152">
        <v>540477.82999999996</v>
      </c>
      <c r="J165" s="152">
        <v>445502.87</v>
      </c>
      <c r="K165" s="152">
        <v>360215.7</v>
      </c>
    </row>
    <row r="166" spans="2:11" ht="15" x14ac:dyDescent="0.25">
      <c r="B166" s="152" t="s">
        <v>1</v>
      </c>
      <c r="C166" s="153" t="s">
        <v>19</v>
      </c>
      <c r="D166" s="152" t="s">
        <v>20</v>
      </c>
      <c r="E166" s="152" t="s">
        <v>288</v>
      </c>
      <c r="F166" s="152">
        <v>3057035.71</v>
      </c>
      <c r="G166" s="152">
        <v>2396138.04</v>
      </c>
      <c r="H166" s="152">
        <v>1697816.28</v>
      </c>
      <c r="I166" s="152">
        <v>1391864.24</v>
      </c>
      <c r="J166" s="152">
        <v>1093555.6399999999</v>
      </c>
      <c r="K166" s="152">
        <v>726387.76</v>
      </c>
    </row>
    <row r="167" spans="2:11" ht="15" x14ac:dyDescent="0.25">
      <c r="B167" s="152" t="s">
        <v>1</v>
      </c>
      <c r="C167" s="153" t="s">
        <v>163</v>
      </c>
      <c r="D167" s="152" t="s">
        <v>164</v>
      </c>
      <c r="E167" s="152" t="s">
        <v>288</v>
      </c>
      <c r="F167" s="152">
        <v>2813013.78</v>
      </c>
      <c r="G167" s="152">
        <v>2324007.9</v>
      </c>
      <c r="H167" s="152">
        <v>1670884.63</v>
      </c>
      <c r="I167" s="152">
        <v>1302497.8</v>
      </c>
      <c r="J167" s="152">
        <v>1008599.41</v>
      </c>
      <c r="K167" s="152">
        <v>696425.93</v>
      </c>
    </row>
    <row r="168" spans="2:11" ht="15" x14ac:dyDescent="0.25">
      <c r="B168" s="152" t="s">
        <v>1</v>
      </c>
      <c r="C168" s="153" t="s">
        <v>165</v>
      </c>
      <c r="D168" s="152" t="s">
        <v>166</v>
      </c>
      <c r="E168" s="152" t="s">
        <v>288</v>
      </c>
      <c r="F168" s="152">
        <v>486805.86</v>
      </c>
      <c r="G168" s="152">
        <v>325856.77</v>
      </c>
      <c r="H168" s="152">
        <v>241451.27</v>
      </c>
      <c r="I168" s="152">
        <v>228171.15</v>
      </c>
      <c r="J168" s="152">
        <v>188454.36</v>
      </c>
      <c r="K168" s="152">
        <v>140663.21</v>
      </c>
    </row>
    <row r="169" spans="2:11" ht="15" x14ac:dyDescent="0.25">
      <c r="B169" s="152" t="s">
        <v>1</v>
      </c>
      <c r="C169" s="153" t="s">
        <v>167</v>
      </c>
      <c r="D169" s="152" t="s">
        <v>168</v>
      </c>
      <c r="E169" s="152" t="s">
        <v>288</v>
      </c>
      <c r="F169" s="152">
        <v>1625913.15</v>
      </c>
      <c r="G169" s="152">
        <v>1332529.6399999999</v>
      </c>
      <c r="H169" s="152">
        <v>1122963.32</v>
      </c>
      <c r="I169" s="152">
        <v>965356.76</v>
      </c>
      <c r="J169" s="152">
        <v>803598.39</v>
      </c>
      <c r="K169" s="152">
        <v>629583.38</v>
      </c>
    </row>
    <row r="170" spans="2:11" ht="15" x14ac:dyDescent="0.25">
      <c r="B170" s="152" t="s">
        <v>1</v>
      </c>
      <c r="C170" s="153" t="s">
        <v>21</v>
      </c>
      <c r="D170" s="152" t="s">
        <v>22</v>
      </c>
      <c r="E170" s="152" t="s">
        <v>289</v>
      </c>
      <c r="F170" s="152">
        <v>681880.3</v>
      </c>
      <c r="G170" s="152">
        <v>539678.6</v>
      </c>
      <c r="H170" s="152">
        <v>503571.64</v>
      </c>
      <c r="I170" s="152">
        <v>401412.9</v>
      </c>
      <c r="J170" s="152">
        <v>362025.39</v>
      </c>
      <c r="K170" s="152">
        <v>251794.02</v>
      </c>
    </row>
    <row r="171" spans="2:11" ht="15" x14ac:dyDescent="0.25">
      <c r="B171" s="152" t="s">
        <v>1</v>
      </c>
      <c r="C171" s="153" t="s">
        <v>23</v>
      </c>
      <c r="D171" s="152" t="s">
        <v>24</v>
      </c>
      <c r="E171" s="152" t="s">
        <v>288</v>
      </c>
      <c r="F171" s="152">
        <v>2335554.1800000002</v>
      </c>
      <c r="G171" s="152">
        <v>1681516.12</v>
      </c>
      <c r="H171" s="152">
        <v>1651755.5</v>
      </c>
      <c r="I171" s="152">
        <v>1482066.65</v>
      </c>
      <c r="J171" s="152">
        <v>1205467.01</v>
      </c>
      <c r="K171" s="152">
        <v>839148.1</v>
      </c>
    </row>
    <row r="172" spans="2:11" ht="15" x14ac:dyDescent="0.25">
      <c r="B172" s="152" t="s">
        <v>1</v>
      </c>
      <c r="C172" s="153" t="s">
        <v>169</v>
      </c>
      <c r="D172" s="152" t="s">
        <v>170</v>
      </c>
      <c r="E172" s="152" t="s">
        <v>288</v>
      </c>
      <c r="F172" s="152">
        <v>977139.13</v>
      </c>
      <c r="G172" s="152">
        <v>997434.69</v>
      </c>
      <c r="H172" s="152">
        <v>594116.86</v>
      </c>
      <c r="I172" s="152">
        <v>441901.16</v>
      </c>
      <c r="J172" s="152">
        <v>521259.4</v>
      </c>
      <c r="K172" s="152">
        <v>401379.29</v>
      </c>
    </row>
    <row r="173" spans="2:11" ht="15" x14ac:dyDescent="0.25">
      <c r="B173" s="152" t="s">
        <v>1</v>
      </c>
      <c r="C173" s="153" t="s">
        <v>171</v>
      </c>
      <c r="D173" s="152" t="s">
        <v>172</v>
      </c>
      <c r="E173" s="152" t="s">
        <v>288</v>
      </c>
      <c r="F173" s="152">
        <v>1599386.12</v>
      </c>
      <c r="G173" s="152">
        <v>1023104.94</v>
      </c>
      <c r="H173" s="152">
        <v>920292.56</v>
      </c>
      <c r="I173" s="152">
        <v>1009553.5</v>
      </c>
      <c r="J173" s="152">
        <v>735259.99</v>
      </c>
      <c r="K173" s="152">
        <v>642476.17000000004</v>
      </c>
    </row>
    <row r="174" spans="2:11" ht="15" x14ac:dyDescent="0.25">
      <c r="B174" s="152" t="s">
        <v>1</v>
      </c>
      <c r="C174" s="153" t="s">
        <v>25</v>
      </c>
      <c r="D174" s="152" t="s">
        <v>376</v>
      </c>
      <c r="E174" s="152" t="s">
        <v>289</v>
      </c>
      <c r="F174" s="152">
        <v>2684873.1</v>
      </c>
      <c r="G174" s="152">
        <v>2550835.37</v>
      </c>
      <c r="H174" s="152">
        <v>2001332.27</v>
      </c>
      <c r="I174" s="152">
        <v>1933623.87</v>
      </c>
      <c r="J174" s="152">
        <v>1909149.25</v>
      </c>
      <c r="K174" s="152">
        <v>1443210.19</v>
      </c>
    </row>
    <row r="175" spans="2:11" ht="15" x14ac:dyDescent="0.25">
      <c r="B175" s="152" t="s">
        <v>1</v>
      </c>
      <c r="C175" s="153" t="s">
        <v>26</v>
      </c>
      <c r="D175" s="152" t="s">
        <v>27</v>
      </c>
      <c r="E175" s="152" t="s">
        <v>289</v>
      </c>
      <c r="F175" s="152">
        <v>3313526.43</v>
      </c>
      <c r="G175" s="152">
        <v>2462112.4900000002</v>
      </c>
      <c r="H175" s="152">
        <v>2229560.85</v>
      </c>
      <c r="I175" s="152">
        <v>2167160.9900000002</v>
      </c>
      <c r="J175" s="152">
        <v>2041659.68</v>
      </c>
      <c r="K175" s="152">
        <v>1713960.68</v>
      </c>
    </row>
    <row r="176" spans="2:11" ht="15" x14ac:dyDescent="0.25">
      <c r="B176" s="152" t="s">
        <v>1</v>
      </c>
      <c r="C176" s="153" t="s">
        <v>173</v>
      </c>
      <c r="D176" s="152" t="s">
        <v>174</v>
      </c>
      <c r="E176" s="152" t="s">
        <v>288</v>
      </c>
      <c r="F176" s="152">
        <v>485929.04</v>
      </c>
      <c r="G176" s="152">
        <v>358130.61</v>
      </c>
      <c r="H176" s="152">
        <v>326174.95</v>
      </c>
      <c r="I176" s="152">
        <v>312860.32</v>
      </c>
      <c r="J176" s="152">
        <v>193632.85</v>
      </c>
      <c r="K176" s="152">
        <v>153018.63</v>
      </c>
    </row>
    <row r="177" spans="2:11" ht="15" x14ac:dyDescent="0.25">
      <c r="B177" s="152" t="s">
        <v>1</v>
      </c>
      <c r="C177" s="153" t="s">
        <v>175</v>
      </c>
      <c r="D177" s="152" t="s">
        <v>176</v>
      </c>
      <c r="E177" s="152" t="s">
        <v>288</v>
      </c>
      <c r="F177" s="152">
        <v>325931.75</v>
      </c>
      <c r="G177" s="152">
        <v>322596.07</v>
      </c>
      <c r="H177" s="152">
        <v>272043.15000000002</v>
      </c>
      <c r="I177" s="152">
        <v>213695.88</v>
      </c>
      <c r="J177" s="152">
        <v>138771.65</v>
      </c>
      <c r="K177" s="152">
        <v>137324.76</v>
      </c>
    </row>
    <row r="178" spans="2:11" ht="15" x14ac:dyDescent="0.25">
      <c r="B178" s="152" t="s">
        <v>1</v>
      </c>
      <c r="C178" s="153" t="s">
        <v>177</v>
      </c>
      <c r="D178" s="152" t="s">
        <v>178</v>
      </c>
      <c r="E178" s="152" t="s">
        <v>288</v>
      </c>
      <c r="F178" s="152">
        <v>367765.74</v>
      </c>
      <c r="G178" s="152">
        <v>247044.79</v>
      </c>
      <c r="H178" s="152">
        <v>226515.26</v>
      </c>
      <c r="I178" s="152">
        <v>179425.79</v>
      </c>
      <c r="J178" s="152">
        <v>142628.69</v>
      </c>
      <c r="K178" s="152">
        <v>112811.46</v>
      </c>
    </row>
    <row r="179" spans="2:11" ht="15" x14ac:dyDescent="0.25">
      <c r="B179" s="152" t="s">
        <v>1</v>
      </c>
      <c r="C179" s="153" t="s">
        <v>28</v>
      </c>
      <c r="D179" s="152" t="s">
        <v>29</v>
      </c>
      <c r="E179" s="152" t="s">
        <v>288</v>
      </c>
      <c r="F179" s="152">
        <v>2247252.73</v>
      </c>
      <c r="G179" s="152">
        <v>2234350.27</v>
      </c>
      <c r="H179" s="152">
        <v>1679502.88</v>
      </c>
      <c r="I179" s="152">
        <v>1325527.22</v>
      </c>
      <c r="J179" s="152">
        <v>1103881.6499999999</v>
      </c>
      <c r="K179" s="152">
        <v>924512.85</v>
      </c>
    </row>
    <row r="180" spans="2:11" ht="15" x14ac:dyDescent="0.25">
      <c r="B180" s="152" t="s">
        <v>1</v>
      </c>
      <c r="C180" s="153" t="s">
        <v>30</v>
      </c>
      <c r="D180" s="152" t="s">
        <v>377</v>
      </c>
      <c r="E180" s="152" t="s">
        <v>289</v>
      </c>
      <c r="F180" s="152">
        <v>1523889.19</v>
      </c>
      <c r="G180" s="152">
        <v>1761297.83</v>
      </c>
      <c r="H180" s="152">
        <v>1735174.59</v>
      </c>
      <c r="I180" s="152">
        <v>1774098.77</v>
      </c>
      <c r="J180" s="152">
        <v>1824232.66</v>
      </c>
      <c r="K180" s="152">
        <v>1108384.79</v>
      </c>
    </row>
    <row r="181" spans="2:11" ht="15" x14ac:dyDescent="0.25">
      <c r="B181" s="152" t="s">
        <v>1</v>
      </c>
      <c r="C181" s="153" t="s">
        <v>179</v>
      </c>
      <c r="D181" s="152" t="s">
        <v>180</v>
      </c>
      <c r="E181" s="152" t="s">
        <v>288</v>
      </c>
      <c r="F181" s="152">
        <v>564084.28</v>
      </c>
      <c r="G181" s="152">
        <v>415987.09</v>
      </c>
      <c r="H181" s="152">
        <v>297164.59000000003</v>
      </c>
      <c r="I181" s="152">
        <v>293478.81</v>
      </c>
      <c r="J181" s="152">
        <v>263866.40000000002</v>
      </c>
      <c r="K181" s="152">
        <v>211653.55</v>
      </c>
    </row>
    <row r="182" spans="2:11" ht="15" x14ac:dyDescent="0.25">
      <c r="B182" s="152" t="s">
        <v>1</v>
      </c>
      <c r="C182" s="153" t="s">
        <v>181</v>
      </c>
      <c r="D182" s="152" t="s">
        <v>182</v>
      </c>
      <c r="E182" s="152" t="s">
        <v>288</v>
      </c>
      <c r="F182" s="152">
        <v>332895.53000000003</v>
      </c>
      <c r="G182" s="152">
        <v>195949.36</v>
      </c>
      <c r="H182" s="152">
        <v>182096.52</v>
      </c>
      <c r="I182" s="152">
        <v>127581.17</v>
      </c>
      <c r="J182" s="152">
        <v>155762.65</v>
      </c>
      <c r="K182" s="152">
        <v>104283.51</v>
      </c>
    </row>
    <row r="183" spans="2:11" ht="15" x14ac:dyDescent="0.25">
      <c r="B183" s="152" t="s">
        <v>1</v>
      </c>
      <c r="C183" s="153" t="s">
        <v>183</v>
      </c>
      <c r="D183" s="152" t="s">
        <v>184</v>
      </c>
      <c r="E183" s="152" t="s">
        <v>288</v>
      </c>
      <c r="F183" s="152">
        <v>239306.28</v>
      </c>
      <c r="G183" s="152">
        <v>167562.18</v>
      </c>
      <c r="H183" s="152">
        <v>173846.37</v>
      </c>
      <c r="I183" s="152">
        <v>146084.72</v>
      </c>
      <c r="J183" s="152">
        <v>142230.88</v>
      </c>
      <c r="K183" s="152">
        <v>123157.57</v>
      </c>
    </row>
    <row r="184" spans="2:11" ht="15" x14ac:dyDescent="0.25">
      <c r="B184" s="152" t="s">
        <v>1</v>
      </c>
      <c r="C184" s="153" t="s">
        <v>185</v>
      </c>
      <c r="D184" s="152" t="s">
        <v>186</v>
      </c>
      <c r="E184" s="152" t="s">
        <v>288</v>
      </c>
      <c r="F184" s="152">
        <v>1123534.03</v>
      </c>
      <c r="G184" s="152">
        <v>884832.17</v>
      </c>
      <c r="H184" s="152">
        <v>646375.36</v>
      </c>
      <c r="I184" s="152">
        <v>577879.42000000004</v>
      </c>
      <c r="J184" s="152">
        <v>362939.8</v>
      </c>
      <c r="K184" s="152">
        <v>399827.52</v>
      </c>
    </row>
    <row r="185" spans="2:11" ht="15" x14ac:dyDescent="0.25">
      <c r="B185" s="152" t="s">
        <v>1</v>
      </c>
      <c r="C185" s="153" t="s">
        <v>187</v>
      </c>
      <c r="D185" s="152" t="s">
        <v>188</v>
      </c>
      <c r="E185" s="152" t="s">
        <v>288</v>
      </c>
      <c r="F185" s="152">
        <v>303648.53999999998</v>
      </c>
      <c r="G185" s="152">
        <v>222082.97</v>
      </c>
      <c r="H185" s="152">
        <v>196314.01</v>
      </c>
      <c r="I185" s="152">
        <v>172272.84</v>
      </c>
      <c r="J185" s="152">
        <v>120545.65</v>
      </c>
      <c r="K185" s="152">
        <v>115063.07</v>
      </c>
    </row>
    <row r="186" spans="2:11" ht="15" x14ac:dyDescent="0.25">
      <c r="B186" s="152" t="s">
        <v>1</v>
      </c>
      <c r="C186" s="153" t="s">
        <v>189</v>
      </c>
      <c r="D186" s="152" t="s">
        <v>190</v>
      </c>
      <c r="E186" s="152" t="s">
        <v>288</v>
      </c>
      <c r="F186" s="152">
        <v>275245.32</v>
      </c>
      <c r="G186" s="152">
        <v>229252.31</v>
      </c>
      <c r="H186" s="152">
        <v>193652.23</v>
      </c>
      <c r="I186" s="152">
        <v>214685.22</v>
      </c>
      <c r="J186" s="152">
        <v>149823.57999999999</v>
      </c>
      <c r="K186" s="152">
        <v>57899.07</v>
      </c>
    </row>
    <row r="187" spans="2:11" ht="15" x14ac:dyDescent="0.25">
      <c r="B187" s="152" t="s">
        <v>1</v>
      </c>
      <c r="C187" s="153" t="s">
        <v>31</v>
      </c>
      <c r="D187" s="152" t="s">
        <v>378</v>
      </c>
      <c r="E187" s="152" t="s">
        <v>289</v>
      </c>
      <c r="F187" s="152">
        <v>6568483.8200000003</v>
      </c>
      <c r="G187" s="152">
        <v>7727526.6500000004</v>
      </c>
      <c r="H187" s="152">
        <v>4980739.47</v>
      </c>
      <c r="I187" s="152">
        <v>3767111.53</v>
      </c>
      <c r="J187" s="152">
        <v>3676959.14</v>
      </c>
      <c r="K187" s="152">
        <v>2705879.95</v>
      </c>
    </row>
    <row r="188" spans="2:11" ht="15" x14ac:dyDescent="0.25">
      <c r="B188" s="152" t="s">
        <v>1</v>
      </c>
      <c r="C188" s="153" t="s">
        <v>191</v>
      </c>
      <c r="D188" s="152" t="s">
        <v>192</v>
      </c>
      <c r="E188" s="152" t="s">
        <v>288</v>
      </c>
      <c r="F188" s="152">
        <v>2790016.62</v>
      </c>
      <c r="G188" s="152">
        <v>2009883.78</v>
      </c>
      <c r="H188" s="152">
        <v>1492117.82</v>
      </c>
      <c r="I188" s="152">
        <v>1327303.3700000001</v>
      </c>
      <c r="J188" s="152">
        <v>1179974.8899999999</v>
      </c>
      <c r="K188" s="152">
        <v>1200826.24</v>
      </c>
    </row>
    <row r="189" spans="2:11" ht="15" x14ac:dyDescent="0.25">
      <c r="B189" s="152" t="s">
        <v>1</v>
      </c>
      <c r="C189" s="153" t="s">
        <v>193</v>
      </c>
      <c r="D189" s="152" t="s">
        <v>194</v>
      </c>
      <c r="E189" s="152" t="s">
        <v>288</v>
      </c>
      <c r="F189" s="152">
        <v>251912.09</v>
      </c>
      <c r="G189" s="152">
        <v>253098.6</v>
      </c>
      <c r="H189" s="152">
        <v>181935.59</v>
      </c>
      <c r="I189" s="152">
        <v>181619.39</v>
      </c>
      <c r="J189" s="152">
        <v>169362.15</v>
      </c>
      <c r="K189" s="152">
        <v>152268.89000000001</v>
      </c>
    </row>
    <row r="190" spans="2:11" ht="15" x14ac:dyDescent="0.25">
      <c r="B190" s="152" t="s">
        <v>1</v>
      </c>
      <c r="C190" s="153" t="s">
        <v>32</v>
      </c>
      <c r="D190" s="152" t="s">
        <v>33</v>
      </c>
      <c r="E190" s="152" t="s">
        <v>288</v>
      </c>
      <c r="F190" s="152">
        <v>1204460.79</v>
      </c>
      <c r="G190" s="152">
        <v>1004827.33</v>
      </c>
      <c r="H190" s="152">
        <v>839863.08</v>
      </c>
      <c r="I190" s="152">
        <v>816619.56</v>
      </c>
      <c r="J190" s="152">
        <v>534611.30000000005</v>
      </c>
      <c r="K190" s="152">
        <v>454345.6</v>
      </c>
    </row>
    <row r="191" spans="2:11" ht="15" x14ac:dyDescent="0.25">
      <c r="B191" s="152" t="s">
        <v>1</v>
      </c>
      <c r="C191" s="153" t="s">
        <v>195</v>
      </c>
      <c r="D191" s="152" t="s">
        <v>196</v>
      </c>
      <c r="E191" s="152" t="s">
        <v>288</v>
      </c>
      <c r="F191" s="152">
        <v>507799.94</v>
      </c>
      <c r="G191" s="152">
        <v>436861.91</v>
      </c>
      <c r="H191" s="152">
        <v>376331.29</v>
      </c>
      <c r="I191" s="152">
        <v>281408.93</v>
      </c>
      <c r="J191" s="152">
        <v>229017.93</v>
      </c>
      <c r="K191" s="152">
        <v>219712.67</v>
      </c>
    </row>
    <row r="192" spans="2:11" ht="15" x14ac:dyDescent="0.25">
      <c r="B192" s="152" t="s">
        <v>1</v>
      </c>
      <c r="C192" s="153" t="s">
        <v>197</v>
      </c>
      <c r="D192" s="152" t="s">
        <v>198</v>
      </c>
      <c r="E192" s="152" t="s">
        <v>288</v>
      </c>
      <c r="F192" s="152">
        <v>618892.86</v>
      </c>
      <c r="G192" s="152">
        <v>429546.38</v>
      </c>
      <c r="H192" s="152">
        <v>367942.26</v>
      </c>
      <c r="I192" s="152">
        <v>297005.94</v>
      </c>
      <c r="J192" s="152">
        <v>230533.24</v>
      </c>
      <c r="K192" s="152">
        <v>267550.75</v>
      </c>
    </row>
    <row r="193" spans="2:11" ht="15" x14ac:dyDescent="0.25">
      <c r="B193" s="152" t="s">
        <v>1</v>
      </c>
      <c r="C193" s="153" t="s">
        <v>34</v>
      </c>
      <c r="D193" s="152" t="s">
        <v>35</v>
      </c>
      <c r="E193" s="152" t="s">
        <v>288</v>
      </c>
      <c r="F193" s="152">
        <v>1083547.69</v>
      </c>
      <c r="G193" s="152">
        <v>864260.31</v>
      </c>
      <c r="H193" s="152">
        <v>801634.67</v>
      </c>
      <c r="I193" s="152">
        <v>651933.14</v>
      </c>
      <c r="J193" s="152">
        <v>557001.42000000004</v>
      </c>
      <c r="K193" s="152">
        <v>403155.67</v>
      </c>
    </row>
    <row r="194" spans="2:11" ht="15" x14ac:dyDescent="0.25">
      <c r="B194" s="152" t="s">
        <v>1</v>
      </c>
      <c r="C194" s="153" t="s">
        <v>199</v>
      </c>
      <c r="D194" s="152" t="s">
        <v>200</v>
      </c>
      <c r="E194" s="152" t="s">
        <v>288</v>
      </c>
      <c r="F194" s="152">
        <v>190133.45</v>
      </c>
      <c r="G194" s="152">
        <v>119806.96</v>
      </c>
      <c r="H194" s="152">
        <v>194689.64</v>
      </c>
      <c r="I194" s="152">
        <v>82075.55</v>
      </c>
      <c r="J194" s="152">
        <v>67608.75</v>
      </c>
      <c r="K194" s="152">
        <v>47023.53</v>
      </c>
    </row>
    <row r="195" spans="2:11" ht="15" x14ac:dyDescent="0.25">
      <c r="B195" s="152" t="s">
        <v>1</v>
      </c>
      <c r="C195" s="153" t="s">
        <v>36</v>
      </c>
      <c r="D195" s="152" t="s">
        <v>37</v>
      </c>
      <c r="E195" s="152" t="s">
        <v>289</v>
      </c>
      <c r="F195" s="152">
        <v>4766894.18</v>
      </c>
      <c r="G195" s="152">
        <v>6048825.21</v>
      </c>
      <c r="H195" s="152">
        <v>4464052.62</v>
      </c>
      <c r="I195" s="152">
        <v>3679895.96</v>
      </c>
      <c r="J195" s="152">
        <v>3601754.72</v>
      </c>
      <c r="K195" s="152">
        <v>2767371.03</v>
      </c>
    </row>
    <row r="196" spans="2:11" ht="15" x14ac:dyDescent="0.25">
      <c r="B196" s="152" t="s">
        <v>1</v>
      </c>
      <c r="C196" s="153" t="s">
        <v>201</v>
      </c>
      <c r="D196" s="152" t="s">
        <v>202</v>
      </c>
      <c r="E196" s="152" t="s">
        <v>288</v>
      </c>
      <c r="F196" s="152">
        <v>2738237.96</v>
      </c>
      <c r="G196" s="152">
        <v>1993936.67</v>
      </c>
      <c r="H196" s="152">
        <v>1815455.54</v>
      </c>
      <c r="I196" s="152">
        <v>1289523.6399999999</v>
      </c>
      <c r="J196" s="152">
        <v>1299898.8799999999</v>
      </c>
      <c r="K196" s="152">
        <v>1243965.1599999999</v>
      </c>
    </row>
    <row r="197" spans="2:11" ht="15" x14ac:dyDescent="0.25">
      <c r="B197" s="152" t="s">
        <v>1</v>
      </c>
      <c r="C197" s="153" t="s">
        <v>38</v>
      </c>
      <c r="D197" s="152" t="s">
        <v>39</v>
      </c>
      <c r="E197" s="152" t="s">
        <v>289</v>
      </c>
      <c r="F197" s="152">
        <v>1953471.68</v>
      </c>
      <c r="G197" s="152">
        <v>1466581.34</v>
      </c>
      <c r="H197" s="152">
        <v>1222102.83</v>
      </c>
      <c r="I197" s="152">
        <v>1272182.3400000001</v>
      </c>
      <c r="J197" s="152">
        <v>903693.16</v>
      </c>
      <c r="K197" s="152">
        <v>875175.08</v>
      </c>
    </row>
    <row r="198" spans="2:11" ht="15" x14ac:dyDescent="0.25">
      <c r="B198" s="152" t="s">
        <v>1</v>
      </c>
      <c r="C198" s="153" t="s">
        <v>203</v>
      </c>
      <c r="D198" s="152" t="s">
        <v>204</v>
      </c>
      <c r="E198" s="152" t="s">
        <v>288</v>
      </c>
      <c r="F198" s="152">
        <v>800589.38</v>
      </c>
      <c r="G198" s="152">
        <v>685614.73</v>
      </c>
      <c r="H198" s="152">
        <v>518245.25</v>
      </c>
      <c r="I198" s="152">
        <v>458505.63</v>
      </c>
      <c r="J198" s="152">
        <v>383099.54</v>
      </c>
      <c r="K198" s="152">
        <v>282094.8</v>
      </c>
    </row>
    <row r="199" spans="2:11" ht="15" x14ac:dyDescent="0.25">
      <c r="B199" s="152" t="s">
        <v>1</v>
      </c>
      <c r="C199" s="153" t="s">
        <v>205</v>
      </c>
      <c r="D199" s="152" t="s">
        <v>206</v>
      </c>
      <c r="E199" s="152" t="s">
        <v>288</v>
      </c>
      <c r="F199" s="152">
        <v>679428.16</v>
      </c>
      <c r="G199" s="152">
        <v>511186.73</v>
      </c>
      <c r="H199" s="152">
        <v>431618.75</v>
      </c>
      <c r="I199" s="152">
        <v>394231.15</v>
      </c>
      <c r="J199" s="152">
        <v>319420.31</v>
      </c>
      <c r="K199" s="152">
        <v>338961.41</v>
      </c>
    </row>
    <row r="200" spans="2:11" ht="15" x14ac:dyDescent="0.25">
      <c r="B200" s="152" t="s">
        <v>1</v>
      </c>
      <c r="C200" s="153" t="s">
        <v>207</v>
      </c>
      <c r="D200" s="152" t="s">
        <v>208</v>
      </c>
      <c r="E200" s="152" t="s">
        <v>288</v>
      </c>
      <c r="F200" s="152">
        <v>89866.59</v>
      </c>
      <c r="G200" s="152">
        <v>103113.51</v>
      </c>
      <c r="H200" s="152">
        <v>78946.97</v>
      </c>
      <c r="I200" s="152">
        <v>53290.75</v>
      </c>
      <c r="J200" s="152">
        <v>56618.69</v>
      </c>
      <c r="K200" s="152">
        <v>76738.36</v>
      </c>
    </row>
    <row r="201" spans="2:11" ht="15" x14ac:dyDescent="0.25">
      <c r="B201" s="152" t="s">
        <v>1</v>
      </c>
      <c r="C201" s="153" t="s">
        <v>209</v>
      </c>
      <c r="D201" s="152" t="s">
        <v>210</v>
      </c>
      <c r="E201" s="152" t="s">
        <v>288</v>
      </c>
      <c r="F201" s="152">
        <v>485950.22</v>
      </c>
      <c r="G201" s="152">
        <v>386052.77</v>
      </c>
      <c r="H201" s="152">
        <v>342286.37</v>
      </c>
      <c r="I201" s="152">
        <v>261740.71</v>
      </c>
      <c r="J201" s="152">
        <v>178914.52</v>
      </c>
      <c r="K201" s="152">
        <v>145449.17000000001</v>
      </c>
    </row>
    <row r="202" spans="2:11" ht="15" x14ac:dyDescent="0.25">
      <c r="B202" s="152" t="s">
        <v>1</v>
      </c>
      <c r="C202" s="153" t="s">
        <v>268</v>
      </c>
      <c r="D202" s="152" t="s">
        <v>269</v>
      </c>
      <c r="E202" s="152" t="s">
        <v>290</v>
      </c>
      <c r="F202" s="152" t="s">
        <v>124</v>
      </c>
      <c r="G202" s="152" t="s">
        <v>124</v>
      </c>
      <c r="H202" s="152" t="s">
        <v>124</v>
      </c>
      <c r="I202" s="152" t="s">
        <v>124</v>
      </c>
      <c r="J202" s="152" t="s">
        <v>124</v>
      </c>
      <c r="K202" s="152" t="s">
        <v>124</v>
      </c>
    </row>
    <row r="203" spans="2:11" ht="15" x14ac:dyDescent="0.25">
      <c r="B203" s="152" t="s">
        <v>1</v>
      </c>
      <c r="C203" s="153" t="s">
        <v>266</v>
      </c>
      <c r="D203" s="152" t="s">
        <v>267</v>
      </c>
      <c r="E203" s="152" t="s">
        <v>288</v>
      </c>
      <c r="F203" s="152">
        <v>872241.48</v>
      </c>
      <c r="G203" s="152">
        <v>652917.47</v>
      </c>
      <c r="H203" s="152">
        <v>777681.77</v>
      </c>
      <c r="I203" s="152">
        <v>624874.59</v>
      </c>
      <c r="J203" s="152">
        <v>580489.92000000004</v>
      </c>
      <c r="K203" s="152">
        <v>376349.02</v>
      </c>
    </row>
    <row r="204" spans="2:11" ht="15" x14ac:dyDescent="0.25">
      <c r="B204" s="152" t="s">
        <v>1</v>
      </c>
      <c r="C204" s="153" t="s">
        <v>211</v>
      </c>
      <c r="D204" s="152" t="s">
        <v>212</v>
      </c>
      <c r="E204" s="152" t="s">
        <v>288</v>
      </c>
      <c r="F204" s="152">
        <v>15632.72</v>
      </c>
      <c r="G204" s="152">
        <v>277824.53999999998</v>
      </c>
      <c r="H204" s="152">
        <v>253608</v>
      </c>
      <c r="I204" s="152">
        <v>174560.36</v>
      </c>
      <c r="J204" s="152">
        <v>219107.28</v>
      </c>
      <c r="K204" s="152">
        <v>157348.57999999999</v>
      </c>
    </row>
    <row r="205" spans="2:11" ht="15" x14ac:dyDescent="0.25">
      <c r="B205" s="152" t="s">
        <v>1</v>
      </c>
      <c r="C205" s="153" t="s">
        <v>213</v>
      </c>
      <c r="D205" s="152" t="s">
        <v>214</v>
      </c>
      <c r="E205" s="152" t="s">
        <v>288</v>
      </c>
      <c r="F205" s="152">
        <v>613661.30000000005</v>
      </c>
      <c r="G205" s="152">
        <v>445258.05</v>
      </c>
      <c r="H205" s="152">
        <v>263278.55</v>
      </c>
      <c r="I205" s="152">
        <v>231157.72</v>
      </c>
      <c r="J205" s="152">
        <v>195885.06</v>
      </c>
      <c r="K205" s="152">
        <v>169278.3</v>
      </c>
    </row>
    <row r="206" spans="2:11" ht="15" x14ac:dyDescent="0.25">
      <c r="B206" s="152" t="s">
        <v>1</v>
      </c>
      <c r="C206" s="153" t="s">
        <v>215</v>
      </c>
      <c r="D206" s="152" t="s">
        <v>369</v>
      </c>
      <c r="E206" s="152" t="s">
        <v>288</v>
      </c>
      <c r="F206" s="152">
        <v>1483941.66</v>
      </c>
      <c r="G206" s="152">
        <v>1346568.03</v>
      </c>
      <c r="H206" s="152">
        <v>997325.17</v>
      </c>
      <c r="I206" s="152">
        <v>596916.43999999994</v>
      </c>
      <c r="J206" s="152">
        <v>648428.71</v>
      </c>
      <c r="K206" s="152">
        <v>326327.15000000002</v>
      </c>
    </row>
    <row r="207" spans="2:11" ht="15" x14ac:dyDescent="0.25">
      <c r="B207" s="152" t="s">
        <v>1</v>
      </c>
      <c r="C207" s="153" t="s">
        <v>216</v>
      </c>
      <c r="D207" s="152" t="s">
        <v>217</v>
      </c>
      <c r="E207" s="152" t="s">
        <v>288</v>
      </c>
      <c r="F207" s="152">
        <v>92959</v>
      </c>
      <c r="G207" s="152">
        <v>3609.89</v>
      </c>
      <c r="H207" s="152">
        <v>330.49</v>
      </c>
      <c r="I207" s="152" t="s">
        <v>124</v>
      </c>
      <c r="J207" s="152" t="s">
        <v>124</v>
      </c>
      <c r="K207" s="152" t="s">
        <v>124</v>
      </c>
    </row>
    <row r="208" spans="2:11" ht="15" x14ac:dyDescent="0.25">
      <c r="B208" s="152" t="s">
        <v>1</v>
      </c>
      <c r="C208" s="153" t="s">
        <v>218</v>
      </c>
      <c r="D208" s="152" t="s">
        <v>339</v>
      </c>
      <c r="E208" s="152" t="s">
        <v>288</v>
      </c>
      <c r="F208" s="152">
        <v>329251.25</v>
      </c>
      <c r="G208" s="152">
        <v>260895.09</v>
      </c>
      <c r="H208" s="152">
        <v>189573.69</v>
      </c>
      <c r="I208" s="152">
        <v>139731.98000000001</v>
      </c>
      <c r="J208" s="152">
        <v>154579.22</v>
      </c>
      <c r="K208" s="152">
        <v>234611.39</v>
      </c>
    </row>
    <row r="209" spans="2:11" ht="15" x14ac:dyDescent="0.25">
      <c r="B209" s="152" t="s">
        <v>1</v>
      </c>
      <c r="C209" s="153" t="s">
        <v>219</v>
      </c>
      <c r="D209" s="152" t="s">
        <v>340</v>
      </c>
      <c r="E209" s="152" t="s">
        <v>288</v>
      </c>
      <c r="F209" s="152">
        <v>690198.77</v>
      </c>
      <c r="G209" s="152">
        <v>516161.21</v>
      </c>
      <c r="H209" s="152">
        <v>490613.61</v>
      </c>
      <c r="I209" s="152">
        <v>414356.15</v>
      </c>
      <c r="J209" s="152">
        <v>315626.42</v>
      </c>
      <c r="K209" s="152">
        <v>260132.35</v>
      </c>
    </row>
    <row r="210" spans="2:11" ht="15" x14ac:dyDescent="0.25">
      <c r="B210" s="152" t="s">
        <v>1</v>
      </c>
      <c r="C210" s="153" t="s">
        <v>220</v>
      </c>
      <c r="D210" s="152" t="s">
        <v>341</v>
      </c>
      <c r="E210" s="152" t="s">
        <v>290</v>
      </c>
      <c r="F210" s="152" t="s">
        <v>124</v>
      </c>
      <c r="G210" s="152" t="s">
        <v>124</v>
      </c>
      <c r="H210" s="152" t="s">
        <v>124</v>
      </c>
      <c r="I210" s="152" t="s">
        <v>124</v>
      </c>
      <c r="J210" s="152" t="s">
        <v>124</v>
      </c>
      <c r="K210" s="152" t="s">
        <v>124</v>
      </c>
    </row>
    <row r="211" spans="2:11" ht="15" x14ac:dyDescent="0.25">
      <c r="B211" s="152" t="s">
        <v>1</v>
      </c>
      <c r="C211" s="153" t="s">
        <v>221</v>
      </c>
      <c r="D211" s="152" t="s">
        <v>222</v>
      </c>
      <c r="E211" s="152" t="s">
        <v>288</v>
      </c>
      <c r="F211" s="152">
        <v>336422.66</v>
      </c>
      <c r="G211" s="152">
        <v>383631.62</v>
      </c>
      <c r="H211" s="152">
        <v>355258.03</v>
      </c>
      <c r="I211" s="152">
        <v>260361.56</v>
      </c>
      <c r="J211" s="152">
        <v>203174.39</v>
      </c>
      <c r="K211" s="152">
        <v>154504.04999999999</v>
      </c>
    </row>
    <row r="212" spans="2:11" ht="15" x14ac:dyDescent="0.25">
      <c r="B212" s="152" t="s">
        <v>1</v>
      </c>
      <c r="C212" s="153" t="s">
        <v>270</v>
      </c>
      <c r="D212" s="152" t="s">
        <v>271</v>
      </c>
      <c r="E212" s="152" t="s">
        <v>290</v>
      </c>
      <c r="F212" s="152" t="s">
        <v>124</v>
      </c>
      <c r="G212" s="152" t="s">
        <v>124</v>
      </c>
      <c r="H212" s="152" t="s">
        <v>124</v>
      </c>
      <c r="I212" s="152" t="s">
        <v>124</v>
      </c>
      <c r="J212" s="152" t="s">
        <v>124</v>
      </c>
      <c r="K212" s="152" t="s">
        <v>124</v>
      </c>
    </row>
    <row r="213" spans="2:11" ht="15" x14ac:dyDescent="0.25">
      <c r="B213" s="152" t="s">
        <v>1</v>
      </c>
      <c r="C213" s="153" t="s">
        <v>223</v>
      </c>
      <c r="D213" s="152" t="s">
        <v>224</v>
      </c>
      <c r="E213" s="152" t="s">
        <v>288</v>
      </c>
      <c r="F213" s="152">
        <v>901373.28</v>
      </c>
      <c r="G213" s="152">
        <v>970448.02</v>
      </c>
      <c r="H213" s="152">
        <v>839547.27</v>
      </c>
      <c r="I213" s="152">
        <v>485186.72</v>
      </c>
      <c r="J213" s="152">
        <v>453678.69</v>
      </c>
      <c r="K213" s="152">
        <v>159106.51999999999</v>
      </c>
    </row>
    <row r="214" spans="2:11" ht="15" x14ac:dyDescent="0.25">
      <c r="B214" s="152" t="s">
        <v>1</v>
      </c>
      <c r="C214" s="153" t="s">
        <v>225</v>
      </c>
      <c r="D214" s="152" t="s">
        <v>226</v>
      </c>
      <c r="E214" s="152" t="s">
        <v>288</v>
      </c>
      <c r="F214" s="152" t="s">
        <v>124</v>
      </c>
      <c r="G214" s="152" t="s">
        <v>124</v>
      </c>
      <c r="H214" s="152" t="s">
        <v>124</v>
      </c>
      <c r="I214" s="152" t="s">
        <v>124</v>
      </c>
      <c r="J214" s="152" t="s">
        <v>124</v>
      </c>
      <c r="K214" s="152" t="s">
        <v>124</v>
      </c>
    </row>
    <row r="215" spans="2:11" ht="15" x14ac:dyDescent="0.25">
      <c r="B215" s="152" t="s">
        <v>1</v>
      </c>
      <c r="C215" s="153" t="s">
        <v>227</v>
      </c>
      <c r="D215" s="152" t="s">
        <v>379</v>
      </c>
      <c r="E215" s="152" t="s">
        <v>288</v>
      </c>
      <c r="F215" s="152">
        <v>223793.39</v>
      </c>
      <c r="G215" s="152">
        <v>206708.63</v>
      </c>
      <c r="H215" s="152">
        <v>224243.73</v>
      </c>
      <c r="I215" s="152">
        <v>205663.48</v>
      </c>
      <c r="J215" s="152">
        <v>191023.77</v>
      </c>
      <c r="K215" s="152">
        <v>201826.69</v>
      </c>
    </row>
    <row r="216" spans="2:11" ht="15" x14ac:dyDescent="0.25">
      <c r="B216" s="152" t="s">
        <v>1</v>
      </c>
      <c r="C216" s="153" t="s">
        <v>228</v>
      </c>
      <c r="D216" s="152" t="s">
        <v>380</v>
      </c>
      <c r="E216" s="152" t="s">
        <v>288</v>
      </c>
      <c r="F216" s="152">
        <v>266575.78000000003</v>
      </c>
      <c r="G216" s="152">
        <v>224341.03</v>
      </c>
      <c r="H216" s="152">
        <v>263713.90000000002</v>
      </c>
      <c r="I216" s="152">
        <v>281389.8</v>
      </c>
      <c r="J216" s="152">
        <v>245570.92</v>
      </c>
      <c r="K216" s="152">
        <v>189572.98</v>
      </c>
    </row>
    <row r="217" spans="2:11" ht="15" x14ac:dyDescent="0.25">
      <c r="B217" s="152" t="s">
        <v>1</v>
      </c>
      <c r="C217" s="153" t="s">
        <v>261</v>
      </c>
      <c r="D217" s="152" t="s">
        <v>262</v>
      </c>
      <c r="E217" s="152" t="s">
        <v>288</v>
      </c>
      <c r="F217" s="152">
        <v>1346641.54</v>
      </c>
      <c r="G217" s="152">
        <v>933909.28</v>
      </c>
      <c r="H217" s="152">
        <v>761239.16</v>
      </c>
      <c r="I217" s="152">
        <v>594412.94999999995</v>
      </c>
      <c r="J217" s="152">
        <v>644956.44999999995</v>
      </c>
      <c r="K217" s="152">
        <v>499859.15</v>
      </c>
    </row>
    <row r="218" spans="2:11" ht="15" x14ac:dyDescent="0.25">
      <c r="B218" s="152" t="s">
        <v>291</v>
      </c>
      <c r="C218" s="153" t="s">
        <v>272</v>
      </c>
      <c r="D218" s="152" t="s">
        <v>273</v>
      </c>
      <c r="E218" s="152" t="s">
        <v>124</v>
      </c>
      <c r="F218" s="152" t="s">
        <v>124</v>
      </c>
      <c r="G218" s="152" t="s">
        <v>124</v>
      </c>
      <c r="H218" s="152" t="s">
        <v>124</v>
      </c>
      <c r="I218" s="152" t="s">
        <v>124</v>
      </c>
      <c r="J218" s="152" t="s">
        <v>124</v>
      </c>
      <c r="K218" s="152" t="s">
        <v>124</v>
      </c>
    </row>
    <row r="219" spans="2:11" ht="15" x14ac:dyDescent="0.25">
      <c r="B219" s="152" t="s">
        <v>2</v>
      </c>
      <c r="C219" s="153" t="s">
        <v>229</v>
      </c>
      <c r="D219" s="152" t="s">
        <v>230</v>
      </c>
      <c r="E219" s="152" t="s">
        <v>288</v>
      </c>
      <c r="F219" s="152">
        <v>4762528.91</v>
      </c>
      <c r="G219" s="152">
        <v>4142376.36</v>
      </c>
      <c r="H219" s="152">
        <v>2514373.71</v>
      </c>
      <c r="I219" s="152">
        <v>2279447.42</v>
      </c>
      <c r="J219" s="152">
        <v>1204584.44</v>
      </c>
      <c r="K219" s="152">
        <v>1230012.98</v>
      </c>
    </row>
    <row r="220" spans="2:11" ht="15" x14ac:dyDescent="0.25">
      <c r="B220" s="152" t="s">
        <v>2</v>
      </c>
      <c r="C220" s="153" t="s">
        <v>274</v>
      </c>
      <c r="D220" s="152" t="s">
        <v>275</v>
      </c>
      <c r="E220" s="152" t="s">
        <v>290</v>
      </c>
      <c r="F220" s="152" t="s">
        <v>124</v>
      </c>
      <c r="G220" s="152" t="s">
        <v>124</v>
      </c>
      <c r="H220" s="152" t="s">
        <v>124</v>
      </c>
      <c r="I220" s="152" t="s">
        <v>124</v>
      </c>
      <c r="J220" s="152" t="s">
        <v>124</v>
      </c>
      <c r="K220" s="152" t="s">
        <v>124</v>
      </c>
    </row>
    <row r="221" spans="2:11" ht="15" x14ac:dyDescent="0.25">
      <c r="B221" s="152" t="s">
        <v>2</v>
      </c>
      <c r="C221" s="153" t="s">
        <v>40</v>
      </c>
      <c r="D221" s="152" t="s">
        <v>357</v>
      </c>
      <c r="E221" s="152" t="s">
        <v>288</v>
      </c>
      <c r="F221" s="152">
        <v>1685481.51</v>
      </c>
      <c r="G221" s="152">
        <v>1998326.52</v>
      </c>
      <c r="H221" s="152">
        <v>1816980.49</v>
      </c>
      <c r="I221" s="152">
        <v>1823006.72</v>
      </c>
      <c r="J221" s="152">
        <v>1700777.58</v>
      </c>
      <c r="K221" s="152">
        <v>1890510.51</v>
      </c>
    </row>
    <row r="222" spans="2:11" ht="15" x14ac:dyDescent="0.25">
      <c r="B222" s="152" t="s">
        <v>2</v>
      </c>
      <c r="C222" s="153" t="s">
        <v>41</v>
      </c>
      <c r="D222" s="152" t="s">
        <v>42</v>
      </c>
      <c r="E222" s="152" t="s">
        <v>289</v>
      </c>
      <c r="F222" s="152">
        <v>2387326.67</v>
      </c>
      <c r="G222" s="152">
        <v>1632774.52</v>
      </c>
      <c r="H222" s="152">
        <v>1587733.54</v>
      </c>
      <c r="I222" s="152">
        <v>1690110.26</v>
      </c>
      <c r="J222" s="152">
        <v>1257148.32</v>
      </c>
      <c r="K222" s="152">
        <v>1598681.39</v>
      </c>
    </row>
    <row r="223" spans="2:11" ht="15" x14ac:dyDescent="0.25">
      <c r="B223" s="152" t="s">
        <v>2</v>
      </c>
      <c r="C223" s="153" t="s">
        <v>231</v>
      </c>
      <c r="D223" s="152" t="s">
        <v>232</v>
      </c>
      <c r="E223" s="152" t="s">
        <v>288</v>
      </c>
      <c r="F223" s="152">
        <v>544127.93999999994</v>
      </c>
      <c r="G223" s="152">
        <v>435073.28000000003</v>
      </c>
      <c r="H223" s="152">
        <v>374874.94</v>
      </c>
      <c r="I223" s="152">
        <v>426494.96</v>
      </c>
      <c r="J223" s="152">
        <v>338702.37</v>
      </c>
      <c r="K223" s="152">
        <v>332372.34000000003</v>
      </c>
    </row>
    <row r="224" spans="2:11" ht="15" x14ac:dyDescent="0.25">
      <c r="B224" s="152" t="s">
        <v>2</v>
      </c>
      <c r="C224" s="153" t="s">
        <v>43</v>
      </c>
      <c r="D224" s="152" t="s">
        <v>44</v>
      </c>
      <c r="E224" s="152" t="s">
        <v>289</v>
      </c>
      <c r="F224" s="152">
        <v>917722.55</v>
      </c>
      <c r="G224" s="152">
        <v>1037821.82</v>
      </c>
      <c r="H224" s="152">
        <v>975480.95</v>
      </c>
      <c r="I224" s="152">
        <v>950432.74</v>
      </c>
      <c r="J224" s="152">
        <v>593905.99</v>
      </c>
      <c r="K224" s="152">
        <v>778612.47</v>
      </c>
    </row>
    <row r="225" spans="2:11" ht="15" x14ac:dyDescent="0.25">
      <c r="B225" s="152" t="s">
        <v>2</v>
      </c>
      <c r="C225" s="153" t="s">
        <v>45</v>
      </c>
      <c r="D225" s="152" t="s">
        <v>46</v>
      </c>
      <c r="E225" s="152" t="s">
        <v>289</v>
      </c>
      <c r="F225" s="152">
        <v>3913632.03</v>
      </c>
      <c r="G225" s="152">
        <v>5114286.72</v>
      </c>
      <c r="H225" s="152">
        <v>1125608.82</v>
      </c>
      <c r="I225" s="152">
        <v>44910.9</v>
      </c>
      <c r="J225" s="152" t="s">
        <v>124</v>
      </c>
      <c r="K225" s="152" t="s">
        <v>124</v>
      </c>
    </row>
    <row r="226" spans="2:11" ht="15" x14ac:dyDescent="0.25">
      <c r="B226" s="152" t="s">
        <v>2</v>
      </c>
      <c r="C226" s="153" t="s">
        <v>47</v>
      </c>
      <c r="D226" s="152" t="s">
        <v>48</v>
      </c>
      <c r="E226" s="152" t="s">
        <v>289</v>
      </c>
      <c r="F226" s="152">
        <v>3090374.58</v>
      </c>
      <c r="G226" s="152">
        <v>2279346.11</v>
      </c>
      <c r="H226" s="152">
        <v>1632052.25</v>
      </c>
      <c r="I226" s="152">
        <v>1586424.22</v>
      </c>
      <c r="J226" s="152">
        <v>1132571.94</v>
      </c>
      <c r="K226" s="152">
        <v>1034709.82</v>
      </c>
    </row>
    <row r="227" spans="2:11" ht="15" x14ac:dyDescent="0.25">
      <c r="B227" s="152" t="s">
        <v>2</v>
      </c>
      <c r="C227" s="153" t="s">
        <v>49</v>
      </c>
      <c r="D227" s="152" t="s">
        <v>50</v>
      </c>
      <c r="E227" s="152" t="s">
        <v>289</v>
      </c>
      <c r="F227" s="152">
        <v>1417908.72</v>
      </c>
      <c r="G227" s="152">
        <v>1366944.51</v>
      </c>
      <c r="H227" s="152">
        <v>963107.58</v>
      </c>
      <c r="I227" s="152">
        <v>1036099.94</v>
      </c>
      <c r="J227" s="152">
        <v>749074.3</v>
      </c>
      <c r="K227" s="152">
        <v>627926.75</v>
      </c>
    </row>
    <row r="228" spans="2:11" ht="15" x14ac:dyDescent="0.25">
      <c r="B228" s="152" t="s">
        <v>2</v>
      </c>
      <c r="C228" s="153" t="s">
        <v>51</v>
      </c>
      <c r="D228" s="152" t="s">
        <v>52</v>
      </c>
      <c r="E228" s="152" t="s">
        <v>289</v>
      </c>
      <c r="F228" s="152">
        <v>1954424.35</v>
      </c>
      <c r="G228" s="152">
        <v>1461298.53</v>
      </c>
      <c r="H228" s="152">
        <v>1386229.87</v>
      </c>
      <c r="I228" s="152">
        <v>942920.13</v>
      </c>
      <c r="J228" s="152">
        <v>673480.13</v>
      </c>
      <c r="K228" s="152">
        <v>628298.77</v>
      </c>
    </row>
    <row r="229" spans="2:11" ht="15" x14ac:dyDescent="0.25">
      <c r="B229" s="152" t="s">
        <v>2</v>
      </c>
      <c r="C229" s="153" t="s">
        <v>53</v>
      </c>
      <c r="D229" s="152" t="s">
        <v>54</v>
      </c>
      <c r="E229" s="152" t="s">
        <v>289</v>
      </c>
      <c r="F229" s="152">
        <v>3736753.93</v>
      </c>
      <c r="G229" s="152">
        <v>2532241.2400000002</v>
      </c>
      <c r="H229" s="152">
        <v>2029622.12</v>
      </c>
      <c r="I229" s="152">
        <v>1694540.28</v>
      </c>
      <c r="J229" s="152">
        <v>2212385.0499999998</v>
      </c>
      <c r="K229" s="152">
        <v>2741520.03</v>
      </c>
    </row>
    <row r="230" spans="2:11" ht="15" x14ac:dyDescent="0.25">
      <c r="B230" s="152" t="s">
        <v>2</v>
      </c>
      <c r="C230" s="153" t="s">
        <v>55</v>
      </c>
      <c r="D230" s="152" t="s">
        <v>56</v>
      </c>
      <c r="E230" s="152" t="s">
        <v>289</v>
      </c>
      <c r="F230" s="152">
        <v>872227.65</v>
      </c>
      <c r="G230" s="152">
        <v>744379.87</v>
      </c>
      <c r="H230" s="152">
        <v>695185.3</v>
      </c>
      <c r="I230" s="152">
        <v>615978.18000000005</v>
      </c>
      <c r="J230" s="152">
        <v>603054.84</v>
      </c>
      <c r="K230" s="152">
        <v>519079.2</v>
      </c>
    </row>
    <row r="231" spans="2:11" ht="15" x14ac:dyDescent="0.25">
      <c r="B231" s="152" t="s">
        <v>2</v>
      </c>
      <c r="C231" s="153" t="s">
        <v>127</v>
      </c>
      <c r="D231" s="152" t="s">
        <v>125</v>
      </c>
      <c r="E231" s="152" t="s">
        <v>288</v>
      </c>
      <c r="F231" s="152">
        <v>560744.35</v>
      </c>
      <c r="G231" s="152">
        <v>329295.19</v>
      </c>
      <c r="H231" s="152">
        <v>238790</v>
      </c>
      <c r="I231" s="152">
        <v>181446.18</v>
      </c>
      <c r="J231" s="152">
        <v>141565.1</v>
      </c>
      <c r="K231" s="152">
        <v>46789.919999999998</v>
      </c>
    </row>
    <row r="232" spans="2:11" ht="15" x14ac:dyDescent="0.25">
      <c r="B232" s="152" t="s">
        <v>2</v>
      </c>
      <c r="C232" s="153" t="s">
        <v>57</v>
      </c>
      <c r="D232" s="152" t="s">
        <v>58</v>
      </c>
      <c r="E232" s="152" t="s">
        <v>289</v>
      </c>
      <c r="F232" s="152">
        <v>1920332.63</v>
      </c>
      <c r="G232" s="152">
        <v>1249465.07</v>
      </c>
      <c r="H232" s="152">
        <v>1168930.25</v>
      </c>
      <c r="I232" s="152">
        <v>965396.44</v>
      </c>
      <c r="J232" s="152">
        <v>644379.5</v>
      </c>
      <c r="K232" s="152">
        <v>666277.77</v>
      </c>
    </row>
    <row r="233" spans="2:11" ht="15" x14ac:dyDescent="0.25">
      <c r="B233" s="152" t="s">
        <v>2</v>
      </c>
      <c r="C233" s="153" t="s">
        <v>59</v>
      </c>
      <c r="D233" s="152" t="s">
        <v>60</v>
      </c>
      <c r="E233" s="152" t="s">
        <v>289</v>
      </c>
      <c r="F233" s="152">
        <v>1772881.89</v>
      </c>
      <c r="G233" s="152">
        <v>1344802.34</v>
      </c>
      <c r="H233" s="152">
        <v>1016964.59</v>
      </c>
      <c r="I233" s="152">
        <v>1300784.58</v>
      </c>
      <c r="J233" s="152">
        <v>1042224.67</v>
      </c>
      <c r="K233" s="152">
        <v>1045475.37</v>
      </c>
    </row>
    <row r="234" spans="2:11" ht="15" x14ac:dyDescent="0.25">
      <c r="B234" s="152" t="s">
        <v>2</v>
      </c>
      <c r="C234" s="153" t="s">
        <v>61</v>
      </c>
      <c r="D234" s="152" t="s">
        <v>62</v>
      </c>
      <c r="E234" s="152" t="s">
        <v>289</v>
      </c>
      <c r="F234" s="152">
        <v>762941.03</v>
      </c>
      <c r="G234" s="152">
        <v>547821.56999999995</v>
      </c>
      <c r="H234" s="152">
        <v>381274.8</v>
      </c>
      <c r="I234" s="152">
        <v>353064.53</v>
      </c>
      <c r="J234" s="152">
        <v>243915.62</v>
      </c>
      <c r="K234" s="152">
        <v>255068.6</v>
      </c>
    </row>
    <row r="235" spans="2:11" ht="15" x14ac:dyDescent="0.25">
      <c r="B235" s="152" t="s">
        <v>2</v>
      </c>
      <c r="C235" s="153" t="s">
        <v>233</v>
      </c>
      <c r="D235" s="152" t="s">
        <v>234</v>
      </c>
      <c r="E235" s="152" t="s">
        <v>288</v>
      </c>
      <c r="F235" s="152">
        <v>3324977.15</v>
      </c>
      <c r="G235" s="152">
        <v>3259537.67</v>
      </c>
      <c r="H235" s="152">
        <v>4706224.71</v>
      </c>
      <c r="I235" s="152">
        <v>4154381.64</v>
      </c>
      <c r="J235" s="152">
        <v>2677209.41</v>
      </c>
      <c r="K235" s="152">
        <v>3057409.46</v>
      </c>
    </row>
    <row r="236" spans="2:11" ht="15" x14ac:dyDescent="0.25">
      <c r="B236" s="152" t="s">
        <v>2</v>
      </c>
      <c r="C236" s="153" t="s">
        <v>63</v>
      </c>
      <c r="D236" s="152" t="s">
        <v>64</v>
      </c>
      <c r="E236" s="152" t="s">
        <v>289</v>
      </c>
      <c r="F236" s="152">
        <v>879094.34</v>
      </c>
      <c r="G236" s="152">
        <v>492347.27</v>
      </c>
      <c r="H236" s="152">
        <v>341338.76</v>
      </c>
      <c r="I236" s="152">
        <v>370629.92</v>
      </c>
      <c r="J236" s="152">
        <v>266877.39</v>
      </c>
      <c r="K236" s="152">
        <v>424465.33</v>
      </c>
    </row>
    <row r="237" spans="2:11" ht="15" x14ac:dyDescent="0.25">
      <c r="B237" s="152" t="s">
        <v>2</v>
      </c>
      <c r="C237" s="153" t="s">
        <v>235</v>
      </c>
      <c r="D237" s="152" t="s">
        <v>236</v>
      </c>
      <c r="E237" s="152" t="s">
        <v>288</v>
      </c>
      <c r="F237" s="152" t="s">
        <v>124</v>
      </c>
      <c r="G237" s="152" t="s">
        <v>124</v>
      </c>
      <c r="H237" s="152" t="s">
        <v>124</v>
      </c>
      <c r="I237" s="152" t="s">
        <v>124</v>
      </c>
      <c r="J237" s="152" t="s">
        <v>124</v>
      </c>
      <c r="K237" s="152" t="s">
        <v>124</v>
      </c>
    </row>
    <row r="238" spans="2:11" ht="15" x14ac:dyDescent="0.25">
      <c r="B238" s="152" t="s">
        <v>2</v>
      </c>
      <c r="C238" s="153" t="s">
        <v>65</v>
      </c>
      <c r="D238" s="152" t="s">
        <v>66</v>
      </c>
      <c r="E238" s="152" t="s">
        <v>289</v>
      </c>
      <c r="F238" s="152">
        <v>1066248.75</v>
      </c>
      <c r="G238" s="152">
        <v>692862.99</v>
      </c>
      <c r="H238" s="152">
        <v>563290.39</v>
      </c>
      <c r="I238" s="152">
        <v>330729.45</v>
      </c>
      <c r="J238" s="152">
        <v>169415.94</v>
      </c>
      <c r="K238" s="152">
        <v>164271</v>
      </c>
    </row>
    <row r="239" spans="2:11" ht="15" x14ac:dyDescent="0.25">
      <c r="B239" s="152" t="s">
        <v>2</v>
      </c>
      <c r="C239" s="153" t="s">
        <v>67</v>
      </c>
      <c r="D239" s="152" t="s">
        <v>68</v>
      </c>
      <c r="E239" s="152" t="s">
        <v>289</v>
      </c>
      <c r="F239" s="152">
        <v>4213924.2</v>
      </c>
      <c r="G239" s="152">
        <v>4466076.42</v>
      </c>
      <c r="H239" s="152">
        <v>2243145.56</v>
      </c>
      <c r="I239" s="152">
        <v>1935102</v>
      </c>
      <c r="J239" s="152">
        <v>1267397.8700000001</v>
      </c>
      <c r="K239" s="152">
        <v>1667401.54</v>
      </c>
    </row>
    <row r="240" spans="2:11" ht="15" x14ac:dyDescent="0.25">
      <c r="B240" s="152" t="s">
        <v>2</v>
      </c>
      <c r="C240" s="153" t="s">
        <v>69</v>
      </c>
      <c r="D240" s="152" t="s">
        <v>70</v>
      </c>
      <c r="E240" s="152" t="s">
        <v>289</v>
      </c>
      <c r="F240" s="152">
        <v>900544.74</v>
      </c>
      <c r="G240" s="152">
        <v>692523.69</v>
      </c>
      <c r="H240" s="152">
        <v>722540.39</v>
      </c>
      <c r="I240" s="152">
        <v>935875.32</v>
      </c>
      <c r="J240" s="152">
        <v>837898.4</v>
      </c>
      <c r="K240" s="152">
        <v>757066.85</v>
      </c>
    </row>
    <row r="241" spans="2:11" ht="15" x14ac:dyDescent="0.25">
      <c r="B241" s="152" t="s">
        <v>2</v>
      </c>
      <c r="C241" s="153" t="s">
        <v>71</v>
      </c>
      <c r="D241" s="152" t="s">
        <v>72</v>
      </c>
      <c r="E241" s="152" t="s">
        <v>289</v>
      </c>
      <c r="F241" s="152">
        <v>1521366.15</v>
      </c>
      <c r="G241" s="152">
        <v>2009263.74</v>
      </c>
      <c r="H241" s="152">
        <v>1170544.79</v>
      </c>
      <c r="I241" s="152">
        <v>1255719.49</v>
      </c>
      <c r="J241" s="152">
        <v>818487.99</v>
      </c>
      <c r="K241" s="152">
        <v>812031.73</v>
      </c>
    </row>
    <row r="242" spans="2:11" ht="15" x14ac:dyDescent="0.25">
      <c r="B242" s="152" t="s">
        <v>2</v>
      </c>
      <c r="C242" s="153" t="s">
        <v>73</v>
      </c>
      <c r="D242" s="152" t="s">
        <v>74</v>
      </c>
      <c r="E242" s="152" t="s">
        <v>289</v>
      </c>
      <c r="F242" s="152">
        <v>2096775.28</v>
      </c>
      <c r="G242" s="152">
        <v>1495994.42</v>
      </c>
      <c r="H242" s="152">
        <v>1956589.2</v>
      </c>
      <c r="I242" s="152">
        <v>2051880.5</v>
      </c>
      <c r="J242" s="152">
        <v>1330618.67</v>
      </c>
      <c r="K242" s="152">
        <v>1409427.89</v>
      </c>
    </row>
    <row r="243" spans="2:11" ht="15" x14ac:dyDescent="0.25">
      <c r="B243" s="152" t="s">
        <v>2</v>
      </c>
      <c r="C243" s="153" t="s">
        <v>75</v>
      </c>
      <c r="D243" s="152" t="s">
        <v>432</v>
      </c>
      <c r="E243" s="152" t="s">
        <v>289</v>
      </c>
      <c r="F243" s="152">
        <v>4868935.8899999997</v>
      </c>
      <c r="G243" s="152">
        <v>3549885.3</v>
      </c>
      <c r="H243" s="152">
        <v>3400311.88</v>
      </c>
      <c r="I243" s="152">
        <v>3269914.16</v>
      </c>
      <c r="J243" s="152">
        <v>4002422.19</v>
      </c>
      <c r="K243" s="152">
        <v>3893304.95</v>
      </c>
    </row>
    <row r="244" spans="2:11" ht="15" x14ac:dyDescent="0.25">
      <c r="B244" s="152" t="s">
        <v>2</v>
      </c>
      <c r="C244" s="153" t="s">
        <v>76</v>
      </c>
      <c r="D244" s="152" t="s">
        <v>358</v>
      </c>
      <c r="E244" s="152" t="s">
        <v>289</v>
      </c>
      <c r="F244" s="152">
        <v>839461.86</v>
      </c>
      <c r="G244" s="152">
        <v>1092622.3899999999</v>
      </c>
      <c r="H244" s="152">
        <v>805363.51</v>
      </c>
      <c r="I244" s="152">
        <v>871099.42</v>
      </c>
      <c r="J244" s="152">
        <v>737738.21</v>
      </c>
      <c r="K244" s="152">
        <v>597134.82999999996</v>
      </c>
    </row>
    <row r="245" spans="2:11" ht="15" x14ac:dyDescent="0.25">
      <c r="B245" s="152" t="s">
        <v>2</v>
      </c>
      <c r="C245" s="153" t="s">
        <v>77</v>
      </c>
      <c r="D245" s="152" t="s">
        <v>359</v>
      </c>
      <c r="E245" s="152" t="s">
        <v>289</v>
      </c>
      <c r="F245" s="152">
        <v>1392480.9</v>
      </c>
      <c r="G245" s="152">
        <v>932365.75</v>
      </c>
      <c r="H245" s="152">
        <v>824429.1</v>
      </c>
      <c r="I245" s="152">
        <v>930267.68</v>
      </c>
      <c r="J245" s="152">
        <v>579929.19999999995</v>
      </c>
      <c r="K245" s="152">
        <v>504052.94</v>
      </c>
    </row>
    <row r="246" spans="2:11" ht="15" x14ac:dyDescent="0.25">
      <c r="B246" s="152" t="s">
        <v>2</v>
      </c>
      <c r="C246" s="153" t="s">
        <v>237</v>
      </c>
      <c r="D246" s="152" t="s">
        <v>238</v>
      </c>
      <c r="E246" s="152" t="s">
        <v>288</v>
      </c>
      <c r="F246" s="152">
        <v>493136.02</v>
      </c>
      <c r="G246" s="152">
        <v>1027471.74</v>
      </c>
      <c r="H246" s="152">
        <v>1046966.67</v>
      </c>
      <c r="I246" s="152">
        <v>1063670.92</v>
      </c>
      <c r="J246" s="152">
        <v>786051.15</v>
      </c>
      <c r="K246" s="152">
        <v>523838.36</v>
      </c>
    </row>
    <row r="247" spans="2:11" ht="15" x14ac:dyDescent="0.25">
      <c r="B247" s="152" t="s">
        <v>2</v>
      </c>
      <c r="C247" s="153" t="s">
        <v>79</v>
      </c>
      <c r="D247" s="152" t="s">
        <v>80</v>
      </c>
      <c r="E247" s="152" t="s">
        <v>289</v>
      </c>
      <c r="F247" s="152">
        <v>3689094.82</v>
      </c>
      <c r="G247" s="152">
        <v>3281202.84</v>
      </c>
      <c r="H247" s="152">
        <v>2900746.22</v>
      </c>
      <c r="I247" s="152">
        <v>3115254.03</v>
      </c>
      <c r="J247" s="152">
        <v>2574056.52</v>
      </c>
      <c r="K247" s="152">
        <v>2491878.09</v>
      </c>
    </row>
    <row r="248" spans="2:11" ht="15" x14ac:dyDescent="0.25">
      <c r="B248" s="152" t="s">
        <v>2</v>
      </c>
      <c r="C248" s="153" t="s">
        <v>81</v>
      </c>
      <c r="D248" s="152" t="s">
        <v>82</v>
      </c>
      <c r="E248" s="152" t="s">
        <v>289</v>
      </c>
      <c r="F248" s="152">
        <v>47555.58</v>
      </c>
      <c r="G248" s="152">
        <v>26217.85</v>
      </c>
      <c r="H248" s="152">
        <v>29479.99</v>
      </c>
      <c r="I248" s="152">
        <v>13219.22</v>
      </c>
      <c r="J248" s="152">
        <v>5629.3</v>
      </c>
      <c r="K248" s="152">
        <v>8763.68</v>
      </c>
    </row>
    <row r="249" spans="2:11" ht="15" x14ac:dyDescent="0.25">
      <c r="B249" s="152" t="s">
        <v>2</v>
      </c>
      <c r="C249" s="153" t="s">
        <v>239</v>
      </c>
      <c r="D249" s="152" t="s">
        <v>240</v>
      </c>
      <c r="E249" s="152" t="s">
        <v>290</v>
      </c>
      <c r="F249" s="152" t="s">
        <v>124</v>
      </c>
      <c r="G249" s="152" t="s">
        <v>124</v>
      </c>
      <c r="H249" s="152" t="s">
        <v>124</v>
      </c>
      <c r="I249" s="152" t="s">
        <v>124</v>
      </c>
      <c r="J249" s="152" t="s">
        <v>124</v>
      </c>
      <c r="K249" s="152" t="s">
        <v>124</v>
      </c>
    </row>
    <row r="250" spans="2:11" ht="15" x14ac:dyDescent="0.25">
      <c r="B250" s="152" t="s">
        <v>2</v>
      </c>
      <c r="C250" s="153" t="s">
        <v>263</v>
      </c>
      <c r="D250" s="152" t="s">
        <v>264</v>
      </c>
      <c r="E250" s="152" t="s">
        <v>290</v>
      </c>
      <c r="F250" s="152" t="s">
        <v>124</v>
      </c>
      <c r="G250" s="152" t="s">
        <v>124</v>
      </c>
      <c r="H250" s="152" t="s">
        <v>124</v>
      </c>
      <c r="I250" s="152" t="s">
        <v>124</v>
      </c>
      <c r="J250" s="152" t="s">
        <v>124</v>
      </c>
      <c r="K250" s="152" t="s">
        <v>124</v>
      </c>
    </row>
    <row r="251" spans="2:11" ht="15" x14ac:dyDescent="0.25">
      <c r="B251" s="152" t="s">
        <v>2</v>
      </c>
      <c r="C251" s="153" t="s">
        <v>276</v>
      </c>
      <c r="D251" s="152" t="s">
        <v>277</v>
      </c>
      <c r="E251" s="152" t="s">
        <v>290</v>
      </c>
      <c r="F251" s="152" t="s">
        <v>124</v>
      </c>
      <c r="G251" s="152" t="s">
        <v>124</v>
      </c>
      <c r="H251" s="152" t="s">
        <v>124</v>
      </c>
      <c r="I251" s="152" t="s">
        <v>124</v>
      </c>
      <c r="J251" s="152" t="s">
        <v>124</v>
      </c>
      <c r="K251" s="152" t="s">
        <v>124</v>
      </c>
    </row>
    <row r="252" spans="2:11" ht="15" x14ac:dyDescent="0.25">
      <c r="B252" s="152" t="s">
        <v>2</v>
      </c>
      <c r="C252" s="153" t="s">
        <v>241</v>
      </c>
      <c r="D252" s="152" t="s">
        <v>242</v>
      </c>
      <c r="E252" s="152" t="s">
        <v>290</v>
      </c>
      <c r="F252" s="152" t="s">
        <v>124</v>
      </c>
      <c r="G252" s="152" t="s">
        <v>124</v>
      </c>
      <c r="H252" s="152" t="s">
        <v>124</v>
      </c>
      <c r="I252" s="152" t="s">
        <v>124</v>
      </c>
      <c r="J252" s="152" t="s">
        <v>124</v>
      </c>
      <c r="K252" s="152" t="s">
        <v>124</v>
      </c>
    </row>
    <row r="253" spans="2:11" ht="15" x14ac:dyDescent="0.25">
      <c r="B253" s="152" t="s">
        <v>2</v>
      </c>
      <c r="C253" s="153" t="s">
        <v>243</v>
      </c>
      <c r="D253" s="152" t="s">
        <v>244</v>
      </c>
      <c r="E253" s="152" t="s">
        <v>290</v>
      </c>
      <c r="F253" s="152" t="s">
        <v>124</v>
      </c>
      <c r="G253" s="152" t="s">
        <v>124</v>
      </c>
      <c r="H253" s="152" t="s">
        <v>124</v>
      </c>
      <c r="I253" s="152" t="s">
        <v>124</v>
      </c>
      <c r="J253" s="152" t="s">
        <v>124</v>
      </c>
      <c r="K253" s="152" t="s">
        <v>124</v>
      </c>
    </row>
    <row r="254" spans="2:11" ht="15" x14ac:dyDescent="0.25">
      <c r="B254" s="152" t="s">
        <v>2</v>
      </c>
      <c r="C254" s="153" t="s">
        <v>245</v>
      </c>
      <c r="D254" s="152" t="s">
        <v>246</v>
      </c>
      <c r="E254" s="152" t="s">
        <v>288</v>
      </c>
      <c r="F254" s="152">
        <v>250817.62</v>
      </c>
      <c r="G254" s="152">
        <v>218178.91</v>
      </c>
      <c r="H254" s="152">
        <v>178231.14</v>
      </c>
      <c r="I254" s="152">
        <v>142410</v>
      </c>
      <c r="J254" s="152">
        <v>143197.74</v>
      </c>
      <c r="K254" s="152">
        <v>117126.15</v>
      </c>
    </row>
    <row r="255" spans="2:11" ht="15" x14ac:dyDescent="0.25">
      <c r="B255" s="152" t="s">
        <v>2</v>
      </c>
      <c r="C255" s="153" t="s">
        <v>278</v>
      </c>
      <c r="D255" s="152" t="s">
        <v>279</v>
      </c>
      <c r="E255" s="152" t="s">
        <v>290</v>
      </c>
      <c r="F255" s="152" t="s">
        <v>124</v>
      </c>
      <c r="G255" s="152" t="s">
        <v>124</v>
      </c>
      <c r="H255" s="152" t="s">
        <v>124</v>
      </c>
      <c r="I255" s="152" t="s">
        <v>124</v>
      </c>
      <c r="J255" s="152" t="s">
        <v>124</v>
      </c>
      <c r="K255" s="152" t="s">
        <v>124</v>
      </c>
    </row>
    <row r="256" spans="2:11" ht="15" x14ac:dyDescent="0.25">
      <c r="B256" s="152" t="s">
        <v>2</v>
      </c>
      <c r="C256" s="153" t="s">
        <v>280</v>
      </c>
      <c r="D256" s="152" t="s">
        <v>281</v>
      </c>
      <c r="E256" s="152" t="s">
        <v>290</v>
      </c>
      <c r="F256" s="152" t="s">
        <v>124</v>
      </c>
      <c r="G256" s="152" t="s">
        <v>124</v>
      </c>
      <c r="H256" s="152" t="s">
        <v>124</v>
      </c>
      <c r="I256" s="152" t="s">
        <v>124</v>
      </c>
      <c r="J256" s="152" t="s">
        <v>124</v>
      </c>
      <c r="K256" s="152" t="s">
        <v>124</v>
      </c>
    </row>
    <row r="257" spans="2:11" ht="15" x14ac:dyDescent="0.25">
      <c r="B257" s="152" t="s">
        <v>2</v>
      </c>
      <c r="C257" s="153" t="s">
        <v>247</v>
      </c>
      <c r="D257" s="152" t="s">
        <v>248</v>
      </c>
      <c r="E257" s="152" t="s">
        <v>288</v>
      </c>
      <c r="F257" s="152" t="s">
        <v>124</v>
      </c>
      <c r="G257" s="152" t="s">
        <v>124</v>
      </c>
      <c r="H257" s="152" t="s">
        <v>124</v>
      </c>
      <c r="I257" s="152" t="s">
        <v>124</v>
      </c>
      <c r="J257" s="152" t="s">
        <v>124</v>
      </c>
      <c r="K257" s="152" t="s">
        <v>124</v>
      </c>
    </row>
    <row r="258" spans="2:11" ht="15" x14ac:dyDescent="0.25">
      <c r="B258" s="152" t="s">
        <v>2</v>
      </c>
      <c r="C258" s="153" t="s">
        <v>249</v>
      </c>
      <c r="D258" s="152" t="s">
        <v>250</v>
      </c>
      <c r="E258" s="152" t="s">
        <v>290</v>
      </c>
      <c r="F258" s="152" t="s">
        <v>124</v>
      </c>
      <c r="G258" s="152" t="s">
        <v>124</v>
      </c>
      <c r="H258" s="152" t="s">
        <v>124</v>
      </c>
      <c r="I258" s="152" t="s">
        <v>124</v>
      </c>
      <c r="J258" s="152" t="s">
        <v>124</v>
      </c>
      <c r="K258" s="152" t="s">
        <v>124</v>
      </c>
    </row>
    <row r="259" spans="2:11" ht="15" x14ac:dyDescent="0.25">
      <c r="B259" s="152" t="s">
        <v>2</v>
      </c>
      <c r="C259" s="153" t="s">
        <v>282</v>
      </c>
      <c r="D259" s="152" t="s">
        <v>283</v>
      </c>
      <c r="E259" s="152" t="s">
        <v>290</v>
      </c>
      <c r="F259" s="152" t="s">
        <v>124</v>
      </c>
      <c r="G259" s="152" t="s">
        <v>124</v>
      </c>
      <c r="H259" s="152" t="s">
        <v>124</v>
      </c>
      <c r="I259" s="152" t="s">
        <v>124</v>
      </c>
      <c r="J259" s="152" t="s">
        <v>124</v>
      </c>
      <c r="K259" s="152" t="s">
        <v>124</v>
      </c>
    </row>
    <row r="260" spans="2:11" ht="15" x14ac:dyDescent="0.25">
      <c r="B260" s="152" t="s">
        <v>2</v>
      </c>
      <c r="C260" s="153" t="s">
        <v>284</v>
      </c>
      <c r="D260" s="152" t="s">
        <v>285</v>
      </c>
      <c r="E260" s="152" t="s">
        <v>290</v>
      </c>
      <c r="F260" s="152" t="s">
        <v>124</v>
      </c>
      <c r="G260" s="152" t="s">
        <v>124</v>
      </c>
      <c r="H260" s="152" t="s">
        <v>124</v>
      </c>
      <c r="I260" s="152" t="s">
        <v>124</v>
      </c>
      <c r="J260" s="152" t="s">
        <v>124</v>
      </c>
      <c r="K260" s="152" t="s">
        <v>124</v>
      </c>
    </row>
    <row r="261" spans="2:11" ht="15" x14ac:dyDescent="0.25">
      <c r="B261" s="152" t="s">
        <v>2</v>
      </c>
      <c r="C261" s="153" t="s">
        <v>83</v>
      </c>
      <c r="D261" s="152" t="s">
        <v>384</v>
      </c>
      <c r="E261" s="152" t="s">
        <v>288</v>
      </c>
      <c r="F261" s="152">
        <v>521060.38</v>
      </c>
      <c r="G261" s="152">
        <v>344218.65</v>
      </c>
      <c r="H261" s="152">
        <v>555051.37</v>
      </c>
      <c r="I261" s="152" t="s">
        <v>124</v>
      </c>
      <c r="J261" s="152" t="s">
        <v>124</v>
      </c>
      <c r="K261" s="152" t="s">
        <v>124</v>
      </c>
    </row>
    <row r="262" spans="2:11" ht="15" x14ac:dyDescent="0.25">
      <c r="B262" s="152" t="s">
        <v>2</v>
      </c>
      <c r="C262" s="153" t="s">
        <v>84</v>
      </c>
      <c r="D262" s="152" t="s">
        <v>85</v>
      </c>
      <c r="E262" s="152" t="s">
        <v>289</v>
      </c>
      <c r="F262" s="152">
        <v>1026509.96</v>
      </c>
      <c r="G262" s="152">
        <v>1134417.3700000001</v>
      </c>
      <c r="H262" s="152">
        <v>2243329.69</v>
      </c>
      <c r="I262" s="152">
        <v>2107291.5499999998</v>
      </c>
      <c r="J262" s="152">
        <v>3044510.86</v>
      </c>
      <c r="K262" s="152">
        <v>1767545.34</v>
      </c>
    </row>
    <row r="263" spans="2:11" ht="15" x14ac:dyDescent="0.25">
      <c r="B263" s="152" t="s">
        <v>2</v>
      </c>
      <c r="C263" s="153" t="s">
        <v>86</v>
      </c>
      <c r="D263" s="152" t="s">
        <v>381</v>
      </c>
      <c r="E263" s="152" t="s">
        <v>288</v>
      </c>
      <c r="F263" s="152">
        <v>186227.57</v>
      </c>
      <c r="G263" s="152">
        <v>153689.29999999999</v>
      </c>
      <c r="H263" s="152">
        <v>202738.15</v>
      </c>
      <c r="I263" s="152">
        <v>197038.43</v>
      </c>
      <c r="J263" s="152">
        <v>329024.15000000002</v>
      </c>
      <c r="K263" s="152">
        <v>171151.03</v>
      </c>
    </row>
    <row r="264" spans="2:11" ht="15" x14ac:dyDescent="0.25">
      <c r="B264" s="152" t="s">
        <v>2</v>
      </c>
      <c r="C264" s="153" t="s">
        <v>286</v>
      </c>
      <c r="D264" s="152" t="s">
        <v>412</v>
      </c>
      <c r="E264" s="152" t="s">
        <v>288</v>
      </c>
      <c r="F264" s="152" t="s">
        <v>124</v>
      </c>
      <c r="G264" s="152" t="s">
        <v>124</v>
      </c>
      <c r="H264" s="152">
        <v>38048.78</v>
      </c>
      <c r="I264" s="152">
        <v>40082.04</v>
      </c>
      <c r="J264" s="152">
        <v>28603.81</v>
      </c>
      <c r="K264" s="152">
        <v>6883.2</v>
      </c>
    </row>
    <row r="265" spans="2:11" ht="15" x14ac:dyDescent="0.25">
      <c r="B265" s="152" t="s">
        <v>2</v>
      </c>
      <c r="C265" s="153" t="s">
        <v>87</v>
      </c>
      <c r="D265" s="152" t="s">
        <v>382</v>
      </c>
      <c r="E265" s="152" t="s">
        <v>289</v>
      </c>
      <c r="F265" s="152">
        <v>370107.11</v>
      </c>
      <c r="G265" s="152">
        <v>382897.5</v>
      </c>
      <c r="H265" s="152">
        <v>395322.46</v>
      </c>
      <c r="I265" s="152">
        <v>493002.35</v>
      </c>
      <c r="J265" s="152">
        <v>330078.98</v>
      </c>
      <c r="K265" s="152">
        <v>488479.13</v>
      </c>
    </row>
    <row r="266" spans="2:11" ht="15" x14ac:dyDescent="0.25">
      <c r="B266" s="152" t="s">
        <v>3</v>
      </c>
      <c r="C266" s="153" t="s">
        <v>88</v>
      </c>
      <c r="D266" s="152" t="s">
        <v>89</v>
      </c>
      <c r="E266" s="152" t="s">
        <v>289</v>
      </c>
      <c r="F266" s="152">
        <v>308398.39</v>
      </c>
      <c r="G266" s="152">
        <v>321081.73</v>
      </c>
      <c r="H266" s="152">
        <v>254375.22</v>
      </c>
      <c r="I266" s="152">
        <v>358635.41</v>
      </c>
      <c r="J266" s="152">
        <v>234462.26</v>
      </c>
      <c r="K266" s="152">
        <v>259073.41</v>
      </c>
    </row>
    <row r="267" spans="2:11" ht="15" x14ac:dyDescent="0.25">
      <c r="B267" s="152" t="s">
        <v>3</v>
      </c>
      <c r="C267" s="153" t="s">
        <v>90</v>
      </c>
      <c r="D267" s="152" t="s">
        <v>91</v>
      </c>
      <c r="E267" s="152" t="s">
        <v>289</v>
      </c>
      <c r="F267" s="152">
        <v>977655.39</v>
      </c>
      <c r="G267" s="152">
        <v>604724.01</v>
      </c>
      <c r="H267" s="152">
        <v>638257.53</v>
      </c>
      <c r="I267" s="152">
        <v>421913.1</v>
      </c>
      <c r="J267" s="152">
        <v>268974.52</v>
      </c>
      <c r="K267" s="152">
        <v>288971.84999999998</v>
      </c>
    </row>
    <row r="268" spans="2:11" ht="15" x14ac:dyDescent="0.25">
      <c r="B268" s="152" t="s">
        <v>3</v>
      </c>
      <c r="C268" s="153" t="s">
        <v>92</v>
      </c>
      <c r="D268" s="152" t="s">
        <v>93</v>
      </c>
      <c r="E268" s="152" t="s">
        <v>289</v>
      </c>
      <c r="F268" s="152">
        <v>2144509.2400000002</v>
      </c>
      <c r="G268" s="152">
        <v>1375746.78</v>
      </c>
      <c r="H268" s="152">
        <v>1142267.29</v>
      </c>
      <c r="I268" s="152">
        <v>1363710.11</v>
      </c>
      <c r="J268" s="152">
        <v>937976.26</v>
      </c>
      <c r="K268" s="152">
        <v>757513.31</v>
      </c>
    </row>
    <row r="269" spans="2:11" ht="15" x14ac:dyDescent="0.25">
      <c r="B269" s="152" t="s">
        <v>3</v>
      </c>
      <c r="C269" s="153" t="s">
        <v>94</v>
      </c>
      <c r="D269" s="152" t="s">
        <v>95</v>
      </c>
      <c r="E269" s="152" t="s">
        <v>289</v>
      </c>
      <c r="F269" s="152">
        <v>239552</v>
      </c>
      <c r="G269" s="152">
        <v>373945.71</v>
      </c>
      <c r="H269" s="152">
        <v>309446.87</v>
      </c>
      <c r="I269" s="152">
        <v>295311.84999999998</v>
      </c>
      <c r="J269" s="152">
        <v>197459.52</v>
      </c>
      <c r="K269" s="152">
        <v>173676.1</v>
      </c>
    </row>
    <row r="270" spans="2:11" ht="15" x14ac:dyDescent="0.25">
      <c r="B270" s="152" t="s">
        <v>3</v>
      </c>
      <c r="C270" s="153" t="s">
        <v>251</v>
      </c>
      <c r="D270" s="152" t="s">
        <v>370</v>
      </c>
      <c r="E270" s="152" t="s">
        <v>288</v>
      </c>
      <c r="F270" s="152">
        <v>331057.21000000002</v>
      </c>
      <c r="G270" s="152">
        <v>278050.2</v>
      </c>
      <c r="H270" s="152">
        <v>327890.03999999998</v>
      </c>
      <c r="I270" s="152" t="s">
        <v>124</v>
      </c>
      <c r="J270" s="152" t="s">
        <v>124</v>
      </c>
      <c r="K270" s="152" t="s">
        <v>124</v>
      </c>
    </row>
    <row r="271" spans="2:11" ht="15" x14ac:dyDescent="0.25">
      <c r="B271" s="152" t="s">
        <v>3</v>
      </c>
      <c r="C271" s="153" t="s">
        <v>96</v>
      </c>
      <c r="D271" s="152" t="s">
        <v>97</v>
      </c>
      <c r="E271" s="152" t="s">
        <v>289</v>
      </c>
      <c r="F271" s="152">
        <v>1389430.31</v>
      </c>
      <c r="G271" s="152">
        <v>1845871.91</v>
      </c>
      <c r="H271" s="152">
        <v>1698847.45</v>
      </c>
      <c r="I271" s="152">
        <v>1522700.51</v>
      </c>
      <c r="J271" s="152">
        <v>1696343.98</v>
      </c>
      <c r="K271" s="152">
        <v>1809500.84</v>
      </c>
    </row>
    <row r="272" spans="2:11" ht="15" x14ac:dyDescent="0.25">
      <c r="B272" s="152" t="s">
        <v>3</v>
      </c>
      <c r="C272" s="153" t="s">
        <v>98</v>
      </c>
      <c r="D272" s="152" t="s">
        <v>99</v>
      </c>
      <c r="E272" s="152" t="s">
        <v>289</v>
      </c>
      <c r="F272" s="152">
        <v>5186234.62</v>
      </c>
      <c r="G272" s="152">
        <v>3709337.4</v>
      </c>
      <c r="H272" s="152">
        <v>3270391.28</v>
      </c>
      <c r="I272" s="152">
        <v>2868030.63</v>
      </c>
      <c r="J272" s="152">
        <v>2344704.9700000002</v>
      </c>
      <c r="K272" s="152">
        <v>2160396.7400000002</v>
      </c>
    </row>
    <row r="273" spans="2:11" ht="15" x14ac:dyDescent="0.25">
      <c r="B273" s="152" t="s">
        <v>3</v>
      </c>
      <c r="C273" s="153" t="s">
        <v>100</v>
      </c>
      <c r="D273" s="152" t="s">
        <v>371</v>
      </c>
      <c r="E273" s="152" t="s">
        <v>288</v>
      </c>
      <c r="F273" s="152">
        <v>1864631.04</v>
      </c>
      <c r="G273" s="152">
        <v>1190789.74</v>
      </c>
      <c r="H273" s="152" t="s">
        <v>124</v>
      </c>
      <c r="I273" s="152" t="s">
        <v>124</v>
      </c>
      <c r="J273" s="152" t="s">
        <v>124</v>
      </c>
      <c r="K273" s="152" t="s">
        <v>124</v>
      </c>
    </row>
    <row r="274" spans="2:11" ht="15" x14ac:dyDescent="0.25">
      <c r="B274" s="152" t="s">
        <v>3</v>
      </c>
      <c r="C274" s="153" t="s">
        <v>252</v>
      </c>
      <c r="D274" s="152" t="s">
        <v>360</v>
      </c>
      <c r="E274" s="152" t="s">
        <v>288</v>
      </c>
      <c r="F274" s="152">
        <v>531051.73</v>
      </c>
      <c r="G274" s="152">
        <v>464068.62</v>
      </c>
      <c r="H274" s="152">
        <v>337169.21</v>
      </c>
      <c r="I274" s="152">
        <v>225756.34</v>
      </c>
      <c r="J274" s="152">
        <v>209851.7</v>
      </c>
      <c r="K274" s="152">
        <v>98111.65</v>
      </c>
    </row>
    <row r="275" spans="2:11" ht="15" x14ac:dyDescent="0.25">
      <c r="B275" s="152" t="s">
        <v>3</v>
      </c>
      <c r="C275" s="153" t="s">
        <v>102</v>
      </c>
      <c r="D275" s="152" t="s">
        <v>103</v>
      </c>
      <c r="E275" s="152" t="s">
        <v>289</v>
      </c>
      <c r="F275" s="152">
        <v>1365493.43</v>
      </c>
      <c r="G275" s="152">
        <v>1318356.81</v>
      </c>
      <c r="H275" s="152">
        <v>1353210.92</v>
      </c>
      <c r="I275" s="152">
        <v>677487.72</v>
      </c>
      <c r="J275" s="152">
        <v>938270.67</v>
      </c>
      <c r="K275" s="152">
        <v>1039281.4</v>
      </c>
    </row>
    <row r="276" spans="2:11" ht="15" x14ac:dyDescent="0.25">
      <c r="B276" s="152" t="s">
        <v>3</v>
      </c>
      <c r="C276" s="153" t="s">
        <v>104</v>
      </c>
      <c r="D276" s="152" t="s">
        <v>372</v>
      </c>
      <c r="E276" s="152" t="s">
        <v>289</v>
      </c>
      <c r="F276" s="152">
        <v>792262.12</v>
      </c>
      <c r="G276" s="152">
        <v>791756.54</v>
      </c>
      <c r="H276" s="152">
        <v>511583.96</v>
      </c>
      <c r="I276" s="152">
        <v>459423.17</v>
      </c>
      <c r="J276" s="152">
        <v>339675.39</v>
      </c>
      <c r="K276" s="152">
        <v>234505.37</v>
      </c>
    </row>
    <row r="277" spans="2:11" ht="15" x14ac:dyDescent="0.25">
      <c r="B277" s="152" t="s">
        <v>3</v>
      </c>
      <c r="C277" s="153" t="s">
        <v>105</v>
      </c>
      <c r="D277" s="152" t="s">
        <v>416</v>
      </c>
      <c r="E277" s="152" t="s">
        <v>288</v>
      </c>
      <c r="F277" s="152">
        <v>399629.15</v>
      </c>
      <c r="G277" s="152">
        <v>223199.76</v>
      </c>
      <c r="H277" s="152">
        <v>253939.84</v>
      </c>
      <c r="I277" s="152">
        <v>478475.81</v>
      </c>
      <c r="J277" s="152">
        <v>400814.08000000002</v>
      </c>
      <c r="K277" s="152">
        <v>944770.96</v>
      </c>
    </row>
    <row r="278" spans="2:11" ht="15" x14ac:dyDescent="0.25">
      <c r="B278" s="152" t="s">
        <v>3</v>
      </c>
      <c r="C278" s="153" t="s">
        <v>253</v>
      </c>
      <c r="D278" s="152" t="s">
        <v>373</v>
      </c>
      <c r="E278" s="152" t="s">
        <v>289</v>
      </c>
      <c r="F278" s="152">
        <v>1285597.3400000001</v>
      </c>
      <c r="G278" s="152">
        <v>678688.75</v>
      </c>
      <c r="H278" s="152">
        <v>549736.88</v>
      </c>
      <c r="I278" s="152">
        <v>859831.28</v>
      </c>
      <c r="J278" s="152">
        <v>529675.87</v>
      </c>
      <c r="K278" s="152">
        <v>435017.64</v>
      </c>
    </row>
    <row r="279" spans="2:11" ht="15" x14ac:dyDescent="0.25">
      <c r="B279" s="152" t="s">
        <v>3</v>
      </c>
      <c r="C279" s="153" t="s">
        <v>106</v>
      </c>
      <c r="D279" s="152" t="s">
        <v>107</v>
      </c>
      <c r="E279" s="152" t="s">
        <v>289</v>
      </c>
      <c r="F279" s="152">
        <v>710152.87</v>
      </c>
      <c r="G279" s="152">
        <v>465225.42</v>
      </c>
      <c r="H279" s="152">
        <v>356198.15</v>
      </c>
      <c r="I279" s="152">
        <v>390485.74</v>
      </c>
      <c r="J279" s="152">
        <v>276637.36</v>
      </c>
      <c r="K279" s="152">
        <v>252126.61</v>
      </c>
    </row>
    <row r="280" spans="2:11" ht="15" x14ac:dyDescent="0.25">
      <c r="B280" s="152" t="s">
        <v>3</v>
      </c>
      <c r="C280" s="153" t="s">
        <v>254</v>
      </c>
      <c r="D280" s="152" t="s">
        <v>361</v>
      </c>
      <c r="E280" s="152" t="s">
        <v>288</v>
      </c>
      <c r="F280" s="152">
        <v>1012196.23</v>
      </c>
      <c r="G280" s="152">
        <v>113645.58</v>
      </c>
      <c r="H280" s="152" t="s">
        <v>124</v>
      </c>
      <c r="I280" s="152" t="s">
        <v>124</v>
      </c>
      <c r="J280" s="152" t="s">
        <v>124</v>
      </c>
      <c r="K280" s="152" t="s">
        <v>124</v>
      </c>
    </row>
    <row r="281" spans="2:11" ht="15" x14ac:dyDescent="0.25">
      <c r="B281" s="152" t="s">
        <v>3</v>
      </c>
      <c r="C281" s="153" t="s">
        <v>255</v>
      </c>
      <c r="D281" s="152" t="s">
        <v>374</v>
      </c>
      <c r="E281" s="152" t="s">
        <v>288</v>
      </c>
      <c r="F281" s="152">
        <v>828464.3</v>
      </c>
      <c r="G281" s="152">
        <v>622381.5</v>
      </c>
      <c r="H281" s="152">
        <v>625954.97</v>
      </c>
      <c r="I281" s="152">
        <v>413623.21</v>
      </c>
      <c r="J281" s="152">
        <v>257730.7</v>
      </c>
      <c r="K281" s="152">
        <v>597468.71</v>
      </c>
    </row>
    <row r="282" spans="2:11" ht="15" x14ac:dyDescent="0.25">
      <c r="B282" s="152" t="s">
        <v>3</v>
      </c>
      <c r="C282" s="153" t="s">
        <v>108</v>
      </c>
      <c r="D282" s="152" t="s">
        <v>417</v>
      </c>
      <c r="E282" s="152" t="s">
        <v>289</v>
      </c>
      <c r="F282" s="152">
        <v>4034155.97</v>
      </c>
      <c r="G282" s="152">
        <v>3603987.15</v>
      </c>
      <c r="H282" s="152">
        <v>3151416.9</v>
      </c>
      <c r="I282" s="152">
        <v>2572990.92</v>
      </c>
      <c r="J282" s="152">
        <v>2581436.8199999998</v>
      </c>
      <c r="K282" s="152">
        <v>2561510.38</v>
      </c>
    </row>
    <row r="283" spans="2:11" ht="15" x14ac:dyDescent="0.25">
      <c r="B283" s="152" t="s">
        <v>3</v>
      </c>
      <c r="C283" s="153" t="s">
        <v>109</v>
      </c>
      <c r="D283" s="152" t="s">
        <v>110</v>
      </c>
      <c r="E283" s="152" t="s">
        <v>289</v>
      </c>
      <c r="F283" s="152">
        <v>2338564.56</v>
      </c>
      <c r="G283" s="152">
        <v>1902229.69</v>
      </c>
      <c r="H283" s="152">
        <v>1883424.22</v>
      </c>
      <c r="I283" s="152">
        <v>1795995.45</v>
      </c>
      <c r="J283" s="152">
        <v>1427619.66</v>
      </c>
      <c r="K283" s="152">
        <v>1323535.68</v>
      </c>
    </row>
    <row r="284" spans="2:11" ht="15" x14ac:dyDescent="0.25">
      <c r="B284" s="152" t="s">
        <v>3</v>
      </c>
      <c r="C284" s="153" t="s">
        <v>111</v>
      </c>
      <c r="D284" s="152" t="s">
        <v>112</v>
      </c>
      <c r="E284" s="152" t="s">
        <v>289</v>
      </c>
      <c r="F284" s="152">
        <v>517508.71</v>
      </c>
      <c r="G284" s="152">
        <v>329285.19</v>
      </c>
      <c r="H284" s="152">
        <v>316004.88</v>
      </c>
      <c r="I284" s="152">
        <v>338424.99</v>
      </c>
      <c r="J284" s="152">
        <v>367960.59</v>
      </c>
      <c r="K284" s="152">
        <v>194868.54</v>
      </c>
    </row>
    <row r="285" spans="2:11" ht="15" x14ac:dyDescent="0.25">
      <c r="B285" s="152" t="s">
        <v>3</v>
      </c>
      <c r="C285" s="153" t="s">
        <v>265</v>
      </c>
      <c r="D285" s="152" t="s">
        <v>383</v>
      </c>
      <c r="E285" s="152" t="s">
        <v>288</v>
      </c>
      <c r="F285" s="152">
        <v>513053.38</v>
      </c>
      <c r="G285" s="152">
        <v>322500.86</v>
      </c>
      <c r="H285" s="152">
        <v>323471.46999999997</v>
      </c>
      <c r="I285" s="152">
        <v>324154.3</v>
      </c>
      <c r="J285" s="152">
        <v>474591.53</v>
      </c>
      <c r="K285" s="152">
        <v>292387.17</v>
      </c>
    </row>
    <row r="286" spans="2:11" ht="15" x14ac:dyDescent="0.25">
      <c r="B286" s="152" t="s">
        <v>3</v>
      </c>
      <c r="C286" s="153" t="s">
        <v>256</v>
      </c>
      <c r="D286" s="152" t="s">
        <v>257</v>
      </c>
      <c r="E286" s="152" t="s">
        <v>288</v>
      </c>
      <c r="F286" s="152">
        <v>67982.92</v>
      </c>
      <c r="G286" s="152">
        <v>4422.4799999999996</v>
      </c>
      <c r="H286" s="152" t="s">
        <v>124</v>
      </c>
      <c r="I286" s="152" t="s">
        <v>124</v>
      </c>
      <c r="J286" s="152" t="s">
        <v>124</v>
      </c>
      <c r="K286" s="152" t="s">
        <v>124</v>
      </c>
    </row>
    <row r="287" spans="2:11" ht="15" x14ac:dyDescent="0.25">
      <c r="B287" s="152" t="s">
        <v>3</v>
      </c>
      <c r="C287" s="153" t="s">
        <v>258</v>
      </c>
      <c r="D287" s="152" t="s">
        <v>362</v>
      </c>
      <c r="E287" s="152" t="s">
        <v>288</v>
      </c>
      <c r="F287" s="152">
        <v>332604.53999999998</v>
      </c>
      <c r="G287" s="152">
        <v>260463.89</v>
      </c>
      <c r="H287" s="152">
        <v>257512.79</v>
      </c>
      <c r="I287" s="152">
        <v>227888.61</v>
      </c>
      <c r="J287" s="152">
        <v>199617.9</v>
      </c>
      <c r="K287" s="152">
        <v>180991.82</v>
      </c>
    </row>
    <row r="288" spans="2:11" ht="15" x14ac:dyDescent="0.25">
      <c r="B288" s="152" t="s">
        <v>3</v>
      </c>
      <c r="C288" s="153" t="s">
        <v>259</v>
      </c>
      <c r="D288" s="152" t="s">
        <v>375</v>
      </c>
      <c r="E288" s="152" t="s">
        <v>288</v>
      </c>
      <c r="F288" s="152">
        <v>84957.84</v>
      </c>
      <c r="G288" s="152">
        <v>52163.9</v>
      </c>
      <c r="H288" s="152">
        <v>43612.79</v>
      </c>
      <c r="I288" s="152" t="s">
        <v>124</v>
      </c>
      <c r="J288" s="152" t="s">
        <v>124</v>
      </c>
      <c r="K288" s="152" t="s">
        <v>124</v>
      </c>
    </row>
    <row r="289" spans="2:11" ht="15" x14ac:dyDescent="0.25">
      <c r="B289" s="152" t="s">
        <v>3</v>
      </c>
      <c r="C289" s="153" t="s">
        <v>260</v>
      </c>
      <c r="D289" s="152" t="s">
        <v>363</v>
      </c>
      <c r="E289" s="152" t="s">
        <v>288</v>
      </c>
      <c r="F289" s="152">
        <v>242687.31</v>
      </c>
      <c r="G289" s="152">
        <v>194387.23</v>
      </c>
      <c r="H289" s="152">
        <v>185902.97</v>
      </c>
      <c r="I289" s="152">
        <v>160076.76</v>
      </c>
      <c r="J289" s="152">
        <v>172245</v>
      </c>
      <c r="K289" s="152">
        <v>113146.91</v>
      </c>
    </row>
    <row r="290" spans="2:11" ht="15" x14ac:dyDescent="0.25">
      <c r="B290" s="152" t="s">
        <v>3</v>
      </c>
      <c r="C290" s="153" t="s">
        <v>113</v>
      </c>
      <c r="D290" s="152" t="s">
        <v>114</v>
      </c>
      <c r="E290" s="152" t="s">
        <v>290</v>
      </c>
      <c r="F290" s="152" t="s">
        <v>124</v>
      </c>
      <c r="G290" s="152" t="s">
        <v>124</v>
      </c>
      <c r="H290" s="152" t="s">
        <v>124</v>
      </c>
      <c r="I290" s="152" t="s">
        <v>124</v>
      </c>
      <c r="J290" s="152" t="s">
        <v>124</v>
      </c>
      <c r="K290" s="152" t="s">
        <v>124</v>
      </c>
    </row>
    <row r="291" spans="2:11" ht="15" x14ac:dyDescent="0.25">
      <c r="B291" s="152" t="s">
        <v>3</v>
      </c>
      <c r="C291" s="153" t="s">
        <v>115</v>
      </c>
      <c r="D291" s="152" t="s">
        <v>116</v>
      </c>
      <c r="E291" s="152" t="s">
        <v>289</v>
      </c>
      <c r="F291" s="152">
        <v>205776.84</v>
      </c>
      <c r="G291" s="152">
        <v>192620.78</v>
      </c>
      <c r="H291" s="152">
        <v>181025.59</v>
      </c>
      <c r="I291" s="152">
        <v>202758.1</v>
      </c>
      <c r="J291" s="152">
        <v>133103.89000000001</v>
      </c>
      <c r="K291" s="152">
        <v>120166.1</v>
      </c>
    </row>
    <row r="292" spans="2:11" ht="15" x14ac:dyDescent="0.25">
      <c r="B292" s="152" t="s">
        <v>3</v>
      </c>
      <c r="C292" s="153" t="s">
        <v>117</v>
      </c>
      <c r="D292" s="152" t="s">
        <v>118</v>
      </c>
      <c r="E292" s="152" t="s">
        <v>290</v>
      </c>
      <c r="F292" s="152" t="s">
        <v>124</v>
      </c>
      <c r="G292" s="152" t="s">
        <v>124</v>
      </c>
      <c r="H292" s="152" t="s">
        <v>124</v>
      </c>
      <c r="I292" s="152" t="s">
        <v>124</v>
      </c>
      <c r="J292" s="152" t="s">
        <v>124</v>
      </c>
      <c r="K292" s="152" t="s">
        <v>124</v>
      </c>
    </row>
    <row r="293" spans="2:11" ht="15" x14ac:dyDescent="0.25">
      <c r="B293" s="152" t="s">
        <v>3</v>
      </c>
      <c r="C293" s="153" t="s">
        <v>128</v>
      </c>
      <c r="D293" s="152" t="s">
        <v>126</v>
      </c>
      <c r="E293" s="152" t="s">
        <v>290</v>
      </c>
      <c r="F293" s="152" t="s">
        <v>124</v>
      </c>
      <c r="G293" s="152" t="s">
        <v>124</v>
      </c>
      <c r="H293" s="152" t="s">
        <v>124</v>
      </c>
      <c r="I293" s="152" t="s">
        <v>124</v>
      </c>
      <c r="J293" s="152" t="s">
        <v>124</v>
      </c>
      <c r="K293" s="152" t="s">
        <v>124</v>
      </c>
    </row>
    <row r="294" spans="2:11" ht="15" x14ac:dyDescent="0.25">
      <c r="B294" s="152" t="s">
        <v>421</v>
      </c>
      <c r="C294" s="153" t="s">
        <v>101</v>
      </c>
      <c r="D294" s="152" t="s">
        <v>411</v>
      </c>
      <c r="E294" s="152" t="s">
        <v>289</v>
      </c>
      <c r="F294" s="152">
        <v>3840128.78</v>
      </c>
      <c r="G294" s="152">
        <v>4100061.64</v>
      </c>
      <c r="H294" s="152">
        <v>5687607.96</v>
      </c>
      <c r="I294" s="152">
        <v>5609236.3899999997</v>
      </c>
      <c r="J294" s="152">
        <v>5011098.1100000003</v>
      </c>
      <c r="K294" s="152">
        <v>4592010.58</v>
      </c>
    </row>
    <row r="295" spans="2:11" ht="15" x14ac:dyDescent="0.25">
      <c r="B295" s="152" t="s">
        <v>421</v>
      </c>
      <c r="C295" s="153" t="s">
        <v>78</v>
      </c>
      <c r="D295" s="152" t="s">
        <v>410</v>
      </c>
      <c r="E295" s="152" t="s">
        <v>289</v>
      </c>
      <c r="F295" s="152">
        <v>5321738.5</v>
      </c>
      <c r="G295" s="152">
        <v>4936184.01</v>
      </c>
      <c r="H295" s="152">
        <v>6324395.9800000004</v>
      </c>
      <c r="I295" s="152">
        <v>6390572.9299999997</v>
      </c>
      <c r="J295" s="152">
        <v>5813251.3499999996</v>
      </c>
      <c r="K295" s="152">
        <v>4286512.72</v>
      </c>
    </row>
    <row r="297" spans="2:11" ht="15" x14ac:dyDescent="0.25">
      <c r="B297" s="152" t="s">
        <v>446</v>
      </c>
      <c r="C297" s="153" t="s">
        <v>364</v>
      </c>
      <c r="D297" s="152" t="s">
        <v>365</v>
      </c>
      <c r="E297" s="152"/>
      <c r="F297" s="152"/>
      <c r="G297" s="152"/>
      <c r="H297" s="152"/>
      <c r="I297" s="152"/>
      <c r="J297" s="152"/>
      <c r="K297" s="152"/>
    </row>
    <row r="298" spans="2:11" x14ac:dyDescent="0.2">
      <c r="C298" s="2"/>
    </row>
    <row r="299" spans="2:11" ht="15" x14ac:dyDescent="0.25">
      <c r="B299" s="152" t="s">
        <v>314</v>
      </c>
      <c r="C299" s="153" t="s">
        <v>8</v>
      </c>
      <c r="D299" s="152" t="s">
        <v>9</v>
      </c>
      <c r="E299" s="152" t="s">
        <v>287</v>
      </c>
      <c r="F299" s="152" t="s">
        <v>318</v>
      </c>
      <c r="G299" s="152" t="s">
        <v>318</v>
      </c>
      <c r="H299" s="152" t="s">
        <v>318</v>
      </c>
      <c r="I299" s="152" t="s">
        <v>318</v>
      </c>
      <c r="J299" s="152" t="s">
        <v>318</v>
      </c>
      <c r="K299" s="152" t="s">
        <v>318</v>
      </c>
    </row>
    <row r="300" spans="2:11" ht="15" x14ac:dyDescent="0.25">
      <c r="B300" s="152" t="s">
        <v>316</v>
      </c>
      <c r="C300" s="153" t="s">
        <v>343</v>
      </c>
      <c r="D300" s="152" t="s">
        <v>344</v>
      </c>
      <c r="E300" s="152" t="s">
        <v>345</v>
      </c>
      <c r="F300" s="152" t="s">
        <v>319</v>
      </c>
      <c r="G300" s="152" t="s">
        <v>319</v>
      </c>
      <c r="H300" s="152" t="s">
        <v>319</v>
      </c>
      <c r="I300" s="152" t="s">
        <v>319</v>
      </c>
      <c r="J300" s="152" t="s">
        <v>319</v>
      </c>
      <c r="K300" s="152" t="s">
        <v>319</v>
      </c>
    </row>
    <row r="301" spans="2:11" ht="15" x14ac:dyDescent="0.25">
      <c r="B301" s="152" t="s">
        <v>1</v>
      </c>
      <c r="C301" s="153" t="s">
        <v>147</v>
      </c>
      <c r="D301" s="152" t="s">
        <v>148</v>
      </c>
      <c r="E301" s="152" t="s">
        <v>288</v>
      </c>
      <c r="F301" s="152" t="s">
        <v>124</v>
      </c>
      <c r="G301" s="152" t="s">
        <v>124</v>
      </c>
      <c r="H301" s="152" t="s">
        <v>124</v>
      </c>
      <c r="I301" s="152" t="s">
        <v>124</v>
      </c>
      <c r="J301" s="152" t="s">
        <v>124</v>
      </c>
      <c r="K301" s="152" t="s">
        <v>124</v>
      </c>
    </row>
    <row r="302" spans="2:11" ht="15" x14ac:dyDescent="0.25">
      <c r="B302" s="152" t="s">
        <v>1</v>
      </c>
      <c r="C302" s="153" t="s">
        <v>10</v>
      </c>
      <c r="D302" s="152" t="s">
        <v>409</v>
      </c>
      <c r="E302" s="152" t="s">
        <v>289</v>
      </c>
      <c r="F302" s="152">
        <v>1559130.37</v>
      </c>
      <c r="G302" s="152">
        <v>1453606.21</v>
      </c>
      <c r="H302" s="152">
        <v>1896436.33</v>
      </c>
      <c r="I302" s="152">
        <v>1877513.31</v>
      </c>
      <c r="J302" s="152">
        <v>1993874.58</v>
      </c>
      <c r="K302" s="152">
        <v>1964427.07</v>
      </c>
    </row>
    <row r="303" spans="2:11" ht="15" x14ac:dyDescent="0.25">
      <c r="B303" s="152" t="s">
        <v>1</v>
      </c>
      <c r="C303" s="153" t="s">
        <v>11</v>
      </c>
      <c r="D303" s="152" t="s">
        <v>12</v>
      </c>
      <c r="E303" s="152" t="s">
        <v>288</v>
      </c>
      <c r="F303" s="152" t="s">
        <v>124</v>
      </c>
      <c r="G303" s="152" t="s">
        <v>124</v>
      </c>
      <c r="H303" s="152" t="s">
        <v>124</v>
      </c>
      <c r="I303" s="152" t="s">
        <v>124</v>
      </c>
      <c r="J303" s="152" t="s">
        <v>124</v>
      </c>
      <c r="K303" s="152" t="s">
        <v>124</v>
      </c>
    </row>
    <row r="304" spans="2:11" ht="15" x14ac:dyDescent="0.25">
      <c r="B304" s="152" t="s">
        <v>1</v>
      </c>
      <c r="C304" s="153" t="s">
        <v>149</v>
      </c>
      <c r="D304" s="152" t="s">
        <v>150</v>
      </c>
      <c r="E304" s="152" t="s">
        <v>288</v>
      </c>
      <c r="F304" s="152" t="s">
        <v>124</v>
      </c>
      <c r="G304" s="152" t="s">
        <v>124</v>
      </c>
      <c r="H304" s="152" t="s">
        <v>124</v>
      </c>
      <c r="I304" s="152" t="s">
        <v>124</v>
      </c>
      <c r="J304" s="152" t="s">
        <v>124</v>
      </c>
      <c r="K304" s="152" t="s">
        <v>124</v>
      </c>
    </row>
    <row r="305" spans="2:11" ht="15" x14ac:dyDescent="0.25">
      <c r="B305" s="152" t="s">
        <v>1</v>
      </c>
      <c r="C305" s="153" t="s">
        <v>151</v>
      </c>
      <c r="D305" s="152" t="s">
        <v>152</v>
      </c>
      <c r="E305" s="152" t="s">
        <v>288</v>
      </c>
      <c r="F305" s="152" t="s">
        <v>124</v>
      </c>
      <c r="G305" s="152" t="s">
        <v>124</v>
      </c>
      <c r="H305" s="152" t="s">
        <v>124</v>
      </c>
      <c r="I305" s="152" t="s">
        <v>124</v>
      </c>
      <c r="J305" s="152" t="s">
        <v>124</v>
      </c>
      <c r="K305" s="152" t="s">
        <v>124</v>
      </c>
    </row>
    <row r="306" spans="2:11" ht="15" x14ac:dyDescent="0.25">
      <c r="B306" s="152" t="s">
        <v>1</v>
      </c>
      <c r="C306" s="153" t="s">
        <v>13</v>
      </c>
      <c r="D306" s="152" t="s">
        <v>14</v>
      </c>
      <c r="E306" s="152" t="s">
        <v>289</v>
      </c>
      <c r="F306" s="152">
        <v>2721361.46</v>
      </c>
      <c r="G306" s="152">
        <v>2003189.27</v>
      </c>
      <c r="H306" s="152">
        <v>3174777.56</v>
      </c>
      <c r="I306" s="152">
        <v>3524583.54</v>
      </c>
      <c r="J306" s="152">
        <v>2872980.77</v>
      </c>
      <c r="K306" s="152">
        <v>3473571.78</v>
      </c>
    </row>
    <row r="307" spans="2:11" ht="15" x14ac:dyDescent="0.25">
      <c r="B307" s="152" t="s">
        <v>1</v>
      </c>
      <c r="C307" s="153" t="s">
        <v>153</v>
      </c>
      <c r="D307" s="152" t="s">
        <v>154</v>
      </c>
      <c r="E307" s="152" t="s">
        <v>288</v>
      </c>
      <c r="F307" s="152" t="s">
        <v>124</v>
      </c>
      <c r="G307" s="152" t="s">
        <v>124</v>
      </c>
      <c r="H307" s="152" t="s">
        <v>124</v>
      </c>
      <c r="I307" s="152" t="s">
        <v>124</v>
      </c>
      <c r="J307" s="152" t="s">
        <v>124</v>
      </c>
      <c r="K307" s="152" t="s">
        <v>124</v>
      </c>
    </row>
    <row r="308" spans="2:11" ht="15" x14ac:dyDescent="0.25">
      <c r="B308" s="152" t="s">
        <v>1</v>
      </c>
      <c r="C308" s="153" t="s">
        <v>155</v>
      </c>
      <c r="D308" s="152" t="s">
        <v>156</v>
      </c>
      <c r="E308" s="152" t="s">
        <v>288</v>
      </c>
      <c r="F308" s="152" t="s">
        <v>124</v>
      </c>
      <c r="G308" s="152" t="s">
        <v>124</v>
      </c>
      <c r="H308" s="152" t="s">
        <v>124</v>
      </c>
      <c r="I308" s="152" t="s">
        <v>124</v>
      </c>
      <c r="J308" s="152" t="s">
        <v>124</v>
      </c>
      <c r="K308" s="152" t="s">
        <v>124</v>
      </c>
    </row>
    <row r="309" spans="2:11" ht="15" x14ac:dyDescent="0.25">
      <c r="B309" s="152" t="s">
        <v>1</v>
      </c>
      <c r="C309" s="153" t="s">
        <v>157</v>
      </c>
      <c r="D309" s="152" t="s">
        <v>158</v>
      </c>
      <c r="E309" s="152" t="s">
        <v>288</v>
      </c>
      <c r="F309" s="152" t="s">
        <v>124</v>
      </c>
      <c r="G309" s="152" t="s">
        <v>124</v>
      </c>
      <c r="H309" s="152" t="s">
        <v>124</v>
      </c>
      <c r="I309" s="152" t="s">
        <v>124</v>
      </c>
      <c r="J309" s="152" t="s">
        <v>124</v>
      </c>
      <c r="K309" s="152" t="s">
        <v>124</v>
      </c>
    </row>
    <row r="310" spans="2:11" ht="15" x14ac:dyDescent="0.25">
      <c r="B310" s="152" t="s">
        <v>1</v>
      </c>
      <c r="C310" s="153" t="s">
        <v>15</v>
      </c>
      <c r="D310" s="152" t="s">
        <v>16</v>
      </c>
      <c r="E310" s="152" t="s">
        <v>289</v>
      </c>
      <c r="F310" s="152" t="s">
        <v>124</v>
      </c>
      <c r="G310" s="152" t="s">
        <v>124</v>
      </c>
      <c r="H310" s="152" t="s">
        <v>124</v>
      </c>
      <c r="I310" s="152" t="s">
        <v>124</v>
      </c>
      <c r="J310" s="152" t="s">
        <v>124</v>
      </c>
      <c r="K310" s="152" t="s">
        <v>124</v>
      </c>
    </row>
    <row r="311" spans="2:11" ht="15" x14ac:dyDescent="0.25">
      <c r="B311" s="152" t="s">
        <v>1</v>
      </c>
      <c r="C311" s="153" t="s">
        <v>159</v>
      </c>
      <c r="D311" s="152" t="s">
        <v>160</v>
      </c>
      <c r="E311" s="152" t="s">
        <v>288</v>
      </c>
      <c r="F311" s="152" t="s">
        <v>124</v>
      </c>
      <c r="G311" s="152" t="s">
        <v>124</v>
      </c>
      <c r="H311" s="152" t="s">
        <v>124</v>
      </c>
      <c r="I311" s="152" t="s">
        <v>124</v>
      </c>
      <c r="J311" s="152" t="s">
        <v>124</v>
      </c>
      <c r="K311" s="152" t="s">
        <v>124</v>
      </c>
    </row>
    <row r="312" spans="2:11" ht="15" x14ac:dyDescent="0.25">
      <c r="B312" s="152" t="s">
        <v>1</v>
      </c>
      <c r="C312" s="153" t="s">
        <v>17</v>
      </c>
      <c r="D312" s="152" t="s">
        <v>18</v>
      </c>
      <c r="E312" s="152" t="s">
        <v>289</v>
      </c>
      <c r="F312" s="152">
        <v>1285643.22</v>
      </c>
      <c r="G312" s="152">
        <v>1127777.1200000001</v>
      </c>
      <c r="H312" s="152">
        <v>897710.65</v>
      </c>
      <c r="I312" s="152">
        <v>965856.89</v>
      </c>
      <c r="J312" s="152">
        <v>1198583.78</v>
      </c>
      <c r="K312" s="152">
        <v>1242588.96</v>
      </c>
    </row>
    <row r="313" spans="2:11" ht="15" x14ac:dyDescent="0.25">
      <c r="B313" s="152" t="s">
        <v>1</v>
      </c>
      <c r="C313" s="153" t="s">
        <v>161</v>
      </c>
      <c r="D313" s="152" t="s">
        <v>162</v>
      </c>
      <c r="E313" s="152" t="s">
        <v>288</v>
      </c>
      <c r="F313" s="152" t="s">
        <v>124</v>
      </c>
      <c r="G313" s="152" t="s">
        <v>124</v>
      </c>
      <c r="H313" s="152" t="s">
        <v>124</v>
      </c>
      <c r="I313" s="152" t="s">
        <v>124</v>
      </c>
      <c r="J313" s="152" t="s">
        <v>124</v>
      </c>
      <c r="K313" s="152" t="s">
        <v>124</v>
      </c>
    </row>
    <row r="314" spans="2:11" ht="15" x14ac:dyDescent="0.25">
      <c r="B314" s="152" t="s">
        <v>1</v>
      </c>
      <c r="C314" s="153" t="s">
        <v>19</v>
      </c>
      <c r="D314" s="152" t="s">
        <v>20</v>
      </c>
      <c r="E314" s="152" t="s">
        <v>288</v>
      </c>
      <c r="F314" s="152" t="s">
        <v>124</v>
      </c>
      <c r="G314" s="152" t="s">
        <v>124</v>
      </c>
      <c r="H314" s="152" t="s">
        <v>124</v>
      </c>
      <c r="I314" s="152" t="s">
        <v>124</v>
      </c>
      <c r="J314" s="152" t="s">
        <v>124</v>
      </c>
      <c r="K314" s="152" t="s">
        <v>124</v>
      </c>
    </row>
    <row r="315" spans="2:11" ht="15" x14ac:dyDescent="0.25">
      <c r="B315" s="152" t="s">
        <v>1</v>
      </c>
      <c r="C315" s="153" t="s">
        <v>163</v>
      </c>
      <c r="D315" s="152" t="s">
        <v>164</v>
      </c>
      <c r="E315" s="152" t="s">
        <v>288</v>
      </c>
      <c r="F315" s="152" t="s">
        <v>124</v>
      </c>
      <c r="G315" s="152" t="s">
        <v>124</v>
      </c>
      <c r="H315" s="152" t="s">
        <v>124</v>
      </c>
      <c r="I315" s="152" t="s">
        <v>124</v>
      </c>
      <c r="J315" s="152" t="s">
        <v>124</v>
      </c>
      <c r="K315" s="152" t="s">
        <v>124</v>
      </c>
    </row>
    <row r="316" spans="2:11" ht="15" x14ac:dyDescent="0.25">
      <c r="B316" s="152" t="s">
        <v>1</v>
      </c>
      <c r="C316" s="153" t="s">
        <v>165</v>
      </c>
      <c r="D316" s="152" t="s">
        <v>166</v>
      </c>
      <c r="E316" s="152" t="s">
        <v>288</v>
      </c>
      <c r="F316" s="152" t="s">
        <v>124</v>
      </c>
      <c r="G316" s="152" t="s">
        <v>124</v>
      </c>
      <c r="H316" s="152" t="s">
        <v>124</v>
      </c>
      <c r="I316" s="152" t="s">
        <v>124</v>
      </c>
      <c r="J316" s="152" t="s">
        <v>124</v>
      </c>
      <c r="K316" s="152" t="s">
        <v>124</v>
      </c>
    </row>
    <row r="317" spans="2:11" ht="15" x14ac:dyDescent="0.25">
      <c r="B317" s="152" t="s">
        <v>1</v>
      </c>
      <c r="C317" s="153" t="s">
        <v>167</v>
      </c>
      <c r="D317" s="152" t="s">
        <v>168</v>
      </c>
      <c r="E317" s="152" t="s">
        <v>288</v>
      </c>
      <c r="F317" s="152" t="s">
        <v>124</v>
      </c>
      <c r="G317" s="152" t="s">
        <v>124</v>
      </c>
      <c r="H317" s="152" t="s">
        <v>124</v>
      </c>
      <c r="I317" s="152" t="s">
        <v>124</v>
      </c>
      <c r="J317" s="152" t="s">
        <v>124</v>
      </c>
      <c r="K317" s="152" t="s">
        <v>124</v>
      </c>
    </row>
    <row r="318" spans="2:11" ht="15" x14ac:dyDescent="0.25">
      <c r="B318" s="152" t="s">
        <v>1</v>
      </c>
      <c r="C318" s="153" t="s">
        <v>21</v>
      </c>
      <c r="D318" s="152" t="s">
        <v>22</v>
      </c>
      <c r="E318" s="152" t="s">
        <v>289</v>
      </c>
      <c r="F318" s="152">
        <v>102964.51</v>
      </c>
      <c r="G318" s="152">
        <v>57079.73</v>
      </c>
      <c r="H318" s="152">
        <v>22046.93</v>
      </c>
      <c r="I318" s="152">
        <v>124649.91</v>
      </c>
      <c r="J318" s="152">
        <v>37605.71</v>
      </c>
      <c r="K318" s="152">
        <v>60555.35</v>
      </c>
    </row>
    <row r="319" spans="2:11" ht="15" x14ac:dyDescent="0.25">
      <c r="B319" s="152" t="s">
        <v>1</v>
      </c>
      <c r="C319" s="153" t="s">
        <v>23</v>
      </c>
      <c r="D319" s="152" t="s">
        <v>24</v>
      </c>
      <c r="E319" s="152" t="s">
        <v>288</v>
      </c>
      <c r="F319" s="152" t="s">
        <v>124</v>
      </c>
      <c r="G319" s="152" t="s">
        <v>124</v>
      </c>
      <c r="H319" s="152" t="s">
        <v>124</v>
      </c>
      <c r="I319" s="152" t="s">
        <v>124</v>
      </c>
      <c r="J319" s="152" t="s">
        <v>124</v>
      </c>
      <c r="K319" s="152" t="s">
        <v>124</v>
      </c>
    </row>
    <row r="320" spans="2:11" ht="15" x14ac:dyDescent="0.25">
      <c r="B320" s="152" t="s">
        <v>1</v>
      </c>
      <c r="C320" s="153" t="s">
        <v>169</v>
      </c>
      <c r="D320" s="152" t="s">
        <v>170</v>
      </c>
      <c r="E320" s="152" t="s">
        <v>288</v>
      </c>
      <c r="F320" s="152" t="s">
        <v>124</v>
      </c>
      <c r="G320" s="152" t="s">
        <v>124</v>
      </c>
      <c r="H320" s="152" t="s">
        <v>124</v>
      </c>
      <c r="I320" s="152" t="s">
        <v>124</v>
      </c>
      <c r="J320" s="152" t="s">
        <v>124</v>
      </c>
      <c r="K320" s="152" t="s">
        <v>124</v>
      </c>
    </row>
    <row r="321" spans="2:11" ht="15" x14ac:dyDescent="0.25">
      <c r="B321" s="152" t="s">
        <v>1</v>
      </c>
      <c r="C321" s="153" t="s">
        <v>171</v>
      </c>
      <c r="D321" s="152" t="s">
        <v>172</v>
      </c>
      <c r="E321" s="152" t="s">
        <v>288</v>
      </c>
      <c r="F321" s="152" t="s">
        <v>124</v>
      </c>
      <c r="G321" s="152" t="s">
        <v>124</v>
      </c>
      <c r="H321" s="152" t="s">
        <v>124</v>
      </c>
      <c r="I321" s="152" t="s">
        <v>124</v>
      </c>
      <c r="J321" s="152" t="s">
        <v>124</v>
      </c>
      <c r="K321" s="152" t="s">
        <v>124</v>
      </c>
    </row>
    <row r="322" spans="2:11" ht="15" x14ac:dyDescent="0.25">
      <c r="B322" s="152" t="s">
        <v>1</v>
      </c>
      <c r="C322" s="153" t="s">
        <v>25</v>
      </c>
      <c r="D322" s="152" t="s">
        <v>376</v>
      </c>
      <c r="E322" s="152" t="s">
        <v>289</v>
      </c>
      <c r="F322" s="152">
        <v>1022498.16</v>
      </c>
      <c r="G322" s="152">
        <v>489617.97</v>
      </c>
      <c r="H322" s="152">
        <v>0</v>
      </c>
      <c r="I322" s="152">
        <v>0</v>
      </c>
      <c r="J322" s="152" t="s">
        <v>124</v>
      </c>
      <c r="K322" s="152" t="s">
        <v>124</v>
      </c>
    </row>
    <row r="323" spans="2:11" ht="15" x14ac:dyDescent="0.25">
      <c r="B323" s="152" t="s">
        <v>1</v>
      </c>
      <c r="C323" s="153" t="s">
        <v>26</v>
      </c>
      <c r="D323" s="152" t="s">
        <v>27</v>
      </c>
      <c r="E323" s="152" t="s">
        <v>289</v>
      </c>
      <c r="F323" s="152">
        <v>1303850.44</v>
      </c>
      <c r="G323" s="152">
        <v>2145933.29</v>
      </c>
      <c r="H323" s="152">
        <v>2482945.2999999998</v>
      </c>
      <c r="I323" s="152">
        <v>2389258.5699999998</v>
      </c>
      <c r="J323" s="152">
        <v>1955338.47</v>
      </c>
      <c r="K323" s="152">
        <v>2554264.29</v>
      </c>
    </row>
    <row r="324" spans="2:11" ht="15" x14ac:dyDescent="0.25">
      <c r="B324" s="152" t="s">
        <v>1</v>
      </c>
      <c r="C324" s="153" t="s">
        <v>173</v>
      </c>
      <c r="D324" s="152" t="s">
        <v>174</v>
      </c>
      <c r="E324" s="152" t="s">
        <v>288</v>
      </c>
      <c r="F324" s="152" t="s">
        <v>124</v>
      </c>
      <c r="G324" s="152" t="s">
        <v>124</v>
      </c>
      <c r="H324" s="152" t="s">
        <v>124</v>
      </c>
      <c r="I324" s="152" t="s">
        <v>124</v>
      </c>
      <c r="J324" s="152" t="s">
        <v>124</v>
      </c>
      <c r="K324" s="152" t="s">
        <v>124</v>
      </c>
    </row>
    <row r="325" spans="2:11" ht="15" x14ac:dyDescent="0.25">
      <c r="B325" s="152" t="s">
        <v>1</v>
      </c>
      <c r="C325" s="153" t="s">
        <v>175</v>
      </c>
      <c r="D325" s="152" t="s">
        <v>176</v>
      </c>
      <c r="E325" s="152" t="s">
        <v>288</v>
      </c>
      <c r="F325" s="152" t="s">
        <v>124</v>
      </c>
      <c r="G325" s="152" t="s">
        <v>124</v>
      </c>
      <c r="H325" s="152" t="s">
        <v>124</v>
      </c>
      <c r="I325" s="152" t="s">
        <v>124</v>
      </c>
      <c r="J325" s="152" t="s">
        <v>124</v>
      </c>
      <c r="K325" s="152" t="s">
        <v>124</v>
      </c>
    </row>
    <row r="326" spans="2:11" ht="15" x14ac:dyDescent="0.25">
      <c r="B326" s="152" t="s">
        <v>1</v>
      </c>
      <c r="C326" s="153" t="s">
        <v>177</v>
      </c>
      <c r="D326" s="152" t="s">
        <v>178</v>
      </c>
      <c r="E326" s="152" t="s">
        <v>288</v>
      </c>
      <c r="F326" s="152" t="s">
        <v>124</v>
      </c>
      <c r="G326" s="152" t="s">
        <v>124</v>
      </c>
      <c r="H326" s="152" t="s">
        <v>124</v>
      </c>
      <c r="I326" s="152" t="s">
        <v>124</v>
      </c>
      <c r="J326" s="152" t="s">
        <v>124</v>
      </c>
      <c r="K326" s="152" t="s">
        <v>124</v>
      </c>
    </row>
    <row r="327" spans="2:11" ht="15" x14ac:dyDescent="0.25">
      <c r="B327" s="152" t="s">
        <v>1</v>
      </c>
      <c r="C327" s="153" t="s">
        <v>28</v>
      </c>
      <c r="D327" s="152" t="s">
        <v>29</v>
      </c>
      <c r="E327" s="152" t="s">
        <v>288</v>
      </c>
      <c r="F327" s="152" t="s">
        <v>124</v>
      </c>
      <c r="G327" s="152" t="s">
        <v>124</v>
      </c>
      <c r="H327" s="152" t="s">
        <v>124</v>
      </c>
      <c r="I327" s="152" t="s">
        <v>124</v>
      </c>
      <c r="J327" s="152" t="s">
        <v>124</v>
      </c>
      <c r="K327" s="152" t="s">
        <v>124</v>
      </c>
    </row>
    <row r="328" spans="2:11" ht="15" x14ac:dyDescent="0.25">
      <c r="B328" s="152" t="s">
        <v>1</v>
      </c>
      <c r="C328" s="153" t="s">
        <v>30</v>
      </c>
      <c r="D328" s="152" t="s">
        <v>377</v>
      </c>
      <c r="E328" s="152" t="s">
        <v>289</v>
      </c>
      <c r="F328" s="152">
        <v>1455916.23</v>
      </c>
      <c r="G328" s="152">
        <v>1397887.94</v>
      </c>
      <c r="H328" s="152">
        <v>1673437.1</v>
      </c>
      <c r="I328" s="152">
        <v>1901134.26</v>
      </c>
      <c r="J328" s="152">
        <v>2787064.19</v>
      </c>
      <c r="K328" s="152">
        <v>2471566.66</v>
      </c>
    </row>
    <row r="329" spans="2:11" ht="15" x14ac:dyDescent="0.25">
      <c r="B329" s="152" t="s">
        <v>1</v>
      </c>
      <c r="C329" s="153" t="s">
        <v>179</v>
      </c>
      <c r="D329" s="152" t="s">
        <v>180</v>
      </c>
      <c r="E329" s="152" t="s">
        <v>288</v>
      </c>
      <c r="F329" s="152" t="s">
        <v>124</v>
      </c>
      <c r="G329" s="152" t="s">
        <v>124</v>
      </c>
      <c r="H329" s="152" t="s">
        <v>124</v>
      </c>
      <c r="I329" s="152" t="s">
        <v>124</v>
      </c>
      <c r="J329" s="152" t="s">
        <v>124</v>
      </c>
      <c r="K329" s="152" t="s">
        <v>124</v>
      </c>
    </row>
    <row r="330" spans="2:11" ht="15" x14ac:dyDescent="0.25">
      <c r="B330" s="152" t="s">
        <v>1</v>
      </c>
      <c r="C330" s="153" t="s">
        <v>181</v>
      </c>
      <c r="D330" s="152" t="s">
        <v>182</v>
      </c>
      <c r="E330" s="152" t="s">
        <v>288</v>
      </c>
      <c r="F330" s="152" t="s">
        <v>124</v>
      </c>
      <c r="G330" s="152" t="s">
        <v>124</v>
      </c>
      <c r="H330" s="152" t="s">
        <v>124</v>
      </c>
      <c r="I330" s="152" t="s">
        <v>124</v>
      </c>
      <c r="J330" s="152" t="s">
        <v>124</v>
      </c>
      <c r="K330" s="152" t="s">
        <v>124</v>
      </c>
    </row>
    <row r="331" spans="2:11" ht="15" x14ac:dyDescent="0.25">
      <c r="B331" s="152" t="s">
        <v>1</v>
      </c>
      <c r="C331" s="153" t="s">
        <v>183</v>
      </c>
      <c r="D331" s="152" t="s">
        <v>184</v>
      </c>
      <c r="E331" s="152" t="s">
        <v>288</v>
      </c>
      <c r="F331" s="152" t="s">
        <v>124</v>
      </c>
      <c r="G331" s="152" t="s">
        <v>124</v>
      </c>
      <c r="H331" s="152" t="s">
        <v>124</v>
      </c>
      <c r="I331" s="152" t="s">
        <v>124</v>
      </c>
      <c r="J331" s="152" t="s">
        <v>124</v>
      </c>
      <c r="K331" s="152" t="s">
        <v>124</v>
      </c>
    </row>
    <row r="332" spans="2:11" ht="15" x14ac:dyDescent="0.25">
      <c r="B332" s="152" t="s">
        <v>1</v>
      </c>
      <c r="C332" s="153" t="s">
        <v>185</v>
      </c>
      <c r="D332" s="152" t="s">
        <v>186</v>
      </c>
      <c r="E332" s="152" t="s">
        <v>288</v>
      </c>
      <c r="F332" s="152" t="s">
        <v>124</v>
      </c>
      <c r="G332" s="152" t="s">
        <v>124</v>
      </c>
      <c r="H332" s="152" t="s">
        <v>124</v>
      </c>
      <c r="I332" s="152" t="s">
        <v>124</v>
      </c>
      <c r="J332" s="152" t="s">
        <v>124</v>
      </c>
      <c r="K332" s="152" t="s">
        <v>124</v>
      </c>
    </row>
    <row r="333" spans="2:11" ht="15" x14ac:dyDescent="0.25">
      <c r="B333" s="152" t="s">
        <v>1</v>
      </c>
      <c r="C333" s="153" t="s">
        <v>187</v>
      </c>
      <c r="D333" s="152" t="s">
        <v>188</v>
      </c>
      <c r="E333" s="152" t="s">
        <v>288</v>
      </c>
      <c r="F333" s="152" t="s">
        <v>124</v>
      </c>
      <c r="G333" s="152" t="s">
        <v>124</v>
      </c>
      <c r="H333" s="152" t="s">
        <v>124</v>
      </c>
      <c r="I333" s="152" t="s">
        <v>124</v>
      </c>
      <c r="J333" s="152" t="s">
        <v>124</v>
      </c>
      <c r="K333" s="152" t="s">
        <v>124</v>
      </c>
    </row>
    <row r="334" spans="2:11" ht="15" x14ac:dyDescent="0.25">
      <c r="B334" s="152" t="s">
        <v>1</v>
      </c>
      <c r="C334" s="153" t="s">
        <v>189</v>
      </c>
      <c r="D334" s="152" t="s">
        <v>190</v>
      </c>
      <c r="E334" s="152" t="s">
        <v>288</v>
      </c>
      <c r="F334" s="152" t="s">
        <v>124</v>
      </c>
      <c r="G334" s="152" t="s">
        <v>124</v>
      </c>
      <c r="H334" s="152" t="s">
        <v>124</v>
      </c>
      <c r="I334" s="152" t="s">
        <v>124</v>
      </c>
      <c r="J334" s="152" t="s">
        <v>124</v>
      </c>
      <c r="K334" s="152" t="s">
        <v>124</v>
      </c>
    </row>
    <row r="335" spans="2:11" ht="15" x14ac:dyDescent="0.25">
      <c r="B335" s="152" t="s">
        <v>1</v>
      </c>
      <c r="C335" s="153" t="s">
        <v>31</v>
      </c>
      <c r="D335" s="152" t="s">
        <v>378</v>
      </c>
      <c r="E335" s="152" t="s">
        <v>289</v>
      </c>
      <c r="F335" s="152">
        <v>5709048.3200000003</v>
      </c>
      <c r="G335" s="152">
        <v>5089242.78</v>
      </c>
      <c r="H335" s="152">
        <v>5769414.4900000002</v>
      </c>
      <c r="I335" s="152">
        <v>4831346.16</v>
      </c>
      <c r="J335" s="152">
        <v>4606953.57</v>
      </c>
      <c r="K335" s="152">
        <v>5156666.04</v>
      </c>
    </row>
    <row r="336" spans="2:11" ht="15" x14ac:dyDescent="0.25">
      <c r="B336" s="152" t="s">
        <v>1</v>
      </c>
      <c r="C336" s="153" t="s">
        <v>191</v>
      </c>
      <c r="D336" s="152" t="s">
        <v>192</v>
      </c>
      <c r="E336" s="152" t="s">
        <v>288</v>
      </c>
      <c r="F336" s="152" t="s">
        <v>124</v>
      </c>
      <c r="G336" s="152" t="s">
        <v>124</v>
      </c>
      <c r="H336" s="152" t="s">
        <v>124</v>
      </c>
      <c r="I336" s="152" t="s">
        <v>124</v>
      </c>
      <c r="J336" s="152" t="s">
        <v>124</v>
      </c>
      <c r="K336" s="152" t="s">
        <v>124</v>
      </c>
    </row>
    <row r="337" spans="2:11" ht="15" x14ac:dyDescent="0.25">
      <c r="B337" s="152" t="s">
        <v>1</v>
      </c>
      <c r="C337" s="153" t="s">
        <v>193</v>
      </c>
      <c r="D337" s="152" t="s">
        <v>194</v>
      </c>
      <c r="E337" s="152" t="s">
        <v>288</v>
      </c>
      <c r="F337" s="152" t="s">
        <v>124</v>
      </c>
      <c r="G337" s="152" t="s">
        <v>124</v>
      </c>
      <c r="H337" s="152" t="s">
        <v>124</v>
      </c>
      <c r="I337" s="152" t="s">
        <v>124</v>
      </c>
      <c r="J337" s="152" t="s">
        <v>124</v>
      </c>
      <c r="K337" s="152" t="s">
        <v>124</v>
      </c>
    </row>
    <row r="338" spans="2:11" ht="15" x14ac:dyDescent="0.25">
      <c r="B338" s="152" t="s">
        <v>1</v>
      </c>
      <c r="C338" s="153" t="s">
        <v>32</v>
      </c>
      <c r="D338" s="152" t="s">
        <v>33</v>
      </c>
      <c r="E338" s="152" t="s">
        <v>288</v>
      </c>
      <c r="F338" s="152" t="s">
        <v>124</v>
      </c>
      <c r="G338" s="152" t="s">
        <v>124</v>
      </c>
      <c r="H338" s="152" t="s">
        <v>124</v>
      </c>
      <c r="I338" s="152" t="s">
        <v>124</v>
      </c>
      <c r="J338" s="152" t="s">
        <v>124</v>
      </c>
      <c r="K338" s="152" t="s">
        <v>124</v>
      </c>
    </row>
    <row r="339" spans="2:11" ht="15" x14ac:dyDescent="0.25">
      <c r="B339" s="152" t="s">
        <v>1</v>
      </c>
      <c r="C339" s="153" t="s">
        <v>195</v>
      </c>
      <c r="D339" s="152" t="s">
        <v>196</v>
      </c>
      <c r="E339" s="152" t="s">
        <v>288</v>
      </c>
      <c r="F339" s="152" t="s">
        <v>124</v>
      </c>
      <c r="G339" s="152" t="s">
        <v>124</v>
      </c>
      <c r="H339" s="152" t="s">
        <v>124</v>
      </c>
      <c r="I339" s="152" t="s">
        <v>124</v>
      </c>
      <c r="J339" s="152" t="s">
        <v>124</v>
      </c>
      <c r="K339" s="152" t="s">
        <v>124</v>
      </c>
    </row>
    <row r="340" spans="2:11" ht="15" x14ac:dyDescent="0.25">
      <c r="B340" s="152" t="s">
        <v>1</v>
      </c>
      <c r="C340" s="153" t="s">
        <v>197</v>
      </c>
      <c r="D340" s="152" t="s">
        <v>198</v>
      </c>
      <c r="E340" s="152" t="s">
        <v>288</v>
      </c>
      <c r="F340" s="152" t="s">
        <v>124</v>
      </c>
      <c r="G340" s="152" t="s">
        <v>124</v>
      </c>
      <c r="H340" s="152" t="s">
        <v>124</v>
      </c>
      <c r="I340" s="152" t="s">
        <v>124</v>
      </c>
      <c r="J340" s="152" t="s">
        <v>124</v>
      </c>
      <c r="K340" s="152" t="s">
        <v>124</v>
      </c>
    </row>
    <row r="341" spans="2:11" ht="15" x14ac:dyDescent="0.25">
      <c r="B341" s="152" t="s">
        <v>1</v>
      </c>
      <c r="C341" s="153" t="s">
        <v>34</v>
      </c>
      <c r="D341" s="152" t="s">
        <v>35</v>
      </c>
      <c r="E341" s="152" t="s">
        <v>288</v>
      </c>
      <c r="F341" s="152" t="s">
        <v>124</v>
      </c>
      <c r="G341" s="152" t="s">
        <v>124</v>
      </c>
      <c r="H341" s="152" t="s">
        <v>124</v>
      </c>
      <c r="I341" s="152" t="s">
        <v>124</v>
      </c>
      <c r="J341" s="152" t="s">
        <v>124</v>
      </c>
      <c r="K341" s="152" t="s">
        <v>124</v>
      </c>
    </row>
    <row r="342" spans="2:11" ht="15" x14ac:dyDescent="0.25">
      <c r="B342" s="152" t="s">
        <v>1</v>
      </c>
      <c r="C342" s="153" t="s">
        <v>199</v>
      </c>
      <c r="D342" s="152" t="s">
        <v>200</v>
      </c>
      <c r="E342" s="152" t="s">
        <v>288</v>
      </c>
      <c r="F342" s="152" t="s">
        <v>124</v>
      </c>
      <c r="G342" s="152" t="s">
        <v>124</v>
      </c>
      <c r="H342" s="152" t="s">
        <v>124</v>
      </c>
      <c r="I342" s="152" t="s">
        <v>124</v>
      </c>
      <c r="J342" s="152" t="s">
        <v>124</v>
      </c>
      <c r="K342" s="152" t="s">
        <v>124</v>
      </c>
    </row>
    <row r="343" spans="2:11" ht="15" x14ac:dyDescent="0.25">
      <c r="B343" s="152" t="s">
        <v>1</v>
      </c>
      <c r="C343" s="153" t="s">
        <v>36</v>
      </c>
      <c r="D343" s="152" t="s">
        <v>37</v>
      </c>
      <c r="E343" s="152" t="s">
        <v>289</v>
      </c>
      <c r="F343" s="152">
        <v>11341108.83</v>
      </c>
      <c r="G343" s="152">
        <v>3346393.85</v>
      </c>
      <c r="H343" s="152">
        <v>0</v>
      </c>
      <c r="I343" s="152">
        <v>0</v>
      </c>
      <c r="J343" s="152" t="s">
        <v>124</v>
      </c>
      <c r="K343" s="152" t="s">
        <v>124</v>
      </c>
    </row>
    <row r="344" spans="2:11" ht="15" x14ac:dyDescent="0.25">
      <c r="B344" s="152" t="s">
        <v>1</v>
      </c>
      <c r="C344" s="153" t="s">
        <v>201</v>
      </c>
      <c r="D344" s="152" t="s">
        <v>202</v>
      </c>
      <c r="E344" s="152" t="s">
        <v>288</v>
      </c>
      <c r="F344" s="152" t="s">
        <v>124</v>
      </c>
      <c r="G344" s="152" t="s">
        <v>124</v>
      </c>
      <c r="H344" s="152" t="s">
        <v>124</v>
      </c>
      <c r="I344" s="152" t="s">
        <v>124</v>
      </c>
      <c r="J344" s="152" t="s">
        <v>124</v>
      </c>
      <c r="K344" s="152" t="s">
        <v>124</v>
      </c>
    </row>
    <row r="345" spans="2:11" ht="15" x14ac:dyDescent="0.25">
      <c r="B345" s="152" t="s">
        <v>1</v>
      </c>
      <c r="C345" s="153" t="s">
        <v>38</v>
      </c>
      <c r="D345" s="152" t="s">
        <v>39</v>
      </c>
      <c r="E345" s="152" t="s">
        <v>289</v>
      </c>
      <c r="F345" s="152">
        <v>121850.02</v>
      </c>
      <c r="G345" s="152">
        <v>227049.92</v>
      </c>
      <c r="H345" s="152">
        <v>247802.52</v>
      </c>
      <c r="I345" s="152">
        <v>391000.89</v>
      </c>
      <c r="J345" s="152">
        <v>476760.65</v>
      </c>
      <c r="K345" s="152">
        <v>385544.89</v>
      </c>
    </row>
    <row r="346" spans="2:11" ht="15" x14ac:dyDescent="0.25">
      <c r="B346" s="152" t="s">
        <v>1</v>
      </c>
      <c r="C346" s="153" t="s">
        <v>203</v>
      </c>
      <c r="D346" s="152" t="s">
        <v>204</v>
      </c>
      <c r="E346" s="152" t="s">
        <v>288</v>
      </c>
      <c r="F346" s="152" t="s">
        <v>124</v>
      </c>
      <c r="G346" s="152" t="s">
        <v>124</v>
      </c>
      <c r="H346" s="152" t="s">
        <v>124</v>
      </c>
      <c r="I346" s="152" t="s">
        <v>124</v>
      </c>
      <c r="J346" s="152" t="s">
        <v>124</v>
      </c>
      <c r="K346" s="152" t="s">
        <v>124</v>
      </c>
    </row>
    <row r="347" spans="2:11" ht="15" x14ac:dyDescent="0.25">
      <c r="B347" s="152" t="s">
        <v>1</v>
      </c>
      <c r="C347" s="153" t="s">
        <v>205</v>
      </c>
      <c r="D347" s="152" t="s">
        <v>206</v>
      </c>
      <c r="E347" s="152" t="s">
        <v>288</v>
      </c>
      <c r="F347" s="152" t="s">
        <v>124</v>
      </c>
      <c r="G347" s="152" t="s">
        <v>124</v>
      </c>
      <c r="H347" s="152" t="s">
        <v>124</v>
      </c>
      <c r="I347" s="152" t="s">
        <v>124</v>
      </c>
      <c r="J347" s="152" t="s">
        <v>124</v>
      </c>
      <c r="K347" s="152" t="s">
        <v>124</v>
      </c>
    </row>
    <row r="348" spans="2:11" ht="15" x14ac:dyDescent="0.25">
      <c r="B348" s="152" t="s">
        <v>1</v>
      </c>
      <c r="C348" s="153" t="s">
        <v>207</v>
      </c>
      <c r="D348" s="152" t="s">
        <v>208</v>
      </c>
      <c r="E348" s="152" t="s">
        <v>288</v>
      </c>
      <c r="F348" s="152" t="s">
        <v>124</v>
      </c>
      <c r="G348" s="152" t="s">
        <v>124</v>
      </c>
      <c r="H348" s="152" t="s">
        <v>124</v>
      </c>
      <c r="I348" s="152" t="s">
        <v>124</v>
      </c>
      <c r="J348" s="152" t="s">
        <v>124</v>
      </c>
      <c r="K348" s="152" t="s">
        <v>124</v>
      </c>
    </row>
    <row r="349" spans="2:11" ht="15" x14ac:dyDescent="0.25">
      <c r="B349" s="152" t="s">
        <v>1</v>
      </c>
      <c r="C349" s="153" t="s">
        <v>209</v>
      </c>
      <c r="D349" s="152" t="s">
        <v>210</v>
      </c>
      <c r="E349" s="152" t="s">
        <v>288</v>
      </c>
      <c r="F349" s="152" t="s">
        <v>124</v>
      </c>
      <c r="G349" s="152" t="s">
        <v>124</v>
      </c>
      <c r="H349" s="152" t="s">
        <v>124</v>
      </c>
      <c r="I349" s="152" t="s">
        <v>124</v>
      </c>
      <c r="J349" s="152" t="s">
        <v>124</v>
      </c>
      <c r="K349" s="152" t="s">
        <v>124</v>
      </c>
    </row>
    <row r="350" spans="2:11" ht="15" x14ac:dyDescent="0.25">
      <c r="B350" s="152" t="s">
        <v>1</v>
      </c>
      <c r="C350" s="153" t="s">
        <v>268</v>
      </c>
      <c r="D350" s="152" t="s">
        <v>269</v>
      </c>
      <c r="E350" s="152" t="s">
        <v>290</v>
      </c>
      <c r="F350" s="152" t="s">
        <v>124</v>
      </c>
      <c r="G350" s="152" t="s">
        <v>124</v>
      </c>
      <c r="H350" s="152" t="s">
        <v>124</v>
      </c>
      <c r="I350" s="152" t="s">
        <v>124</v>
      </c>
      <c r="J350" s="152" t="s">
        <v>124</v>
      </c>
      <c r="K350" s="152" t="s">
        <v>124</v>
      </c>
    </row>
    <row r="351" spans="2:11" ht="15" x14ac:dyDescent="0.25">
      <c r="B351" s="152" t="s">
        <v>1</v>
      </c>
      <c r="C351" s="153" t="s">
        <v>266</v>
      </c>
      <c r="D351" s="152" t="s">
        <v>267</v>
      </c>
      <c r="E351" s="152" t="s">
        <v>288</v>
      </c>
      <c r="F351" s="152" t="s">
        <v>124</v>
      </c>
      <c r="G351" s="152" t="s">
        <v>124</v>
      </c>
      <c r="H351" s="152" t="s">
        <v>124</v>
      </c>
      <c r="I351" s="152" t="s">
        <v>124</v>
      </c>
      <c r="J351" s="152" t="s">
        <v>124</v>
      </c>
      <c r="K351" s="152" t="s">
        <v>124</v>
      </c>
    </row>
    <row r="352" spans="2:11" ht="15" x14ac:dyDescent="0.25">
      <c r="B352" s="152" t="s">
        <v>1</v>
      </c>
      <c r="C352" s="153" t="s">
        <v>211</v>
      </c>
      <c r="D352" s="152" t="s">
        <v>212</v>
      </c>
      <c r="E352" s="152" t="s">
        <v>288</v>
      </c>
      <c r="F352" s="152" t="s">
        <v>124</v>
      </c>
      <c r="G352" s="152" t="s">
        <v>124</v>
      </c>
      <c r="H352" s="152" t="s">
        <v>124</v>
      </c>
      <c r="I352" s="152" t="s">
        <v>124</v>
      </c>
      <c r="J352" s="152" t="s">
        <v>124</v>
      </c>
      <c r="K352" s="152" t="s">
        <v>124</v>
      </c>
    </row>
    <row r="353" spans="2:11" ht="15" x14ac:dyDescent="0.25">
      <c r="B353" s="152" t="s">
        <v>1</v>
      </c>
      <c r="C353" s="153" t="s">
        <v>213</v>
      </c>
      <c r="D353" s="152" t="s">
        <v>214</v>
      </c>
      <c r="E353" s="152" t="s">
        <v>288</v>
      </c>
      <c r="F353" s="152" t="s">
        <v>124</v>
      </c>
      <c r="G353" s="152" t="s">
        <v>124</v>
      </c>
      <c r="H353" s="152" t="s">
        <v>124</v>
      </c>
      <c r="I353" s="152" t="s">
        <v>124</v>
      </c>
      <c r="J353" s="152" t="s">
        <v>124</v>
      </c>
      <c r="K353" s="152" t="s">
        <v>124</v>
      </c>
    </row>
    <row r="354" spans="2:11" ht="15" x14ac:dyDescent="0.25">
      <c r="B354" s="152" t="s">
        <v>1</v>
      </c>
      <c r="C354" s="153" t="s">
        <v>215</v>
      </c>
      <c r="D354" s="152" t="s">
        <v>369</v>
      </c>
      <c r="E354" s="152" t="s">
        <v>288</v>
      </c>
      <c r="F354" s="152" t="s">
        <v>124</v>
      </c>
      <c r="G354" s="152" t="s">
        <v>124</v>
      </c>
      <c r="H354" s="152" t="s">
        <v>124</v>
      </c>
      <c r="I354" s="152" t="s">
        <v>124</v>
      </c>
      <c r="J354" s="152" t="s">
        <v>124</v>
      </c>
      <c r="K354" s="152" t="s">
        <v>124</v>
      </c>
    </row>
    <row r="355" spans="2:11" ht="15" x14ac:dyDescent="0.25">
      <c r="B355" s="152" t="s">
        <v>1</v>
      </c>
      <c r="C355" s="153" t="s">
        <v>216</v>
      </c>
      <c r="D355" s="152" t="s">
        <v>217</v>
      </c>
      <c r="E355" s="152" t="s">
        <v>288</v>
      </c>
      <c r="F355" s="152" t="s">
        <v>124</v>
      </c>
      <c r="G355" s="152" t="s">
        <v>124</v>
      </c>
      <c r="H355" s="152" t="s">
        <v>124</v>
      </c>
      <c r="I355" s="152" t="s">
        <v>124</v>
      </c>
      <c r="J355" s="152" t="s">
        <v>124</v>
      </c>
      <c r="K355" s="152" t="s">
        <v>124</v>
      </c>
    </row>
    <row r="356" spans="2:11" ht="15" x14ac:dyDescent="0.25">
      <c r="B356" s="152" t="s">
        <v>1</v>
      </c>
      <c r="C356" s="153" t="s">
        <v>218</v>
      </c>
      <c r="D356" s="152" t="s">
        <v>339</v>
      </c>
      <c r="E356" s="152" t="s">
        <v>288</v>
      </c>
      <c r="F356" s="152" t="s">
        <v>124</v>
      </c>
      <c r="G356" s="152" t="s">
        <v>124</v>
      </c>
      <c r="H356" s="152" t="s">
        <v>124</v>
      </c>
      <c r="I356" s="152" t="s">
        <v>124</v>
      </c>
      <c r="J356" s="152" t="s">
        <v>124</v>
      </c>
      <c r="K356" s="152" t="s">
        <v>124</v>
      </c>
    </row>
    <row r="357" spans="2:11" ht="15" x14ac:dyDescent="0.25">
      <c r="B357" s="152" t="s">
        <v>1</v>
      </c>
      <c r="C357" s="153" t="s">
        <v>219</v>
      </c>
      <c r="D357" s="152" t="s">
        <v>340</v>
      </c>
      <c r="E357" s="152" t="s">
        <v>288</v>
      </c>
      <c r="F357" s="152" t="s">
        <v>124</v>
      </c>
      <c r="G357" s="152" t="s">
        <v>124</v>
      </c>
      <c r="H357" s="152" t="s">
        <v>124</v>
      </c>
      <c r="I357" s="152" t="s">
        <v>124</v>
      </c>
      <c r="J357" s="152" t="s">
        <v>124</v>
      </c>
      <c r="K357" s="152" t="s">
        <v>124</v>
      </c>
    </row>
    <row r="358" spans="2:11" ht="15" x14ac:dyDescent="0.25">
      <c r="B358" s="152" t="s">
        <v>1</v>
      </c>
      <c r="C358" s="153" t="s">
        <v>220</v>
      </c>
      <c r="D358" s="152" t="s">
        <v>341</v>
      </c>
      <c r="E358" s="152" t="s">
        <v>290</v>
      </c>
      <c r="F358" s="152" t="s">
        <v>124</v>
      </c>
      <c r="G358" s="152" t="s">
        <v>124</v>
      </c>
      <c r="H358" s="152" t="s">
        <v>124</v>
      </c>
      <c r="I358" s="152" t="s">
        <v>124</v>
      </c>
      <c r="J358" s="152" t="s">
        <v>124</v>
      </c>
      <c r="K358" s="152" t="s">
        <v>124</v>
      </c>
    </row>
    <row r="359" spans="2:11" ht="15" x14ac:dyDescent="0.25">
      <c r="B359" s="152" t="s">
        <v>1</v>
      </c>
      <c r="C359" s="153" t="s">
        <v>221</v>
      </c>
      <c r="D359" s="152" t="s">
        <v>222</v>
      </c>
      <c r="E359" s="152" t="s">
        <v>288</v>
      </c>
      <c r="F359" s="152" t="s">
        <v>124</v>
      </c>
      <c r="G359" s="152" t="s">
        <v>124</v>
      </c>
      <c r="H359" s="152" t="s">
        <v>124</v>
      </c>
      <c r="I359" s="152" t="s">
        <v>124</v>
      </c>
      <c r="J359" s="152" t="s">
        <v>124</v>
      </c>
      <c r="K359" s="152" t="s">
        <v>124</v>
      </c>
    </row>
    <row r="360" spans="2:11" ht="15" x14ac:dyDescent="0.25">
      <c r="B360" s="152" t="s">
        <v>1</v>
      </c>
      <c r="C360" s="153" t="s">
        <v>270</v>
      </c>
      <c r="D360" s="152" t="s">
        <v>271</v>
      </c>
      <c r="E360" s="152" t="s">
        <v>290</v>
      </c>
      <c r="F360" s="152" t="s">
        <v>124</v>
      </c>
      <c r="G360" s="152" t="s">
        <v>124</v>
      </c>
      <c r="H360" s="152" t="s">
        <v>124</v>
      </c>
      <c r="I360" s="152" t="s">
        <v>124</v>
      </c>
      <c r="J360" s="152" t="s">
        <v>124</v>
      </c>
      <c r="K360" s="152" t="s">
        <v>124</v>
      </c>
    </row>
    <row r="361" spans="2:11" ht="15" x14ac:dyDescent="0.25">
      <c r="B361" s="152" t="s">
        <v>1</v>
      </c>
      <c r="C361" s="153" t="s">
        <v>223</v>
      </c>
      <c r="D361" s="152" t="s">
        <v>224</v>
      </c>
      <c r="E361" s="152" t="s">
        <v>288</v>
      </c>
      <c r="F361" s="152" t="s">
        <v>124</v>
      </c>
      <c r="G361" s="152" t="s">
        <v>124</v>
      </c>
      <c r="H361" s="152" t="s">
        <v>124</v>
      </c>
      <c r="I361" s="152" t="s">
        <v>124</v>
      </c>
      <c r="J361" s="152" t="s">
        <v>124</v>
      </c>
      <c r="K361" s="152" t="s">
        <v>124</v>
      </c>
    </row>
    <row r="362" spans="2:11" ht="15" x14ac:dyDescent="0.25">
      <c r="B362" s="152" t="s">
        <v>1</v>
      </c>
      <c r="C362" s="153" t="s">
        <v>225</v>
      </c>
      <c r="D362" s="152" t="s">
        <v>226</v>
      </c>
      <c r="E362" s="152" t="s">
        <v>288</v>
      </c>
      <c r="F362" s="152" t="s">
        <v>124</v>
      </c>
      <c r="G362" s="152" t="s">
        <v>124</v>
      </c>
      <c r="H362" s="152" t="s">
        <v>124</v>
      </c>
      <c r="I362" s="152" t="s">
        <v>124</v>
      </c>
      <c r="J362" s="152" t="s">
        <v>124</v>
      </c>
      <c r="K362" s="152" t="s">
        <v>124</v>
      </c>
    </row>
    <row r="363" spans="2:11" ht="15" x14ac:dyDescent="0.25">
      <c r="B363" s="152" t="s">
        <v>1</v>
      </c>
      <c r="C363" s="153" t="s">
        <v>227</v>
      </c>
      <c r="D363" s="152" t="s">
        <v>379</v>
      </c>
      <c r="E363" s="152" t="s">
        <v>288</v>
      </c>
      <c r="F363" s="152" t="s">
        <v>124</v>
      </c>
      <c r="G363" s="152" t="s">
        <v>124</v>
      </c>
      <c r="H363" s="152" t="s">
        <v>124</v>
      </c>
      <c r="I363" s="152" t="s">
        <v>124</v>
      </c>
      <c r="J363" s="152" t="s">
        <v>124</v>
      </c>
      <c r="K363" s="152" t="s">
        <v>124</v>
      </c>
    </row>
    <row r="364" spans="2:11" ht="15" x14ac:dyDescent="0.25">
      <c r="B364" s="152" t="s">
        <v>1</v>
      </c>
      <c r="C364" s="153" t="s">
        <v>228</v>
      </c>
      <c r="D364" s="152" t="s">
        <v>380</v>
      </c>
      <c r="E364" s="152" t="s">
        <v>288</v>
      </c>
      <c r="F364" s="152" t="s">
        <v>124</v>
      </c>
      <c r="G364" s="152" t="s">
        <v>124</v>
      </c>
      <c r="H364" s="152" t="s">
        <v>124</v>
      </c>
      <c r="I364" s="152" t="s">
        <v>124</v>
      </c>
      <c r="J364" s="152" t="s">
        <v>124</v>
      </c>
      <c r="K364" s="152" t="s">
        <v>124</v>
      </c>
    </row>
    <row r="365" spans="2:11" ht="15" x14ac:dyDescent="0.25">
      <c r="B365" s="152" t="s">
        <v>1</v>
      </c>
      <c r="C365" s="153" t="s">
        <v>261</v>
      </c>
      <c r="D365" s="152" t="s">
        <v>262</v>
      </c>
      <c r="E365" s="152" t="s">
        <v>288</v>
      </c>
      <c r="F365" s="152" t="s">
        <v>124</v>
      </c>
      <c r="G365" s="152" t="s">
        <v>124</v>
      </c>
      <c r="H365" s="152" t="s">
        <v>124</v>
      </c>
      <c r="I365" s="152" t="s">
        <v>124</v>
      </c>
      <c r="J365" s="152" t="s">
        <v>124</v>
      </c>
      <c r="K365" s="152" t="s">
        <v>124</v>
      </c>
    </row>
    <row r="366" spans="2:11" ht="15" x14ac:dyDescent="0.25">
      <c r="B366" s="152" t="s">
        <v>291</v>
      </c>
      <c r="C366" s="153" t="s">
        <v>272</v>
      </c>
      <c r="D366" s="152" t="s">
        <v>273</v>
      </c>
      <c r="E366" s="152" t="s">
        <v>124</v>
      </c>
      <c r="F366" s="152" t="s">
        <v>124</v>
      </c>
      <c r="G366" s="152" t="s">
        <v>124</v>
      </c>
      <c r="H366" s="152" t="s">
        <v>124</v>
      </c>
      <c r="I366" s="152" t="s">
        <v>124</v>
      </c>
      <c r="J366" s="152" t="s">
        <v>124</v>
      </c>
      <c r="K366" s="152" t="s">
        <v>124</v>
      </c>
    </row>
    <row r="367" spans="2:11" ht="15" x14ac:dyDescent="0.25">
      <c r="B367" s="152" t="s">
        <v>2</v>
      </c>
      <c r="C367" s="153" t="s">
        <v>229</v>
      </c>
      <c r="D367" s="152" t="s">
        <v>230</v>
      </c>
      <c r="E367" s="152" t="s">
        <v>288</v>
      </c>
      <c r="F367" s="152" t="s">
        <v>124</v>
      </c>
      <c r="G367" s="152" t="s">
        <v>124</v>
      </c>
      <c r="H367" s="152" t="s">
        <v>124</v>
      </c>
      <c r="I367" s="152" t="s">
        <v>124</v>
      </c>
      <c r="J367" s="152" t="s">
        <v>124</v>
      </c>
      <c r="K367" s="152" t="s">
        <v>124</v>
      </c>
    </row>
    <row r="368" spans="2:11" ht="15" x14ac:dyDescent="0.25">
      <c r="B368" s="152" t="s">
        <v>2</v>
      </c>
      <c r="C368" s="153" t="s">
        <v>274</v>
      </c>
      <c r="D368" s="152" t="s">
        <v>275</v>
      </c>
      <c r="E368" s="152" t="s">
        <v>290</v>
      </c>
      <c r="F368" s="152" t="s">
        <v>124</v>
      </c>
      <c r="G368" s="152" t="s">
        <v>124</v>
      </c>
      <c r="H368" s="152" t="s">
        <v>124</v>
      </c>
      <c r="I368" s="152" t="s">
        <v>124</v>
      </c>
      <c r="J368" s="152" t="s">
        <v>124</v>
      </c>
      <c r="K368" s="152" t="s">
        <v>124</v>
      </c>
    </row>
    <row r="369" spans="2:11" ht="15" x14ac:dyDescent="0.25">
      <c r="B369" s="152" t="s">
        <v>2</v>
      </c>
      <c r="C369" s="153" t="s">
        <v>40</v>
      </c>
      <c r="D369" s="152" t="s">
        <v>357</v>
      </c>
      <c r="E369" s="152" t="s">
        <v>288</v>
      </c>
      <c r="F369" s="152" t="s">
        <v>124</v>
      </c>
      <c r="G369" s="152" t="s">
        <v>124</v>
      </c>
      <c r="H369" s="152" t="s">
        <v>124</v>
      </c>
      <c r="I369" s="152" t="s">
        <v>124</v>
      </c>
      <c r="J369" s="152" t="s">
        <v>124</v>
      </c>
      <c r="K369" s="152" t="s">
        <v>124</v>
      </c>
    </row>
    <row r="370" spans="2:11" ht="15" x14ac:dyDescent="0.25">
      <c r="B370" s="152" t="s">
        <v>2</v>
      </c>
      <c r="C370" s="153" t="s">
        <v>41</v>
      </c>
      <c r="D370" s="152" t="s">
        <v>42</v>
      </c>
      <c r="E370" s="152" t="s">
        <v>289</v>
      </c>
      <c r="F370" s="152">
        <v>528717.21</v>
      </c>
      <c r="G370" s="152">
        <v>396308.87</v>
      </c>
      <c r="H370" s="152">
        <v>471386.49</v>
      </c>
      <c r="I370" s="152">
        <v>441618.2</v>
      </c>
      <c r="J370" s="152">
        <v>534847.6</v>
      </c>
      <c r="K370" s="152">
        <v>304534.74</v>
      </c>
    </row>
    <row r="371" spans="2:11" ht="15" x14ac:dyDescent="0.25">
      <c r="B371" s="152" t="s">
        <v>2</v>
      </c>
      <c r="C371" s="153" t="s">
        <v>231</v>
      </c>
      <c r="D371" s="152" t="s">
        <v>232</v>
      </c>
      <c r="E371" s="152" t="s">
        <v>288</v>
      </c>
      <c r="F371" s="152" t="s">
        <v>124</v>
      </c>
      <c r="G371" s="152" t="s">
        <v>124</v>
      </c>
      <c r="H371" s="152" t="s">
        <v>124</v>
      </c>
      <c r="I371" s="152" t="s">
        <v>124</v>
      </c>
      <c r="J371" s="152" t="s">
        <v>124</v>
      </c>
      <c r="K371" s="152" t="s">
        <v>124</v>
      </c>
    </row>
    <row r="372" spans="2:11" ht="15" x14ac:dyDescent="0.25">
      <c r="B372" s="152" t="s">
        <v>2</v>
      </c>
      <c r="C372" s="153" t="s">
        <v>43</v>
      </c>
      <c r="D372" s="152" t="s">
        <v>44</v>
      </c>
      <c r="E372" s="152" t="s">
        <v>289</v>
      </c>
      <c r="F372" s="152">
        <v>318831.92</v>
      </c>
      <c r="G372" s="152">
        <v>381998.45</v>
      </c>
      <c r="H372" s="152">
        <v>425391.5</v>
      </c>
      <c r="I372" s="152">
        <v>448599.5</v>
      </c>
      <c r="J372" s="152">
        <v>436339.82</v>
      </c>
      <c r="K372" s="152">
        <v>316906.3</v>
      </c>
    </row>
    <row r="373" spans="2:11" ht="15" x14ac:dyDescent="0.25">
      <c r="B373" s="152" t="s">
        <v>2</v>
      </c>
      <c r="C373" s="153" t="s">
        <v>45</v>
      </c>
      <c r="D373" s="152" t="s">
        <v>46</v>
      </c>
      <c r="E373" s="152" t="s">
        <v>289</v>
      </c>
      <c r="F373" s="152">
        <v>11502995.24</v>
      </c>
      <c r="G373" s="152">
        <v>15616727.1</v>
      </c>
      <c r="H373" s="152">
        <v>0</v>
      </c>
      <c r="I373" s="152">
        <v>0</v>
      </c>
      <c r="J373" s="152" t="s">
        <v>124</v>
      </c>
      <c r="K373" s="152" t="s">
        <v>124</v>
      </c>
    </row>
    <row r="374" spans="2:11" ht="15" x14ac:dyDescent="0.25">
      <c r="B374" s="152" t="s">
        <v>2</v>
      </c>
      <c r="C374" s="153" t="s">
        <v>47</v>
      </c>
      <c r="D374" s="152" t="s">
        <v>48</v>
      </c>
      <c r="E374" s="152" t="s">
        <v>289</v>
      </c>
      <c r="F374" s="152">
        <v>3494561.92</v>
      </c>
      <c r="G374" s="152">
        <v>2511976.59</v>
      </c>
      <c r="H374" s="152">
        <v>2781584.16</v>
      </c>
      <c r="I374" s="152">
        <v>2774920.02</v>
      </c>
      <c r="J374" s="152">
        <v>2249435.66</v>
      </c>
      <c r="K374" s="152">
        <v>1928412.66</v>
      </c>
    </row>
    <row r="375" spans="2:11" ht="15" x14ac:dyDescent="0.25">
      <c r="B375" s="152" t="s">
        <v>2</v>
      </c>
      <c r="C375" s="153" t="s">
        <v>49</v>
      </c>
      <c r="D375" s="152" t="s">
        <v>50</v>
      </c>
      <c r="E375" s="152" t="s">
        <v>289</v>
      </c>
      <c r="F375" s="152">
        <v>498235.47</v>
      </c>
      <c r="G375" s="152">
        <v>404920.29</v>
      </c>
      <c r="H375" s="152">
        <v>297414.15000000002</v>
      </c>
      <c r="I375" s="152">
        <v>326375.67</v>
      </c>
      <c r="J375" s="152">
        <v>366005.76000000001</v>
      </c>
      <c r="K375" s="152">
        <v>372925.58</v>
      </c>
    </row>
    <row r="376" spans="2:11" ht="15" x14ac:dyDescent="0.25">
      <c r="B376" s="152" t="s">
        <v>2</v>
      </c>
      <c r="C376" s="153" t="s">
        <v>51</v>
      </c>
      <c r="D376" s="152" t="s">
        <v>52</v>
      </c>
      <c r="E376" s="152" t="s">
        <v>289</v>
      </c>
      <c r="F376" s="152">
        <v>132683</v>
      </c>
      <c r="G376" s="152">
        <v>113224.55</v>
      </c>
      <c r="H376" s="152">
        <v>163903.84</v>
      </c>
      <c r="I376" s="152">
        <v>136526.79999999999</v>
      </c>
      <c r="J376" s="152">
        <v>387601.67</v>
      </c>
      <c r="K376" s="152">
        <v>305402.42</v>
      </c>
    </row>
    <row r="377" spans="2:11" ht="15" x14ac:dyDescent="0.25">
      <c r="B377" s="152" t="s">
        <v>2</v>
      </c>
      <c r="C377" s="153" t="s">
        <v>53</v>
      </c>
      <c r="D377" s="152" t="s">
        <v>54</v>
      </c>
      <c r="E377" s="152" t="s">
        <v>289</v>
      </c>
      <c r="F377" s="152">
        <v>8101856.6900000004</v>
      </c>
      <c r="G377" s="152">
        <v>10179783.359999999</v>
      </c>
      <c r="H377" s="152">
        <v>6733755.4299999997</v>
      </c>
      <c r="I377" s="152">
        <v>5379927.79</v>
      </c>
      <c r="J377" s="152">
        <v>3688617.87</v>
      </c>
      <c r="K377" s="152">
        <v>4063011.21</v>
      </c>
    </row>
    <row r="378" spans="2:11" ht="15" x14ac:dyDescent="0.25">
      <c r="B378" s="152" t="s">
        <v>2</v>
      </c>
      <c r="C378" s="153" t="s">
        <v>55</v>
      </c>
      <c r="D378" s="152" t="s">
        <v>56</v>
      </c>
      <c r="E378" s="152" t="s">
        <v>289</v>
      </c>
      <c r="F378" s="152">
        <v>130697.07</v>
      </c>
      <c r="G378" s="152">
        <v>153761.07</v>
      </c>
      <c r="H378" s="152">
        <v>151010.95000000001</v>
      </c>
      <c r="I378" s="152">
        <v>191203.71</v>
      </c>
      <c r="J378" s="152">
        <v>303773.42</v>
      </c>
      <c r="K378" s="152">
        <v>198633.27</v>
      </c>
    </row>
    <row r="379" spans="2:11" ht="15" x14ac:dyDescent="0.25">
      <c r="B379" s="152" t="s">
        <v>2</v>
      </c>
      <c r="C379" s="153" t="s">
        <v>127</v>
      </c>
      <c r="D379" s="152" t="s">
        <v>125</v>
      </c>
      <c r="E379" s="152" t="s">
        <v>288</v>
      </c>
      <c r="F379" s="152" t="s">
        <v>124</v>
      </c>
      <c r="G379" s="152" t="s">
        <v>124</v>
      </c>
      <c r="H379" s="152" t="s">
        <v>124</v>
      </c>
      <c r="I379" s="152" t="s">
        <v>124</v>
      </c>
      <c r="J379" s="152" t="s">
        <v>124</v>
      </c>
      <c r="K379" s="152" t="s">
        <v>124</v>
      </c>
    </row>
    <row r="380" spans="2:11" ht="15" x14ac:dyDescent="0.25">
      <c r="B380" s="152" t="s">
        <v>2</v>
      </c>
      <c r="C380" s="153" t="s">
        <v>57</v>
      </c>
      <c r="D380" s="152" t="s">
        <v>58</v>
      </c>
      <c r="E380" s="152" t="s">
        <v>289</v>
      </c>
      <c r="F380" s="152">
        <v>325561.18</v>
      </c>
      <c r="G380" s="152">
        <v>198751.6</v>
      </c>
      <c r="H380" s="152">
        <v>245782.07</v>
      </c>
      <c r="I380" s="152">
        <v>180190.49</v>
      </c>
      <c r="J380" s="152">
        <v>446162.59</v>
      </c>
      <c r="K380" s="152">
        <v>328817.62</v>
      </c>
    </row>
    <row r="381" spans="2:11" ht="15" x14ac:dyDescent="0.25">
      <c r="B381" s="152" t="s">
        <v>2</v>
      </c>
      <c r="C381" s="153" t="s">
        <v>59</v>
      </c>
      <c r="D381" s="152" t="s">
        <v>60</v>
      </c>
      <c r="E381" s="152" t="s">
        <v>289</v>
      </c>
      <c r="F381" s="152">
        <v>101837</v>
      </c>
      <c r="G381" s="152">
        <v>85184.26</v>
      </c>
      <c r="H381" s="152">
        <v>150667.84</v>
      </c>
      <c r="I381" s="152">
        <v>96867.82</v>
      </c>
      <c r="J381" s="152">
        <v>175031.11</v>
      </c>
      <c r="K381" s="152">
        <v>120276.29</v>
      </c>
    </row>
    <row r="382" spans="2:11" ht="15" x14ac:dyDescent="0.25">
      <c r="B382" s="152" t="s">
        <v>2</v>
      </c>
      <c r="C382" s="153" t="s">
        <v>61</v>
      </c>
      <c r="D382" s="152" t="s">
        <v>62</v>
      </c>
      <c r="E382" s="152" t="s">
        <v>289</v>
      </c>
      <c r="F382" s="152">
        <v>49674.31</v>
      </c>
      <c r="G382" s="152">
        <v>87772.26</v>
      </c>
      <c r="H382" s="152">
        <v>57786.720000000001</v>
      </c>
      <c r="I382" s="152">
        <v>98844.76</v>
      </c>
      <c r="J382" s="152">
        <v>149131.51</v>
      </c>
      <c r="K382" s="152">
        <v>98270.46</v>
      </c>
    </row>
    <row r="383" spans="2:11" ht="15" x14ac:dyDescent="0.25">
      <c r="B383" s="152" t="s">
        <v>2</v>
      </c>
      <c r="C383" s="153" t="s">
        <v>233</v>
      </c>
      <c r="D383" s="152" t="s">
        <v>234</v>
      </c>
      <c r="E383" s="152" t="s">
        <v>288</v>
      </c>
      <c r="F383" s="152" t="s">
        <v>124</v>
      </c>
      <c r="G383" s="152" t="s">
        <v>124</v>
      </c>
      <c r="H383" s="152" t="s">
        <v>124</v>
      </c>
      <c r="I383" s="152" t="s">
        <v>124</v>
      </c>
      <c r="J383" s="152" t="s">
        <v>124</v>
      </c>
      <c r="K383" s="152" t="s">
        <v>124</v>
      </c>
    </row>
    <row r="384" spans="2:11" ht="15" x14ac:dyDescent="0.25">
      <c r="B384" s="152" t="s">
        <v>2</v>
      </c>
      <c r="C384" s="153" t="s">
        <v>63</v>
      </c>
      <c r="D384" s="152" t="s">
        <v>64</v>
      </c>
      <c r="E384" s="152" t="s">
        <v>289</v>
      </c>
      <c r="F384" s="152">
        <v>255830.11</v>
      </c>
      <c r="G384" s="152">
        <v>167613.97</v>
      </c>
      <c r="H384" s="152">
        <v>225998.85</v>
      </c>
      <c r="I384" s="152">
        <v>379393.54</v>
      </c>
      <c r="J384" s="152">
        <v>293984.76</v>
      </c>
      <c r="K384" s="152">
        <v>429270.7</v>
      </c>
    </row>
    <row r="385" spans="2:11" ht="15" x14ac:dyDescent="0.25">
      <c r="B385" s="152" t="s">
        <v>2</v>
      </c>
      <c r="C385" s="153" t="s">
        <v>235</v>
      </c>
      <c r="D385" s="152" t="s">
        <v>236</v>
      </c>
      <c r="E385" s="152" t="s">
        <v>288</v>
      </c>
      <c r="F385" s="152" t="s">
        <v>124</v>
      </c>
      <c r="G385" s="152" t="s">
        <v>124</v>
      </c>
      <c r="H385" s="152" t="s">
        <v>124</v>
      </c>
      <c r="I385" s="152" t="s">
        <v>124</v>
      </c>
      <c r="J385" s="152" t="s">
        <v>124</v>
      </c>
      <c r="K385" s="152" t="s">
        <v>124</v>
      </c>
    </row>
    <row r="386" spans="2:11" ht="15" x14ac:dyDescent="0.25">
      <c r="B386" s="152" t="s">
        <v>2</v>
      </c>
      <c r="C386" s="153" t="s">
        <v>65</v>
      </c>
      <c r="D386" s="152" t="s">
        <v>66</v>
      </c>
      <c r="E386" s="152" t="s">
        <v>289</v>
      </c>
      <c r="F386" s="152">
        <v>129913.46</v>
      </c>
      <c r="G386" s="152">
        <v>65749.25</v>
      </c>
      <c r="H386" s="152">
        <v>93124.35</v>
      </c>
      <c r="I386" s="152">
        <v>93199.07</v>
      </c>
      <c r="J386" s="152">
        <v>39429.07</v>
      </c>
      <c r="K386" s="152">
        <v>98761.85</v>
      </c>
    </row>
    <row r="387" spans="2:11" ht="15" x14ac:dyDescent="0.25">
      <c r="B387" s="152" t="s">
        <v>2</v>
      </c>
      <c r="C387" s="153" t="s">
        <v>67</v>
      </c>
      <c r="D387" s="152" t="s">
        <v>68</v>
      </c>
      <c r="E387" s="152" t="s">
        <v>289</v>
      </c>
      <c r="F387" s="152">
        <v>2581824.88</v>
      </c>
      <c r="G387" s="152">
        <v>2540909.58</v>
      </c>
      <c r="H387" s="152">
        <v>2191520.08</v>
      </c>
      <c r="I387" s="152">
        <v>2395853.4700000002</v>
      </c>
      <c r="J387" s="152">
        <v>1952492.08</v>
      </c>
      <c r="K387" s="152">
        <v>2130613.0299999998</v>
      </c>
    </row>
    <row r="388" spans="2:11" ht="15" x14ac:dyDescent="0.25">
      <c r="B388" s="152" t="s">
        <v>2</v>
      </c>
      <c r="C388" s="153" t="s">
        <v>69</v>
      </c>
      <c r="D388" s="152" t="s">
        <v>70</v>
      </c>
      <c r="E388" s="152" t="s">
        <v>289</v>
      </c>
      <c r="F388" s="152">
        <v>162089.92000000001</v>
      </c>
      <c r="G388" s="152">
        <v>218973.21</v>
      </c>
      <c r="H388" s="152">
        <v>235586.29</v>
      </c>
      <c r="I388" s="152">
        <v>235775.47</v>
      </c>
      <c r="J388" s="152">
        <v>204893.04</v>
      </c>
      <c r="K388" s="152">
        <v>55641.1</v>
      </c>
    </row>
    <row r="389" spans="2:11" ht="15" x14ac:dyDescent="0.25">
      <c r="B389" s="152" t="s">
        <v>2</v>
      </c>
      <c r="C389" s="153" t="s">
        <v>71</v>
      </c>
      <c r="D389" s="152" t="s">
        <v>72</v>
      </c>
      <c r="E389" s="152" t="s">
        <v>289</v>
      </c>
      <c r="F389" s="152">
        <v>49583.4</v>
      </c>
      <c r="G389" s="152">
        <v>60818.71</v>
      </c>
      <c r="H389" s="152">
        <v>87134.44</v>
      </c>
      <c r="I389" s="152">
        <v>41822.57</v>
      </c>
      <c r="J389" s="152">
        <v>19448.16</v>
      </c>
      <c r="K389" s="152">
        <v>32463.17</v>
      </c>
    </row>
    <row r="390" spans="2:11" ht="15" x14ac:dyDescent="0.25">
      <c r="B390" s="152" t="s">
        <v>2</v>
      </c>
      <c r="C390" s="153" t="s">
        <v>73</v>
      </c>
      <c r="D390" s="152" t="s">
        <v>74</v>
      </c>
      <c r="E390" s="152" t="s">
        <v>289</v>
      </c>
      <c r="F390" s="152">
        <v>3049715.14</v>
      </c>
      <c r="G390" s="152">
        <v>1838817.45</v>
      </c>
      <c r="H390" s="152">
        <v>1928468.56</v>
      </c>
      <c r="I390" s="152">
        <v>1840464.64</v>
      </c>
      <c r="J390" s="152">
        <v>1751033.86</v>
      </c>
      <c r="K390" s="152">
        <v>1407515.15</v>
      </c>
    </row>
    <row r="391" spans="2:11" ht="15" x14ac:dyDescent="0.25">
      <c r="B391" s="152" t="s">
        <v>2</v>
      </c>
      <c r="C391" s="153" t="s">
        <v>75</v>
      </c>
      <c r="D391" s="152" t="s">
        <v>432</v>
      </c>
      <c r="E391" s="152" t="s">
        <v>289</v>
      </c>
      <c r="F391" s="152">
        <v>10020919.720000001</v>
      </c>
      <c r="G391" s="152">
        <v>9399955.9000000004</v>
      </c>
      <c r="H391" s="152">
        <v>16675450.189999999</v>
      </c>
      <c r="I391" s="152">
        <v>14612320.300000001</v>
      </c>
      <c r="J391" s="152">
        <v>12460615.77</v>
      </c>
      <c r="K391" s="152">
        <v>15438116.619999999</v>
      </c>
    </row>
    <row r="392" spans="2:11" ht="15" x14ac:dyDescent="0.25">
      <c r="B392" s="152" t="s">
        <v>2</v>
      </c>
      <c r="C392" s="153" t="s">
        <v>76</v>
      </c>
      <c r="D392" s="152" t="s">
        <v>358</v>
      </c>
      <c r="E392" s="152" t="s">
        <v>289</v>
      </c>
      <c r="F392" s="152">
        <v>373976.89</v>
      </c>
      <c r="G392" s="152">
        <v>490987.07</v>
      </c>
      <c r="H392" s="152">
        <v>547063.54</v>
      </c>
      <c r="I392" s="152">
        <v>573723.68000000005</v>
      </c>
      <c r="J392" s="152">
        <v>495445.51</v>
      </c>
      <c r="K392" s="152">
        <v>474821.83</v>
      </c>
    </row>
    <row r="393" spans="2:11" ht="15" x14ac:dyDescent="0.25">
      <c r="B393" s="152" t="s">
        <v>2</v>
      </c>
      <c r="C393" s="153" t="s">
        <v>77</v>
      </c>
      <c r="D393" s="152" t="s">
        <v>359</v>
      </c>
      <c r="E393" s="152" t="s">
        <v>289</v>
      </c>
      <c r="F393" s="152" t="s">
        <v>124</v>
      </c>
      <c r="G393" s="152" t="s">
        <v>124</v>
      </c>
      <c r="H393" s="152" t="s">
        <v>124</v>
      </c>
      <c r="I393" s="152" t="s">
        <v>124</v>
      </c>
      <c r="J393" s="152" t="s">
        <v>124</v>
      </c>
      <c r="K393" s="152" t="s">
        <v>124</v>
      </c>
    </row>
    <row r="394" spans="2:11" ht="15" x14ac:dyDescent="0.25">
      <c r="B394" s="152" t="s">
        <v>2</v>
      </c>
      <c r="C394" s="153" t="s">
        <v>237</v>
      </c>
      <c r="D394" s="152" t="s">
        <v>238</v>
      </c>
      <c r="E394" s="152" t="s">
        <v>288</v>
      </c>
      <c r="F394" s="152" t="s">
        <v>124</v>
      </c>
      <c r="G394" s="152" t="s">
        <v>124</v>
      </c>
      <c r="H394" s="152" t="s">
        <v>124</v>
      </c>
      <c r="I394" s="152" t="s">
        <v>124</v>
      </c>
      <c r="J394" s="152" t="s">
        <v>124</v>
      </c>
      <c r="K394" s="152" t="s">
        <v>124</v>
      </c>
    </row>
    <row r="395" spans="2:11" ht="15" x14ac:dyDescent="0.25">
      <c r="B395" s="152" t="s">
        <v>2</v>
      </c>
      <c r="C395" s="153" t="s">
        <v>79</v>
      </c>
      <c r="D395" s="152" t="s">
        <v>80</v>
      </c>
      <c r="E395" s="152" t="s">
        <v>289</v>
      </c>
      <c r="F395" s="152">
        <v>10020516.34</v>
      </c>
      <c r="G395" s="152">
        <v>8184366.4199999999</v>
      </c>
      <c r="H395" s="152">
        <v>8683312.8599999994</v>
      </c>
      <c r="I395" s="152">
        <v>7887431.4000000004</v>
      </c>
      <c r="J395" s="152">
        <v>7425684.1799999997</v>
      </c>
      <c r="K395" s="152">
        <v>10351948.24</v>
      </c>
    </row>
    <row r="396" spans="2:11" ht="15" x14ac:dyDescent="0.25">
      <c r="B396" s="152" t="s">
        <v>2</v>
      </c>
      <c r="C396" s="153" t="s">
        <v>81</v>
      </c>
      <c r="D396" s="152" t="s">
        <v>82</v>
      </c>
      <c r="E396" s="152" t="s">
        <v>289</v>
      </c>
      <c r="F396" s="152">
        <v>13181.39</v>
      </c>
      <c r="G396" s="152">
        <v>15872.63</v>
      </c>
      <c r="H396" s="152">
        <v>0</v>
      </c>
      <c r="I396" s="152">
        <v>0</v>
      </c>
      <c r="J396" s="152">
        <v>15054.87</v>
      </c>
      <c r="K396" s="152">
        <v>16965.080000000002</v>
      </c>
    </row>
    <row r="397" spans="2:11" ht="15" x14ac:dyDescent="0.25">
      <c r="B397" s="152" t="s">
        <v>2</v>
      </c>
      <c r="C397" s="153" t="s">
        <v>239</v>
      </c>
      <c r="D397" s="152" t="s">
        <v>240</v>
      </c>
      <c r="E397" s="152" t="s">
        <v>290</v>
      </c>
      <c r="F397" s="152" t="s">
        <v>124</v>
      </c>
      <c r="G397" s="152" t="s">
        <v>124</v>
      </c>
      <c r="H397" s="152" t="s">
        <v>124</v>
      </c>
      <c r="I397" s="152" t="s">
        <v>124</v>
      </c>
      <c r="J397" s="152" t="s">
        <v>124</v>
      </c>
      <c r="K397" s="152" t="s">
        <v>124</v>
      </c>
    </row>
    <row r="398" spans="2:11" ht="15" x14ac:dyDescent="0.25">
      <c r="B398" s="152" t="s">
        <v>2</v>
      </c>
      <c r="C398" s="153" t="s">
        <v>263</v>
      </c>
      <c r="D398" s="152" t="s">
        <v>264</v>
      </c>
      <c r="E398" s="152" t="s">
        <v>290</v>
      </c>
      <c r="F398" s="152" t="s">
        <v>124</v>
      </c>
      <c r="G398" s="152" t="s">
        <v>124</v>
      </c>
      <c r="H398" s="152" t="s">
        <v>124</v>
      </c>
      <c r="I398" s="152" t="s">
        <v>124</v>
      </c>
      <c r="J398" s="152" t="s">
        <v>124</v>
      </c>
      <c r="K398" s="152" t="s">
        <v>124</v>
      </c>
    </row>
    <row r="399" spans="2:11" ht="15" x14ac:dyDescent="0.25">
      <c r="B399" s="152" t="s">
        <v>2</v>
      </c>
      <c r="C399" s="153" t="s">
        <v>276</v>
      </c>
      <c r="D399" s="152" t="s">
        <v>277</v>
      </c>
      <c r="E399" s="152" t="s">
        <v>290</v>
      </c>
      <c r="F399" s="152" t="s">
        <v>124</v>
      </c>
      <c r="G399" s="152" t="s">
        <v>124</v>
      </c>
      <c r="H399" s="152" t="s">
        <v>124</v>
      </c>
      <c r="I399" s="152" t="s">
        <v>124</v>
      </c>
      <c r="J399" s="152" t="s">
        <v>124</v>
      </c>
      <c r="K399" s="152" t="s">
        <v>124</v>
      </c>
    </row>
    <row r="400" spans="2:11" ht="15" x14ac:dyDescent="0.25">
      <c r="B400" s="152" t="s">
        <v>2</v>
      </c>
      <c r="C400" s="153" t="s">
        <v>241</v>
      </c>
      <c r="D400" s="152" t="s">
        <v>242</v>
      </c>
      <c r="E400" s="152" t="s">
        <v>290</v>
      </c>
      <c r="F400" s="152" t="s">
        <v>124</v>
      </c>
      <c r="G400" s="152" t="s">
        <v>124</v>
      </c>
      <c r="H400" s="152" t="s">
        <v>124</v>
      </c>
      <c r="I400" s="152" t="s">
        <v>124</v>
      </c>
      <c r="J400" s="152" t="s">
        <v>124</v>
      </c>
      <c r="K400" s="152" t="s">
        <v>124</v>
      </c>
    </row>
    <row r="401" spans="2:11" ht="15" x14ac:dyDescent="0.25">
      <c r="B401" s="152" t="s">
        <v>2</v>
      </c>
      <c r="C401" s="153" t="s">
        <v>243</v>
      </c>
      <c r="D401" s="152" t="s">
        <v>244</v>
      </c>
      <c r="E401" s="152" t="s">
        <v>290</v>
      </c>
      <c r="F401" s="152" t="s">
        <v>124</v>
      </c>
      <c r="G401" s="152" t="s">
        <v>124</v>
      </c>
      <c r="H401" s="152" t="s">
        <v>124</v>
      </c>
      <c r="I401" s="152" t="s">
        <v>124</v>
      </c>
      <c r="J401" s="152" t="s">
        <v>124</v>
      </c>
      <c r="K401" s="152" t="s">
        <v>124</v>
      </c>
    </row>
    <row r="402" spans="2:11" ht="15" x14ac:dyDescent="0.25">
      <c r="B402" s="152" t="s">
        <v>2</v>
      </c>
      <c r="C402" s="153" t="s">
        <v>245</v>
      </c>
      <c r="D402" s="152" t="s">
        <v>246</v>
      </c>
      <c r="E402" s="152" t="s">
        <v>288</v>
      </c>
      <c r="F402" s="152" t="s">
        <v>124</v>
      </c>
      <c r="G402" s="152" t="s">
        <v>124</v>
      </c>
      <c r="H402" s="152" t="s">
        <v>124</v>
      </c>
      <c r="I402" s="152" t="s">
        <v>124</v>
      </c>
      <c r="J402" s="152" t="s">
        <v>124</v>
      </c>
      <c r="K402" s="152" t="s">
        <v>124</v>
      </c>
    </row>
    <row r="403" spans="2:11" ht="15" x14ac:dyDescent="0.25">
      <c r="B403" s="152" t="s">
        <v>2</v>
      </c>
      <c r="C403" s="153" t="s">
        <v>278</v>
      </c>
      <c r="D403" s="152" t="s">
        <v>279</v>
      </c>
      <c r="E403" s="152" t="s">
        <v>290</v>
      </c>
      <c r="F403" s="152" t="s">
        <v>124</v>
      </c>
      <c r="G403" s="152" t="s">
        <v>124</v>
      </c>
      <c r="H403" s="152" t="s">
        <v>124</v>
      </c>
      <c r="I403" s="152" t="s">
        <v>124</v>
      </c>
      <c r="J403" s="152" t="s">
        <v>124</v>
      </c>
      <c r="K403" s="152" t="s">
        <v>124</v>
      </c>
    </row>
    <row r="404" spans="2:11" ht="15" x14ac:dyDescent="0.25">
      <c r="B404" s="152" t="s">
        <v>2</v>
      </c>
      <c r="C404" s="153" t="s">
        <v>280</v>
      </c>
      <c r="D404" s="152" t="s">
        <v>281</v>
      </c>
      <c r="E404" s="152" t="s">
        <v>290</v>
      </c>
      <c r="F404" s="152" t="s">
        <v>124</v>
      </c>
      <c r="G404" s="152" t="s">
        <v>124</v>
      </c>
      <c r="H404" s="152" t="s">
        <v>124</v>
      </c>
      <c r="I404" s="152" t="s">
        <v>124</v>
      </c>
      <c r="J404" s="152" t="s">
        <v>124</v>
      </c>
      <c r="K404" s="152" t="s">
        <v>124</v>
      </c>
    </row>
    <row r="405" spans="2:11" ht="15" x14ac:dyDescent="0.25">
      <c r="B405" s="152" t="s">
        <v>2</v>
      </c>
      <c r="C405" s="153" t="s">
        <v>247</v>
      </c>
      <c r="D405" s="152" t="s">
        <v>248</v>
      </c>
      <c r="E405" s="152" t="s">
        <v>288</v>
      </c>
      <c r="F405" s="152" t="s">
        <v>124</v>
      </c>
      <c r="G405" s="152" t="s">
        <v>124</v>
      </c>
      <c r="H405" s="152" t="s">
        <v>124</v>
      </c>
      <c r="I405" s="152" t="s">
        <v>124</v>
      </c>
      <c r="J405" s="152" t="s">
        <v>124</v>
      </c>
      <c r="K405" s="152" t="s">
        <v>124</v>
      </c>
    </row>
    <row r="406" spans="2:11" ht="15" x14ac:dyDescent="0.25">
      <c r="B406" s="152" t="s">
        <v>2</v>
      </c>
      <c r="C406" s="153" t="s">
        <v>249</v>
      </c>
      <c r="D406" s="152" t="s">
        <v>250</v>
      </c>
      <c r="E406" s="152" t="s">
        <v>290</v>
      </c>
      <c r="F406" s="152" t="s">
        <v>124</v>
      </c>
      <c r="G406" s="152" t="s">
        <v>124</v>
      </c>
      <c r="H406" s="152" t="s">
        <v>124</v>
      </c>
      <c r="I406" s="152" t="s">
        <v>124</v>
      </c>
      <c r="J406" s="152" t="s">
        <v>124</v>
      </c>
      <c r="K406" s="152" t="s">
        <v>124</v>
      </c>
    </row>
    <row r="407" spans="2:11" ht="15" x14ac:dyDescent="0.25">
      <c r="B407" s="152" t="s">
        <v>2</v>
      </c>
      <c r="C407" s="153" t="s">
        <v>282</v>
      </c>
      <c r="D407" s="152" t="s">
        <v>283</v>
      </c>
      <c r="E407" s="152" t="s">
        <v>290</v>
      </c>
      <c r="F407" s="152" t="s">
        <v>124</v>
      </c>
      <c r="G407" s="152" t="s">
        <v>124</v>
      </c>
      <c r="H407" s="152" t="s">
        <v>124</v>
      </c>
      <c r="I407" s="152" t="s">
        <v>124</v>
      </c>
      <c r="J407" s="152" t="s">
        <v>124</v>
      </c>
      <c r="K407" s="152" t="s">
        <v>124</v>
      </c>
    </row>
    <row r="408" spans="2:11" ht="15" x14ac:dyDescent="0.25">
      <c r="B408" s="152" t="s">
        <v>2</v>
      </c>
      <c r="C408" s="153" t="s">
        <v>284</v>
      </c>
      <c r="D408" s="152" t="s">
        <v>285</v>
      </c>
      <c r="E408" s="152" t="s">
        <v>290</v>
      </c>
      <c r="F408" s="152" t="s">
        <v>124</v>
      </c>
      <c r="G408" s="152" t="s">
        <v>124</v>
      </c>
      <c r="H408" s="152" t="s">
        <v>124</v>
      </c>
      <c r="I408" s="152" t="s">
        <v>124</v>
      </c>
      <c r="J408" s="152" t="s">
        <v>124</v>
      </c>
      <c r="K408" s="152" t="s">
        <v>124</v>
      </c>
    </row>
    <row r="409" spans="2:11" ht="15" x14ac:dyDescent="0.25">
      <c r="B409" s="152" t="s">
        <v>2</v>
      </c>
      <c r="C409" s="153" t="s">
        <v>83</v>
      </c>
      <c r="D409" s="152" t="s">
        <v>384</v>
      </c>
      <c r="E409" s="152" t="s">
        <v>288</v>
      </c>
      <c r="F409" s="152">
        <v>0</v>
      </c>
      <c r="G409" s="152" t="s">
        <v>124</v>
      </c>
      <c r="H409" s="152" t="s">
        <v>124</v>
      </c>
      <c r="I409" s="152" t="s">
        <v>124</v>
      </c>
      <c r="J409" s="152" t="s">
        <v>124</v>
      </c>
      <c r="K409" s="152" t="s">
        <v>124</v>
      </c>
    </row>
    <row r="410" spans="2:11" ht="15" x14ac:dyDescent="0.25">
      <c r="B410" s="152" t="s">
        <v>2</v>
      </c>
      <c r="C410" s="153" t="s">
        <v>84</v>
      </c>
      <c r="D410" s="152" t="s">
        <v>85</v>
      </c>
      <c r="E410" s="152" t="s">
        <v>289</v>
      </c>
      <c r="F410" s="152">
        <v>1718854.8</v>
      </c>
      <c r="G410" s="152">
        <v>1841740.01</v>
      </c>
      <c r="H410" s="152">
        <v>2190604.9</v>
      </c>
      <c r="I410" s="152">
        <v>2999616.71</v>
      </c>
      <c r="J410" s="152">
        <v>1751778.33</v>
      </c>
      <c r="K410" s="152">
        <v>1975204.71</v>
      </c>
    </row>
    <row r="411" spans="2:11" ht="15" x14ac:dyDescent="0.25">
      <c r="B411" s="152" t="s">
        <v>2</v>
      </c>
      <c r="C411" s="153" t="s">
        <v>86</v>
      </c>
      <c r="D411" s="152" t="s">
        <v>381</v>
      </c>
      <c r="E411" s="152" t="s">
        <v>288</v>
      </c>
      <c r="F411" s="152" t="s">
        <v>124</v>
      </c>
      <c r="G411" s="152" t="s">
        <v>124</v>
      </c>
      <c r="H411" s="152" t="s">
        <v>124</v>
      </c>
      <c r="I411" s="152" t="s">
        <v>124</v>
      </c>
      <c r="J411" s="152" t="s">
        <v>124</v>
      </c>
      <c r="K411" s="152" t="s">
        <v>124</v>
      </c>
    </row>
    <row r="412" spans="2:11" ht="15" x14ac:dyDescent="0.25">
      <c r="B412" s="152" t="s">
        <v>2</v>
      </c>
      <c r="C412" s="153" t="s">
        <v>286</v>
      </c>
      <c r="D412" s="152" t="s">
        <v>412</v>
      </c>
      <c r="E412" s="152" t="s">
        <v>288</v>
      </c>
      <c r="F412" s="152" t="s">
        <v>124</v>
      </c>
      <c r="G412" s="152" t="s">
        <v>124</v>
      </c>
      <c r="H412" s="152" t="s">
        <v>124</v>
      </c>
      <c r="I412" s="152" t="s">
        <v>124</v>
      </c>
      <c r="J412" s="152" t="s">
        <v>124</v>
      </c>
      <c r="K412" s="152" t="s">
        <v>124</v>
      </c>
    </row>
    <row r="413" spans="2:11" ht="15" x14ac:dyDescent="0.25">
      <c r="B413" s="152" t="s">
        <v>2</v>
      </c>
      <c r="C413" s="153" t="s">
        <v>87</v>
      </c>
      <c r="D413" s="152" t="s">
        <v>382</v>
      </c>
      <c r="E413" s="152" t="s">
        <v>289</v>
      </c>
      <c r="F413" s="152">
        <v>110358.39</v>
      </c>
      <c r="G413" s="152">
        <v>141744.37</v>
      </c>
      <c r="H413" s="152">
        <v>258241.39</v>
      </c>
      <c r="I413" s="152">
        <v>142744.73000000001</v>
      </c>
      <c r="J413" s="152">
        <v>56806.39</v>
      </c>
      <c r="K413" s="152">
        <v>88745.99</v>
      </c>
    </row>
    <row r="414" spans="2:11" ht="15" x14ac:dyDescent="0.25">
      <c r="B414" s="152" t="s">
        <v>3</v>
      </c>
      <c r="C414" s="153" t="s">
        <v>88</v>
      </c>
      <c r="D414" s="152" t="s">
        <v>89</v>
      </c>
      <c r="E414" s="152" t="s">
        <v>289</v>
      </c>
      <c r="F414" s="152">
        <v>202114.1</v>
      </c>
      <c r="G414" s="152">
        <v>182537.27</v>
      </c>
      <c r="H414" s="152">
        <v>286570.59000000003</v>
      </c>
      <c r="I414" s="152">
        <v>272407.48</v>
      </c>
      <c r="J414" s="152">
        <v>430450.48</v>
      </c>
      <c r="K414" s="152">
        <v>442293.18</v>
      </c>
    </row>
    <row r="415" spans="2:11" ht="15" x14ac:dyDescent="0.25">
      <c r="B415" s="152" t="s">
        <v>3</v>
      </c>
      <c r="C415" s="153" t="s">
        <v>90</v>
      </c>
      <c r="D415" s="152" t="s">
        <v>91</v>
      </c>
      <c r="E415" s="152" t="s">
        <v>289</v>
      </c>
      <c r="F415" s="152">
        <v>0</v>
      </c>
      <c r="G415" s="152">
        <v>0</v>
      </c>
      <c r="H415" s="152">
        <v>24313.63</v>
      </c>
      <c r="I415" s="152">
        <v>35318.769999999997</v>
      </c>
      <c r="J415" s="152">
        <v>7455.67</v>
      </c>
      <c r="K415" s="152">
        <v>0</v>
      </c>
    </row>
    <row r="416" spans="2:11" ht="15" x14ac:dyDescent="0.25">
      <c r="B416" s="152" t="s">
        <v>3</v>
      </c>
      <c r="C416" s="153" t="s">
        <v>92</v>
      </c>
      <c r="D416" s="152" t="s">
        <v>93</v>
      </c>
      <c r="E416" s="152" t="s">
        <v>289</v>
      </c>
      <c r="F416" s="152">
        <v>4498109.13</v>
      </c>
      <c r="G416" s="152">
        <v>4263086.33</v>
      </c>
      <c r="H416" s="152">
        <v>4417520.01</v>
      </c>
      <c r="I416" s="152">
        <v>3522783.17</v>
      </c>
      <c r="J416" s="152">
        <v>4444969.6500000004</v>
      </c>
      <c r="K416" s="152">
        <v>1486375.72</v>
      </c>
    </row>
    <row r="417" spans="2:11" ht="15" x14ac:dyDescent="0.25">
      <c r="B417" s="152" t="s">
        <v>3</v>
      </c>
      <c r="C417" s="153" t="s">
        <v>94</v>
      </c>
      <c r="D417" s="152" t="s">
        <v>95</v>
      </c>
      <c r="E417" s="152" t="s">
        <v>289</v>
      </c>
      <c r="F417" s="152">
        <v>40169.74</v>
      </c>
      <c r="G417" s="152">
        <v>83613.56</v>
      </c>
      <c r="H417" s="152">
        <v>25710.71</v>
      </c>
      <c r="I417" s="152">
        <v>72591.02</v>
      </c>
      <c r="J417" s="152">
        <v>37660.910000000003</v>
      </c>
      <c r="K417" s="152">
        <v>86314.71</v>
      </c>
    </row>
    <row r="418" spans="2:11" ht="15" x14ac:dyDescent="0.25">
      <c r="B418" s="152" t="s">
        <v>3</v>
      </c>
      <c r="C418" s="153" t="s">
        <v>251</v>
      </c>
      <c r="D418" s="152" t="s">
        <v>370</v>
      </c>
      <c r="E418" s="152" t="s">
        <v>288</v>
      </c>
      <c r="F418" s="152" t="s">
        <v>124</v>
      </c>
      <c r="G418" s="152" t="s">
        <v>124</v>
      </c>
      <c r="H418" s="152" t="s">
        <v>124</v>
      </c>
      <c r="I418" s="152" t="s">
        <v>124</v>
      </c>
      <c r="J418" s="152" t="s">
        <v>124</v>
      </c>
      <c r="K418" s="152" t="s">
        <v>124</v>
      </c>
    </row>
    <row r="419" spans="2:11" ht="15" x14ac:dyDescent="0.25">
      <c r="B419" s="152" t="s">
        <v>3</v>
      </c>
      <c r="C419" s="153" t="s">
        <v>96</v>
      </c>
      <c r="D419" s="152" t="s">
        <v>97</v>
      </c>
      <c r="E419" s="152" t="s">
        <v>289</v>
      </c>
      <c r="F419" s="152">
        <v>896191.87</v>
      </c>
      <c r="G419" s="152">
        <v>614771.82999999996</v>
      </c>
      <c r="H419" s="152">
        <v>559341.43999999994</v>
      </c>
      <c r="I419" s="152">
        <v>703474.46</v>
      </c>
      <c r="J419" s="152">
        <v>601545.97</v>
      </c>
      <c r="K419" s="152">
        <v>335669.95</v>
      </c>
    </row>
    <row r="420" spans="2:11" ht="15" x14ac:dyDescent="0.25">
      <c r="B420" s="152" t="s">
        <v>3</v>
      </c>
      <c r="C420" s="153" t="s">
        <v>98</v>
      </c>
      <c r="D420" s="152" t="s">
        <v>99</v>
      </c>
      <c r="E420" s="152" t="s">
        <v>289</v>
      </c>
      <c r="F420" s="152">
        <v>923695.61</v>
      </c>
      <c r="G420" s="152">
        <v>998866.31</v>
      </c>
      <c r="H420" s="152">
        <v>694523.96</v>
      </c>
      <c r="I420" s="152">
        <v>620747.74</v>
      </c>
      <c r="J420" s="152">
        <v>1001985.96</v>
      </c>
      <c r="K420" s="152">
        <v>1167991.5</v>
      </c>
    </row>
    <row r="421" spans="2:11" ht="15" x14ac:dyDescent="0.25">
      <c r="B421" s="152" t="s">
        <v>3</v>
      </c>
      <c r="C421" s="153" t="s">
        <v>100</v>
      </c>
      <c r="D421" s="152" t="s">
        <v>371</v>
      </c>
      <c r="E421" s="152" t="s">
        <v>288</v>
      </c>
      <c r="F421" s="152" t="s">
        <v>124</v>
      </c>
      <c r="G421" s="152" t="s">
        <v>124</v>
      </c>
      <c r="H421" s="152" t="s">
        <v>124</v>
      </c>
      <c r="I421" s="152" t="s">
        <v>124</v>
      </c>
      <c r="J421" s="152" t="s">
        <v>124</v>
      </c>
      <c r="K421" s="152" t="s">
        <v>124</v>
      </c>
    </row>
    <row r="422" spans="2:11" ht="15" x14ac:dyDescent="0.25">
      <c r="B422" s="152" t="s">
        <v>3</v>
      </c>
      <c r="C422" s="153" t="s">
        <v>252</v>
      </c>
      <c r="D422" s="152" t="s">
        <v>360</v>
      </c>
      <c r="E422" s="152" t="s">
        <v>288</v>
      </c>
      <c r="F422" s="152" t="s">
        <v>124</v>
      </c>
      <c r="G422" s="152" t="s">
        <v>124</v>
      </c>
      <c r="H422" s="152" t="s">
        <v>124</v>
      </c>
      <c r="I422" s="152" t="s">
        <v>124</v>
      </c>
      <c r="J422" s="152" t="s">
        <v>124</v>
      </c>
      <c r="K422" s="152" t="s">
        <v>124</v>
      </c>
    </row>
    <row r="423" spans="2:11" ht="15" x14ac:dyDescent="0.25">
      <c r="B423" s="152" t="s">
        <v>3</v>
      </c>
      <c r="C423" s="153" t="s">
        <v>102</v>
      </c>
      <c r="D423" s="152" t="s">
        <v>103</v>
      </c>
      <c r="E423" s="152" t="s">
        <v>289</v>
      </c>
      <c r="F423" s="152">
        <v>404458.6</v>
      </c>
      <c r="G423" s="152">
        <v>680395.43</v>
      </c>
      <c r="H423" s="152">
        <v>483399.97</v>
      </c>
      <c r="I423" s="152">
        <v>510795.19</v>
      </c>
      <c r="J423" s="152">
        <v>805154.58</v>
      </c>
      <c r="K423" s="152">
        <v>805005.36</v>
      </c>
    </row>
    <row r="424" spans="2:11" ht="15" x14ac:dyDescent="0.25">
      <c r="B424" s="152" t="s">
        <v>3</v>
      </c>
      <c r="C424" s="153" t="s">
        <v>104</v>
      </c>
      <c r="D424" s="152" t="s">
        <v>372</v>
      </c>
      <c r="E424" s="152" t="s">
        <v>289</v>
      </c>
      <c r="F424" s="152" t="s">
        <v>124</v>
      </c>
      <c r="G424" s="152" t="s">
        <v>124</v>
      </c>
      <c r="H424" s="152" t="s">
        <v>124</v>
      </c>
      <c r="I424" s="152" t="s">
        <v>124</v>
      </c>
      <c r="J424" s="152" t="s">
        <v>124</v>
      </c>
      <c r="K424" s="152" t="s">
        <v>124</v>
      </c>
    </row>
    <row r="425" spans="2:11" ht="15" x14ac:dyDescent="0.25">
      <c r="B425" s="152" t="s">
        <v>3</v>
      </c>
      <c r="C425" s="153" t="s">
        <v>105</v>
      </c>
      <c r="D425" s="152" t="s">
        <v>416</v>
      </c>
      <c r="E425" s="152" t="s">
        <v>288</v>
      </c>
      <c r="F425" s="152" t="s">
        <v>124</v>
      </c>
      <c r="G425" s="152" t="s">
        <v>124</v>
      </c>
      <c r="H425" s="152" t="s">
        <v>124</v>
      </c>
      <c r="I425" s="152" t="s">
        <v>124</v>
      </c>
      <c r="J425" s="152" t="s">
        <v>124</v>
      </c>
      <c r="K425" s="152" t="s">
        <v>124</v>
      </c>
    </row>
    <row r="426" spans="2:11" ht="15" x14ac:dyDescent="0.25">
      <c r="B426" s="152" t="s">
        <v>3</v>
      </c>
      <c r="C426" s="153" t="s">
        <v>253</v>
      </c>
      <c r="D426" s="152" t="s">
        <v>373</v>
      </c>
      <c r="E426" s="152" t="s">
        <v>289</v>
      </c>
      <c r="F426" s="152" t="s">
        <v>124</v>
      </c>
      <c r="G426" s="152" t="s">
        <v>124</v>
      </c>
      <c r="H426" s="152" t="s">
        <v>124</v>
      </c>
      <c r="I426" s="152" t="s">
        <v>124</v>
      </c>
      <c r="J426" s="152" t="s">
        <v>124</v>
      </c>
      <c r="K426" s="152" t="s">
        <v>124</v>
      </c>
    </row>
    <row r="427" spans="2:11" ht="15" x14ac:dyDescent="0.25">
      <c r="B427" s="152" t="s">
        <v>3</v>
      </c>
      <c r="C427" s="153" t="s">
        <v>106</v>
      </c>
      <c r="D427" s="152" t="s">
        <v>107</v>
      </c>
      <c r="E427" s="152" t="s">
        <v>289</v>
      </c>
      <c r="F427" s="152">
        <v>0</v>
      </c>
      <c r="G427" s="152">
        <v>43391.07</v>
      </c>
      <c r="H427" s="152">
        <v>16081.57</v>
      </c>
      <c r="I427" s="152">
        <v>12702.71</v>
      </c>
      <c r="J427" s="152">
        <v>0</v>
      </c>
      <c r="K427" s="152">
        <v>0</v>
      </c>
    </row>
    <row r="428" spans="2:11" ht="15" x14ac:dyDescent="0.25">
      <c r="B428" s="152" t="s">
        <v>3</v>
      </c>
      <c r="C428" s="153" t="s">
        <v>254</v>
      </c>
      <c r="D428" s="152" t="s">
        <v>361</v>
      </c>
      <c r="E428" s="152" t="s">
        <v>288</v>
      </c>
      <c r="F428" s="152" t="s">
        <v>124</v>
      </c>
      <c r="G428" s="152" t="s">
        <v>124</v>
      </c>
      <c r="H428" s="152" t="s">
        <v>124</v>
      </c>
      <c r="I428" s="152" t="s">
        <v>124</v>
      </c>
      <c r="J428" s="152" t="s">
        <v>124</v>
      </c>
      <c r="K428" s="152" t="s">
        <v>124</v>
      </c>
    </row>
    <row r="429" spans="2:11" ht="15" x14ac:dyDescent="0.25">
      <c r="B429" s="152" t="s">
        <v>3</v>
      </c>
      <c r="C429" s="153" t="s">
        <v>255</v>
      </c>
      <c r="D429" s="152" t="s">
        <v>374</v>
      </c>
      <c r="E429" s="152" t="s">
        <v>288</v>
      </c>
      <c r="F429" s="152" t="s">
        <v>124</v>
      </c>
      <c r="G429" s="152" t="s">
        <v>124</v>
      </c>
      <c r="H429" s="152" t="s">
        <v>124</v>
      </c>
      <c r="I429" s="152" t="s">
        <v>124</v>
      </c>
      <c r="J429" s="152" t="s">
        <v>124</v>
      </c>
      <c r="K429" s="152" t="s">
        <v>124</v>
      </c>
    </row>
    <row r="430" spans="2:11" ht="15" x14ac:dyDescent="0.25">
      <c r="B430" s="152" t="s">
        <v>3</v>
      </c>
      <c r="C430" s="153" t="s">
        <v>108</v>
      </c>
      <c r="D430" s="152" t="s">
        <v>417</v>
      </c>
      <c r="E430" s="152" t="s">
        <v>289</v>
      </c>
      <c r="F430" s="152">
        <v>3649240.69</v>
      </c>
      <c r="G430" s="152">
        <v>3769868.93</v>
      </c>
      <c r="H430" s="152">
        <v>4331952.6399999997</v>
      </c>
      <c r="I430" s="152">
        <v>4053482.27</v>
      </c>
      <c r="J430" s="152">
        <v>5889069.4800000004</v>
      </c>
      <c r="K430" s="152">
        <v>5088444.8099999996</v>
      </c>
    </row>
    <row r="431" spans="2:11" ht="15" x14ac:dyDescent="0.25">
      <c r="B431" s="152" t="s">
        <v>3</v>
      </c>
      <c r="C431" s="153" t="s">
        <v>109</v>
      </c>
      <c r="D431" s="152" t="s">
        <v>110</v>
      </c>
      <c r="E431" s="152" t="s">
        <v>289</v>
      </c>
      <c r="F431" s="152">
        <v>678426.2</v>
      </c>
      <c r="G431" s="152">
        <v>414578.84</v>
      </c>
      <c r="H431" s="152">
        <v>753051.07</v>
      </c>
      <c r="I431" s="152">
        <v>649946.9</v>
      </c>
      <c r="J431" s="152">
        <v>465213.64</v>
      </c>
      <c r="K431" s="152">
        <v>544774.59</v>
      </c>
    </row>
    <row r="432" spans="2:11" ht="15" x14ac:dyDescent="0.25">
      <c r="B432" s="152" t="s">
        <v>3</v>
      </c>
      <c r="C432" s="153" t="s">
        <v>111</v>
      </c>
      <c r="D432" s="152" t="s">
        <v>112</v>
      </c>
      <c r="E432" s="152" t="s">
        <v>289</v>
      </c>
      <c r="F432" s="152">
        <v>19895.07</v>
      </c>
      <c r="G432" s="152">
        <v>21074.82</v>
      </c>
      <c r="H432" s="152">
        <v>19805.62</v>
      </c>
      <c r="I432" s="152">
        <v>39748.870000000003</v>
      </c>
      <c r="J432" s="152">
        <v>23171.71</v>
      </c>
      <c r="K432" s="152">
        <v>21846.22</v>
      </c>
    </row>
    <row r="433" spans="2:11" ht="15" x14ac:dyDescent="0.25">
      <c r="B433" s="152" t="s">
        <v>3</v>
      </c>
      <c r="C433" s="153" t="s">
        <v>265</v>
      </c>
      <c r="D433" s="152" t="s">
        <v>383</v>
      </c>
      <c r="E433" s="152" t="s">
        <v>288</v>
      </c>
      <c r="F433" s="152" t="s">
        <v>124</v>
      </c>
      <c r="G433" s="152" t="s">
        <v>124</v>
      </c>
      <c r="H433" s="152" t="s">
        <v>124</v>
      </c>
      <c r="I433" s="152" t="s">
        <v>124</v>
      </c>
      <c r="J433" s="152" t="s">
        <v>124</v>
      </c>
      <c r="K433" s="152" t="s">
        <v>124</v>
      </c>
    </row>
    <row r="434" spans="2:11" ht="15" x14ac:dyDescent="0.25">
      <c r="B434" s="152" t="s">
        <v>3</v>
      </c>
      <c r="C434" s="153" t="s">
        <v>256</v>
      </c>
      <c r="D434" s="152" t="s">
        <v>257</v>
      </c>
      <c r="E434" s="152" t="s">
        <v>288</v>
      </c>
      <c r="F434" s="152" t="s">
        <v>124</v>
      </c>
      <c r="G434" s="152" t="s">
        <v>124</v>
      </c>
      <c r="H434" s="152" t="s">
        <v>124</v>
      </c>
      <c r="I434" s="152" t="s">
        <v>124</v>
      </c>
      <c r="J434" s="152" t="s">
        <v>124</v>
      </c>
      <c r="K434" s="152" t="s">
        <v>124</v>
      </c>
    </row>
    <row r="435" spans="2:11" ht="15" x14ac:dyDescent="0.25">
      <c r="B435" s="152" t="s">
        <v>3</v>
      </c>
      <c r="C435" s="153" t="s">
        <v>258</v>
      </c>
      <c r="D435" s="152" t="s">
        <v>362</v>
      </c>
      <c r="E435" s="152" t="s">
        <v>288</v>
      </c>
      <c r="F435" s="152" t="s">
        <v>124</v>
      </c>
      <c r="G435" s="152" t="s">
        <v>124</v>
      </c>
      <c r="H435" s="152" t="s">
        <v>124</v>
      </c>
      <c r="I435" s="152" t="s">
        <v>124</v>
      </c>
      <c r="J435" s="152" t="s">
        <v>124</v>
      </c>
      <c r="K435" s="152" t="s">
        <v>124</v>
      </c>
    </row>
    <row r="436" spans="2:11" ht="15" x14ac:dyDescent="0.25">
      <c r="B436" s="152" t="s">
        <v>3</v>
      </c>
      <c r="C436" s="153" t="s">
        <v>259</v>
      </c>
      <c r="D436" s="152" t="s">
        <v>375</v>
      </c>
      <c r="E436" s="152" t="s">
        <v>288</v>
      </c>
      <c r="F436" s="152" t="s">
        <v>124</v>
      </c>
      <c r="G436" s="152" t="s">
        <v>124</v>
      </c>
      <c r="H436" s="152" t="s">
        <v>124</v>
      </c>
      <c r="I436" s="152" t="s">
        <v>124</v>
      </c>
      <c r="J436" s="152" t="s">
        <v>124</v>
      </c>
      <c r="K436" s="152" t="s">
        <v>124</v>
      </c>
    </row>
    <row r="437" spans="2:11" ht="15" x14ac:dyDescent="0.25">
      <c r="B437" s="152" t="s">
        <v>3</v>
      </c>
      <c r="C437" s="153" t="s">
        <v>260</v>
      </c>
      <c r="D437" s="152" t="s">
        <v>363</v>
      </c>
      <c r="E437" s="152" t="s">
        <v>288</v>
      </c>
      <c r="F437" s="152" t="s">
        <v>124</v>
      </c>
      <c r="G437" s="152" t="s">
        <v>124</v>
      </c>
      <c r="H437" s="152" t="s">
        <v>124</v>
      </c>
      <c r="I437" s="152" t="s">
        <v>124</v>
      </c>
      <c r="J437" s="152" t="s">
        <v>124</v>
      </c>
      <c r="K437" s="152" t="s">
        <v>124</v>
      </c>
    </row>
    <row r="438" spans="2:11" ht="15" x14ac:dyDescent="0.25">
      <c r="B438" s="152" t="s">
        <v>3</v>
      </c>
      <c r="C438" s="153" t="s">
        <v>113</v>
      </c>
      <c r="D438" s="152" t="s">
        <v>114</v>
      </c>
      <c r="E438" s="152" t="s">
        <v>290</v>
      </c>
      <c r="F438" s="152" t="s">
        <v>124</v>
      </c>
      <c r="G438" s="152" t="s">
        <v>124</v>
      </c>
      <c r="H438" s="152" t="s">
        <v>124</v>
      </c>
      <c r="I438" s="152" t="s">
        <v>124</v>
      </c>
      <c r="J438" s="152" t="s">
        <v>124</v>
      </c>
      <c r="K438" s="152" t="s">
        <v>124</v>
      </c>
    </row>
    <row r="439" spans="2:11" ht="15" x14ac:dyDescent="0.25">
      <c r="B439" s="152" t="s">
        <v>3</v>
      </c>
      <c r="C439" s="153" t="s">
        <v>115</v>
      </c>
      <c r="D439" s="152" t="s">
        <v>116</v>
      </c>
      <c r="E439" s="152" t="s">
        <v>289</v>
      </c>
      <c r="F439" s="152">
        <v>1213919.8899999999</v>
      </c>
      <c r="G439" s="152">
        <v>722814.61</v>
      </c>
      <c r="H439" s="152">
        <v>777042.53</v>
      </c>
      <c r="I439" s="152">
        <v>438705.42</v>
      </c>
      <c r="J439" s="152">
        <v>592171.25</v>
      </c>
      <c r="K439" s="152">
        <v>692663.97</v>
      </c>
    </row>
    <row r="440" spans="2:11" ht="15" x14ac:dyDescent="0.25">
      <c r="B440" s="152" t="s">
        <v>3</v>
      </c>
      <c r="C440" s="153" t="s">
        <v>117</v>
      </c>
      <c r="D440" s="152" t="s">
        <v>118</v>
      </c>
      <c r="E440" s="152" t="s">
        <v>290</v>
      </c>
      <c r="F440" s="152" t="s">
        <v>124</v>
      </c>
      <c r="G440" s="152" t="s">
        <v>124</v>
      </c>
      <c r="H440" s="152" t="s">
        <v>124</v>
      </c>
      <c r="I440" s="152" t="s">
        <v>124</v>
      </c>
      <c r="J440" s="152" t="s">
        <v>124</v>
      </c>
      <c r="K440" s="152" t="s">
        <v>124</v>
      </c>
    </row>
    <row r="441" spans="2:11" ht="15" x14ac:dyDescent="0.25">
      <c r="B441" s="152" t="s">
        <v>3</v>
      </c>
      <c r="C441" s="153" t="s">
        <v>128</v>
      </c>
      <c r="D441" s="152" t="s">
        <v>126</v>
      </c>
      <c r="E441" s="152" t="s">
        <v>290</v>
      </c>
      <c r="F441" s="152" t="s">
        <v>124</v>
      </c>
      <c r="G441" s="152" t="s">
        <v>124</v>
      </c>
      <c r="H441" s="152" t="s">
        <v>124</v>
      </c>
      <c r="I441" s="152" t="s">
        <v>124</v>
      </c>
      <c r="J441" s="152" t="s">
        <v>124</v>
      </c>
      <c r="K441" s="152" t="s">
        <v>124</v>
      </c>
    </row>
    <row r="442" spans="2:11" ht="15" x14ac:dyDescent="0.25">
      <c r="B442" s="152" t="s">
        <v>421</v>
      </c>
      <c r="C442" s="153" t="s">
        <v>101</v>
      </c>
      <c r="D442" s="152" t="s">
        <v>411</v>
      </c>
      <c r="E442" s="152" t="s">
        <v>289</v>
      </c>
      <c r="F442" s="152">
        <v>5970581.3600000003</v>
      </c>
      <c r="G442" s="152">
        <v>6116711.0199999996</v>
      </c>
      <c r="H442" s="152">
        <v>11911358.42</v>
      </c>
      <c r="I442" s="152">
        <v>6232420.9000000004</v>
      </c>
      <c r="J442" s="152">
        <v>14013223.970000001</v>
      </c>
      <c r="K442" s="152">
        <v>11971388.27</v>
      </c>
    </row>
    <row r="443" spans="2:11" ht="15" x14ac:dyDescent="0.25">
      <c r="B443" s="152" t="s">
        <v>421</v>
      </c>
      <c r="C443" s="153" t="s">
        <v>78</v>
      </c>
      <c r="D443" s="152" t="s">
        <v>410</v>
      </c>
      <c r="E443" s="152" t="s">
        <v>289</v>
      </c>
      <c r="F443" s="152">
        <v>736150.86</v>
      </c>
      <c r="G443" s="152">
        <v>678781.46</v>
      </c>
      <c r="H443" s="152">
        <v>2117902.83</v>
      </c>
      <c r="I443" s="152">
        <v>2703991.17</v>
      </c>
      <c r="J443" s="152">
        <v>2360085.4900000002</v>
      </c>
      <c r="K443" s="152">
        <v>3372727.57</v>
      </c>
    </row>
    <row r="444" spans="2:11" x14ac:dyDescent="0.2">
      <c r="C444" s="2"/>
    </row>
    <row r="445" spans="2:11" ht="15" x14ac:dyDescent="0.25">
      <c r="B445" s="152" t="s">
        <v>446</v>
      </c>
      <c r="C445" s="153" t="s">
        <v>364</v>
      </c>
      <c r="D445" s="152" t="s">
        <v>365</v>
      </c>
      <c r="E445" s="152"/>
      <c r="F445" s="152"/>
      <c r="G445" s="152"/>
      <c r="H445" s="152"/>
      <c r="I445" s="152"/>
      <c r="J445" s="152"/>
      <c r="K445" s="152"/>
    </row>
    <row r="446" spans="2:11" x14ac:dyDescent="0.2">
      <c r="C446" s="2"/>
    </row>
    <row r="447" spans="2:11" ht="15" x14ac:dyDescent="0.25">
      <c r="B447" s="152" t="s">
        <v>314</v>
      </c>
      <c r="C447" s="153" t="s">
        <v>8</v>
      </c>
      <c r="D447" s="152" t="s">
        <v>9</v>
      </c>
      <c r="E447" s="152" t="s">
        <v>287</v>
      </c>
      <c r="F447" s="152" t="s">
        <v>320</v>
      </c>
      <c r="G447" s="152" t="s">
        <v>320</v>
      </c>
      <c r="H447" s="152" t="s">
        <v>320</v>
      </c>
      <c r="I447" s="152" t="s">
        <v>320</v>
      </c>
      <c r="J447" s="152" t="s">
        <v>320</v>
      </c>
      <c r="K447" s="152" t="s">
        <v>320</v>
      </c>
    </row>
    <row r="448" spans="2:11" ht="15" x14ac:dyDescent="0.25">
      <c r="B448" s="152" t="s">
        <v>316</v>
      </c>
      <c r="C448" s="153" t="s">
        <v>343</v>
      </c>
      <c r="D448" s="152" t="s">
        <v>344</v>
      </c>
      <c r="E448" s="152" t="s">
        <v>345</v>
      </c>
      <c r="F448" s="152" t="s">
        <v>319</v>
      </c>
      <c r="G448" s="152" t="s">
        <v>319</v>
      </c>
      <c r="H448" s="152" t="s">
        <v>319</v>
      </c>
      <c r="I448" s="152" t="s">
        <v>319</v>
      </c>
      <c r="J448" s="152" t="s">
        <v>319</v>
      </c>
      <c r="K448" s="152" t="s">
        <v>319</v>
      </c>
    </row>
    <row r="449" spans="2:11" ht="15" x14ac:dyDescent="0.25">
      <c r="B449" s="152" t="s">
        <v>1</v>
      </c>
      <c r="C449" s="153" t="s">
        <v>147</v>
      </c>
      <c r="D449" s="152" t="s">
        <v>148</v>
      </c>
      <c r="E449" s="152" t="s">
        <v>288</v>
      </c>
      <c r="F449" s="152">
        <v>2300188.31</v>
      </c>
      <c r="G449" s="152">
        <v>3797459.33</v>
      </c>
      <c r="H449" s="152">
        <v>3627755.12</v>
      </c>
      <c r="I449" s="152">
        <v>3943333.25</v>
      </c>
      <c r="J449" s="152">
        <v>4039205.43</v>
      </c>
      <c r="K449" s="152">
        <v>2822664.2</v>
      </c>
    </row>
    <row r="450" spans="2:11" ht="15" x14ac:dyDescent="0.25">
      <c r="B450" s="152" t="s">
        <v>1</v>
      </c>
      <c r="C450" s="153" t="s">
        <v>10</v>
      </c>
      <c r="D450" s="152" t="s">
        <v>409</v>
      </c>
      <c r="E450" s="152" t="s">
        <v>289</v>
      </c>
      <c r="F450" s="152">
        <v>9967948.7899999991</v>
      </c>
      <c r="G450" s="152">
        <v>8077577.6200000001</v>
      </c>
      <c r="H450" s="152">
        <v>7967270.6900000004</v>
      </c>
      <c r="I450" s="152">
        <v>8728923.6999999993</v>
      </c>
      <c r="J450" s="152">
        <v>8016080.9100000001</v>
      </c>
      <c r="K450" s="152">
        <v>8046336.5300000003</v>
      </c>
    </row>
    <row r="451" spans="2:11" ht="15" x14ac:dyDescent="0.25">
      <c r="B451" s="152" t="s">
        <v>1</v>
      </c>
      <c r="C451" s="153" t="s">
        <v>11</v>
      </c>
      <c r="D451" s="152" t="s">
        <v>12</v>
      </c>
      <c r="E451" s="152" t="s">
        <v>288</v>
      </c>
      <c r="F451" s="152">
        <v>2968810.38</v>
      </c>
      <c r="G451" s="152">
        <v>2905760.68</v>
      </c>
      <c r="H451" s="152">
        <v>2622001.16</v>
      </c>
      <c r="I451" s="152">
        <v>2340309.88</v>
      </c>
      <c r="J451" s="152">
        <v>2118200.21</v>
      </c>
      <c r="K451" s="152">
        <v>1689596.77</v>
      </c>
    </row>
    <row r="452" spans="2:11" ht="15" x14ac:dyDescent="0.25">
      <c r="B452" s="152" t="s">
        <v>1</v>
      </c>
      <c r="C452" s="153" t="s">
        <v>149</v>
      </c>
      <c r="D452" s="152" t="s">
        <v>150</v>
      </c>
      <c r="E452" s="152" t="s">
        <v>288</v>
      </c>
      <c r="F452" s="152">
        <v>1077524.74</v>
      </c>
      <c r="G452" s="152">
        <v>1099562.1299999999</v>
      </c>
      <c r="H452" s="152">
        <v>1192442.49</v>
      </c>
      <c r="I452" s="152">
        <v>1108869.6100000001</v>
      </c>
      <c r="J452" s="152">
        <v>980576.51</v>
      </c>
      <c r="K452" s="152">
        <v>787101</v>
      </c>
    </row>
    <row r="453" spans="2:11" ht="15" x14ac:dyDescent="0.25">
      <c r="B453" s="152" t="s">
        <v>1</v>
      </c>
      <c r="C453" s="153" t="s">
        <v>151</v>
      </c>
      <c r="D453" s="152" t="s">
        <v>152</v>
      </c>
      <c r="E453" s="152" t="s">
        <v>288</v>
      </c>
      <c r="F453" s="152">
        <v>2462603.5299999998</v>
      </c>
      <c r="G453" s="152">
        <v>2087624.62</v>
      </c>
      <c r="H453" s="152">
        <v>2016501.21</v>
      </c>
      <c r="I453" s="152">
        <v>1910791.32</v>
      </c>
      <c r="J453" s="152">
        <v>1638573.72</v>
      </c>
      <c r="K453" s="152">
        <v>1267415.94</v>
      </c>
    </row>
    <row r="454" spans="2:11" ht="15" x14ac:dyDescent="0.25">
      <c r="B454" s="152" t="s">
        <v>1</v>
      </c>
      <c r="C454" s="153" t="s">
        <v>13</v>
      </c>
      <c r="D454" s="152" t="s">
        <v>14</v>
      </c>
      <c r="E454" s="152" t="s">
        <v>289</v>
      </c>
      <c r="F454" s="152">
        <v>6879533.0999999996</v>
      </c>
      <c r="G454" s="152">
        <v>5858990.1699999999</v>
      </c>
      <c r="H454" s="152">
        <v>5610952.0800000001</v>
      </c>
      <c r="I454" s="152">
        <v>5243511.55</v>
      </c>
      <c r="J454" s="152">
        <v>4268064.53</v>
      </c>
      <c r="K454" s="152">
        <v>4095095.51</v>
      </c>
    </row>
    <row r="455" spans="2:11" ht="15" x14ac:dyDescent="0.25">
      <c r="B455" s="152" t="s">
        <v>1</v>
      </c>
      <c r="C455" s="153" t="s">
        <v>153</v>
      </c>
      <c r="D455" s="152" t="s">
        <v>154</v>
      </c>
      <c r="E455" s="152" t="s">
        <v>288</v>
      </c>
      <c r="F455" s="152">
        <v>488132.76</v>
      </c>
      <c r="G455" s="152">
        <v>404514.39</v>
      </c>
      <c r="H455" s="152">
        <v>439507.38</v>
      </c>
      <c r="I455" s="152">
        <v>467525.21</v>
      </c>
      <c r="J455" s="152">
        <v>309882.52</v>
      </c>
      <c r="K455" s="152">
        <v>283627.31</v>
      </c>
    </row>
    <row r="456" spans="2:11" ht="15" x14ac:dyDescent="0.25">
      <c r="B456" s="152" t="s">
        <v>1</v>
      </c>
      <c r="C456" s="153" t="s">
        <v>155</v>
      </c>
      <c r="D456" s="152" t="s">
        <v>156</v>
      </c>
      <c r="E456" s="152" t="s">
        <v>288</v>
      </c>
      <c r="F456" s="152">
        <v>505024.95</v>
      </c>
      <c r="G456" s="152">
        <v>397380.75</v>
      </c>
      <c r="H456" s="152">
        <v>352350.55</v>
      </c>
      <c r="I456" s="152">
        <v>325327.09000000003</v>
      </c>
      <c r="J456" s="152">
        <v>276705.49</v>
      </c>
      <c r="K456" s="152">
        <v>219585.05</v>
      </c>
    </row>
    <row r="457" spans="2:11" ht="15" x14ac:dyDescent="0.25">
      <c r="B457" s="152" t="s">
        <v>1</v>
      </c>
      <c r="C457" s="153" t="s">
        <v>157</v>
      </c>
      <c r="D457" s="152" t="s">
        <v>158</v>
      </c>
      <c r="E457" s="152" t="s">
        <v>288</v>
      </c>
      <c r="F457" s="152">
        <v>670336.4</v>
      </c>
      <c r="G457" s="152">
        <v>524910.17000000004</v>
      </c>
      <c r="H457" s="152">
        <v>524919.25</v>
      </c>
      <c r="I457" s="152">
        <v>476074.19</v>
      </c>
      <c r="J457" s="152">
        <v>419558.07</v>
      </c>
      <c r="K457" s="152">
        <v>402534.26</v>
      </c>
    </row>
    <row r="458" spans="2:11" ht="15" x14ac:dyDescent="0.25">
      <c r="B458" s="152" t="s">
        <v>1</v>
      </c>
      <c r="C458" s="153" t="s">
        <v>15</v>
      </c>
      <c r="D458" s="152" t="s">
        <v>16</v>
      </c>
      <c r="E458" s="152" t="s">
        <v>289</v>
      </c>
      <c r="F458" s="152">
        <v>2439570.37</v>
      </c>
      <c r="G458" s="152">
        <v>2631215.7799999998</v>
      </c>
      <c r="H458" s="152">
        <v>2317378.42</v>
      </c>
      <c r="I458" s="152">
        <v>2078592.4</v>
      </c>
      <c r="J458" s="152">
        <v>1807732.15</v>
      </c>
      <c r="K458" s="152">
        <v>1290508.57</v>
      </c>
    </row>
    <row r="459" spans="2:11" ht="15" x14ac:dyDescent="0.25">
      <c r="B459" s="152" t="s">
        <v>1</v>
      </c>
      <c r="C459" s="153" t="s">
        <v>159</v>
      </c>
      <c r="D459" s="152" t="s">
        <v>160</v>
      </c>
      <c r="E459" s="152" t="s">
        <v>288</v>
      </c>
      <c r="F459" s="152">
        <v>4354012.7699999996</v>
      </c>
      <c r="G459" s="152">
        <v>3707573.1</v>
      </c>
      <c r="H459" s="152">
        <v>3707573.1</v>
      </c>
      <c r="I459" s="152">
        <v>3095206.44</v>
      </c>
      <c r="J459" s="152">
        <v>2784364.57</v>
      </c>
      <c r="K459" s="152">
        <v>2315304.41</v>
      </c>
    </row>
    <row r="460" spans="2:11" ht="15" x14ac:dyDescent="0.25">
      <c r="B460" s="152" t="s">
        <v>1</v>
      </c>
      <c r="C460" s="153" t="s">
        <v>17</v>
      </c>
      <c r="D460" s="152" t="s">
        <v>18</v>
      </c>
      <c r="E460" s="152" t="s">
        <v>289</v>
      </c>
      <c r="F460" s="152">
        <v>4869454.5199999996</v>
      </c>
      <c r="G460" s="152">
        <v>4126016.47</v>
      </c>
      <c r="H460" s="152">
        <v>3643431.73</v>
      </c>
      <c r="I460" s="152">
        <v>3421838.56</v>
      </c>
      <c r="J460" s="152">
        <v>2741516.27</v>
      </c>
      <c r="K460" s="152">
        <v>2461991.08</v>
      </c>
    </row>
    <row r="461" spans="2:11" ht="15" x14ac:dyDescent="0.25">
      <c r="B461" s="152" t="s">
        <v>1</v>
      </c>
      <c r="C461" s="153" t="s">
        <v>161</v>
      </c>
      <c r="D461" s="152" t="s">
        <v>162</v>
      </c>
      <c r="E461" s="152" t="s">
        <v>288</v>
      </c>
      <c r="F461" s="152">
        <v>1504541.54</v>
      </c>
      <c r="G461" s="152">
        <v>1531342.12</v>
      </c>
      <c r="H461" s="152">
        <v>1475691.12</v>
      </c>
      <c r="I461" s="152">
        <v>1157764.99</v>
      </c>
      <c r="J461" s="152">
        <v>958215.26</v>
      </c>
      <c r="K461" s="152">
        <v>774528.67</v>
      </c>
    </row>
    <row r="462" spans="2:11" ht="15" x14ac:dyDescent="0.25">
      <c r="B462" s="152" t="s">
        <v>1</v>
      </c>
      <c r="C462" s="153" t="s">
        <v>19</v>
      </c>
      <c r="D462" s="152" t="s">
        <v>20</v>
      </c>
      <c r="E462" s="152" t="s">
        <v>288</v>
      </c>
      <c r="F462" s="152">
        <v>6069094.6799999997</v>
      </c>
      <c r="G462" s="152">
        <v>5004394.04</v>
      </c>
      <c r="H462" s="152">
        <v>4450721.0999999996</v>
      </c>
      <c r="I462" s="152">
        <v>4000805.98</v>
      </c>
      <c r="J462" s="152">
        <v>3105435.67</v>
      </c>
      <c r="K462" s="152">
        <v>2425895.48</v>
      </c>
    </row>
    <row r="463" spans="2:11" ht="15" x14ac:dyDescent="0.25">
      <c r="B463" s="152" t="s">
        <v>1</v>
      </c>
      <c r="C463" s="153" t="s">
        <v>163</v>
      </c>
      <c r="D463" s="152" t="s">
        <v>164</v>
      </c>
      <c r="E463" s="152" t="s">
        <v>288</v>
      </c>
      <c r="F463" s="152">
        <v>5640790.0099999998</v>
      </c>
      <c r="G463" s="152">
        <v>4571762.1500000004</v>
      </c>
      <c r="H463" s="152">
        <v>4056029.91</v>
      </c>
      <c r="I463" s="152">
        <v>3608305.95</v>
      </c>
      <c r="J463" s="152">
        <v>2633862.56</v>
      </c>
      <c r="K463" s="152">
        <v>2218502.37</v>
      </c>
    </row>
    <row r="464" spans="2:11" ht="15" x14ac:dyDescent="0.25">
      <c r="B464" s="152" t="s">
        <v>1</v>
      </c>
      <c r="C464" s="153" t="s">
        <v>165</v>
      </c>
      <c r="D464" s="152" t="s">
        <v>166</v>
      </c>
      <c r="E464" s="152" t="s">
        <v>288</v>
      </c>
      <c r="F464" s="152">
        <v>895255.13</v>
      </c>
      <c r="G464" s="152">
        <v>678728.54</v>
      </c>
      <c r="H464" s="152">
        <v>605265.13</v>
      </c>
      <c r="I464" s="152">
        <v>503742.03</v>
      </c>
      <c r="J464" s="152">
        <v>438755.7</v>
      </c>
      <c r="K464" s="152">
        <v>351085.24</v>
      </c>
    </row>
    <row r="465" spans="2:11" ht="15" x14ac:dyDescent="0.25">
      <c r="B465" s="152" t="s">
        <v>1</v>
      </c>
      <c r="C465" s="153" t="s">
        <v>167</v>
      </c>
      <c r="D465" s="152" t="s">
        <v>168</v>
      </c>
      <c r="E465" s="152" t="s">
        <v>288</v>
      </c>
      <c r="F465" s="152">
        <v>2940470.19</v>
      </c>
      <c r="G465" s="152">
        <v>2481538.9500000002</v>
      </c>
      <c r="H465" s="152">
        <v>2644913.25</v>
      </c>
      <c r="I465" s="152">
        <v>2309876.91</v>
      </c>
      <c r="J465" s="152">
        <v>1770427.65</v>
      </c>
      <c r="K465" s="152">
        <v>1466733.77</v>
      </c>
    </row>
    <row r="466" spans="2:11" ht="15" x14ac:dyDescent="0.25">
      <c r="B466" s="152" t="s">
        <v>1</v>
      </c>
      <c r="C466" s="153" t="s">
        <v>21</v>
      </c>
      <c r="D466" s="152" t="s">
        <v>22</v>
      </c>
      <c r="E466" s="152" t="s">
        <v>289</v>
      </c>
      <c r="F466" s="152">
        <v>1245357.03</v>
      </c>
      <c r="G466" s="152">
        <v>1124386.55</v>
      </c>
      <c r="H466" s="152">
        <v>1144582.05</v>
      </c>
      <c r="I466" s="152">
        <v>949358.89</v>
      </c>
      <c r="J466" s="152">
        <v>856541.08</v>
      </c>
      <c r="K466" s="152">
        <v>638368.15</v>
      </c>
    </row>
    <row r="467" spans="2:11" ht="15" x14ac:dyDescent="0.25">
      <c r="B467" s="152" t="s">
        <v>1</v>
      </c>
      <c r="C467" s="153" t="s">
        <v>23</v>
      </c>
      <c r="D467" s="152" t="s">
        <v>24</v>
      </c>
      <c r="E467" s="152" t="s">
        <v>288</v>
      </c>
      <c r="F467" s="152">
        <v>4806784.6399999997</v>
      </c>
      <c r="G467" s="152">
        <v>4195433.87</v>
      </c>
      <c r="H467" s="152">
        <v>4194149.32</v>
      </c>
      <c r="I467" s="152">
        <v>3545748.87</v>
      </c>
      <c r="J467" s="152">
        <v>2915697.57</v>
      </c>
      <c r="K467" s="152">
        <v>2214764.2999999998</v>
      </c>
    </row>
    <row r="468" spans="2:11" ht="15" x14ac:dyDescent="0.25">
      <c r="B468" s="152" t="s">
        <v>1</v>
      </c>
      <c r="C468" s="153" t="s">
        <v>169</v>
      </c>
      <c r="D468" s="152" t="s">
        <v>170</v>
      </c>
      <c r="E468" s="152" t="s">
        <v>288</v>
      </c>
      <c r="F468" s="152">
        <v>1994340</v>
      </c>
      <c r="G468" s="152">
        <v>1707779.06</v>
      </c>
      <c r="H468" s="152">
        <v>1476435.23</v>
      </c>
      <c r="I468" s="152">
        <v>1298999.23</v>
      </c>
      <c r="J468" s="152">
        <v>1124552.3400000001</v>
      </c>
      <c r="K468" s="152">
        <v>946674.21</v>
      </c>
    </row>
    <row r="469" spans="2:11" ht="15" x14ac:dyDescent="0.25">
      <c r="B469" s="152" t="s">
        <v>1</v>
      </c>
      <c r="C469" s="153" t="s">
        <v>171</v>
      </c>
      <c r="D469" s="152" t="s">
        <v>172</v>
      </c>
      <c r="E469" s="152" t="s">
        <v>288</v>
      </c>
      <c r="F469" s="152">
        <v>2836841.68</v>
      </c>
      <c r="G469" s="152">
        <v>2372159.44</v>
      </c>
      <c r="H469" s="152">
        <v>2428239.85</v>
      </c>
      <c r="I469" s="152">
        <v>2202239.69</v>
      </c>
      <c r="J469" s="152">
        <v>1820232.82</v>
      </c>
      <c r="K469" s="152">
        <v>1376056.4</v>
      </c>
    </row>
    <row r="470" spans="2:11" ht="15" x14ac:dyDescent="0.25">
      <c r="B470" s="152" t="s">
        <v>1</v>
      </c>
      <c r="C470" s="153" t="s">
        <v>25</v>
      </c>
      <c r="D470" s="152" t="s">
        <v>376</v>
      </c>
      <c r="E470" s="152" t="s">
        <v>289</v>
      </c>
      <c r="F470" s="152">
        <v>4884521.4400000004</v>
      </c>
      <c r="G470" s="152">
        <v>4424802.3099999996</v>
      </c>
      <c r="H470" s="152">
        <v>4246863.9400000004</v>
      </c>
      <c r="I470" s="152">
        <v>3994517.78</v>
      </c>
      <c r="J470" s="152">
        <v>3833433.32</v>
      </c>
      <c r="K470" s="152">
        <v>3165186.95</v>
      </c>
    </row>
    <row r="471" spans="2:11" ht="15" x14ac:dyDescent="0.25">
      <c r="B471" s="152" t="s">
        <v>1</v>
      </c>
      <c r="C471" s="153" t="s">
        <v>26</v>
      </c>
      <c r="D471" s="152" t="s">
        <v>27</v>
      </c>
      <c r="E471" s="152" t="s">
        <v>289</v>
      </c>
      <c r="F471" s="152">
        <v>5360151.58</v>
      </c>
      <c r="G471" s="152">
        <v>4793899.74</v>
      </c>
      <c r="H471" s="152">
        <v>5023775.66</v>
      </c>
      <c r="I471" s="152">
        <v>4723050.5999999996</v>
      </c>
      <c r="J471" s="152">
        <v>4270406.8600000003</v>
      </c>
      <c r="K471" s="152">
        <v>3228806.44</v>
      </c>
    </row>
    <row r="472" spans="2:11" ht="15" x14ac:dyDescent="0.25">
      <c r="B472" s="152" t="s">
        <v>1</v>
      </c>
      <c r="C472" s="153" t="s">
        <v>173</v>
      </c>
      <c r="D472" s="152" t="s">
        <v>174</v>
      </c>
      <c r="E472" s="152" t="s">
        <v>288</v>
      </c>
      <c r="F472" s="152">
        <v>1018312.67</v>
      </c>
      <c r="G472" s="152">
        <v>728810.64</v>
      </c>
      <c r="H472" s="152">
        <v>704818.36</v>
      </c>
      <c r="I472" s="152">
        <v>598560.91</v>
      </c>
      <c r="J472" s="152">
        <v>433964.98</v>
      </c>
      <c r="K472" s="152">
        <v>348907.96</v>
      </c>
    </row>
    <row r="473" spans="2:11" ht="15" x14ac:dyDescent="0.25">
      <c r="B473" s="152" t="s">
        <v>1</v>
      </c>
      <c r="C473" s="153" t="s">
        <v>175</v>
      </c>
      <c r="D473" s="152" t="s">
        <v>176</v>
      </c>
      <c r="E473" s="152" t="s">
        <v>288</v>
      </c>
      <c r="F473" s="152">
        <v>849345.88</v>
      </c>
      <c r="G473" s="152">
        <v>841279.62</v>
      </c>
      <c r="H473" s="152">
        <v>818343.82</v>
      </c>
      <c r="I473" s="152">
        <v>684942.86</v>
      </c>
      <c r="J473" s="152">
        <v>593999.79</v>
      </c>
      <c r="K473" s="152">
        <v>419344.1</v>
      </c>
    </row>
    <row r="474" spans="2:11" ht="15" x14ac:dyDescent="0.25">
      <c r="B474" s="152" t="s">
        <v>1</v>
      </c>
      <c r="C474" s="153" t="s">
        <v>177</v>
      </c>
      <c r="D474" s="152" t="s">
        <v>178</v>
      </c>
      <c r="E474" s="152" t="s">
        <v>288</v>
      </c>
      <c r="F474" s="152">
        <v>880093.98</v>
      </c>
      <c r="G474" s="152">
        <v>695974.73</v>
      </c>
      <c r="H474" s="152">
        <v>621337.31999999995</v>
      </c>
      <c r="I474" s="152">
        <v>494484.65</v>
      </c>
      <c r="J474" s="152">
        <v>357060.44</v>
      </c>
      <c r="K474" s="152">
        <v>367171</v>
      </c>
    </row>
    <row r="475" spans="2:11" ht="15" x14ac:dyDescent="0.25">
      <c r="B475" s="152" t="s">
        <v>1</v>
      </c>
      <c r="C475" s="153" t="s">
        <v>28</v>
      </c>
      <c r="D475" s="152" t="s">
        <v>29</v>
      </c>
      <c r="E475" s="152" t="s">
        <v>288</v>
      </c>
      <c r="F475" s="152">
        <v>3802453.14</v>
      </c>
      <c r="G475" s="152">
        <v>3482443.16</v>
      </c>
      <c r="H475" s="152">
        <v>3338994.06</v>
      </c>
      <c r="I475" s="152">
        <v>2517016.48</v>
      </c>
      <c r="J475" s="152">
        <v>2359043.2000000002</v>
      </c>
      <c r="K475" s="152">
        <v>1850703.18</v>
      </c>
    </row>
    <row r="476" spans="2:11" ht="15" x14ac:dyDescent="0.25">
      <c r="B476" s="152" t="s">
        <v>1</v>
      </c>
      <c r="C476" s="153" t="s">
        <v>30</v>
      </c>
      <c r="D476" s="152" t="s">
        <v>377</v>
      </c>
      <c r="E476" s="152" t="s">
        <v>289</v>
      </c>
      <c r="F476" s="152">
        <v>4526886.03</v>
      </c>
      <c r="G476" s="152">
        <v>5711747.8099999996</v>
      </c>
      <c r="H476" s="152">
        <v>5966770.3300000001</v>
      </c>
      <c r="I476" s="152">
        <v>6075517.4500000002</v>
      </c>
      <c r="J476" s="152">
        <v>6716668.7699999996</v>
      </c>
      <c r="K476" s="152">
        <v>5331679.9400000004</v>
      </c>
    </row>
    <row r="477" spans="2:11" ht="15" x14ac:dyDescent="0.25">
      <c r="B477" s="152" t="s">
        <v>1</v>
      </c>
      <c r="C477" s="153" t="s">
        <v>179</v>
      </c>
      <c r="D477" s="152" t="s">
        <v>180</v>
      </c>
      <c r="E477" s="152" t="s">
        <v>288</v>
      </c>
      <c r="F477" s="152">
        <v>2249177.5499999998</v>
      </c>
      <c r="G477" s="152">
        <v>1687690.8</v>
      </c>
      <c r="H477" s="152">
        <v>1473034.66</v>
      </c>
      <c r="I477" s="152">
        <v>1347970.63</v>
      </c>
      <c r="J477" s="152">
        <v>1104911.94</v>
      </c>
      <c r="K477" s="152">
        <v>1012175.98</v>
      </c>
    </row>
    <row r="478" spans="2:11" ht="15" x14ac:dyDescent="0.25">
      <c r="B478" s="152" t="s">
        <v>1</v>
      </c>
      <c r="C478" s="153" t="s">
        <v>181</v>
      </c>
      <c r="D478" s="152" t="s">
        <v>182</v>
      </c>
      <c r="E478" s="152" t="s">
        <v>288</v>
      </c>
      <c r="F478" s="152">
        <v>417242.43</v>
      </c>
      <c r="G478" s="152">
        <v>332570.17</v>
      </c>
      <c r="H478" s="152">
        <v>384109.95</v>
      </c>
      <c r="I478" s="152">
        <v>432281.09</v>
      </c>
      <c r="J478" s="152">
        <v>320254.94</v>
      </c>
      <c r="K478" s="152">
        <v>253830.01</v>
      </c>
    </row>
    <row r="479" spans="2:11" ht="15" x14ac:dyDescent="0.25">
      <c r="B479" s="152" t="s">
        <v>1</v>
      </c>
      <c r="C479" s="153" t="s">
        <v>183</v>
      </c>
      <c r="D479" s="152" t="s">
        <v>184</v>
      </c>
      <c r="E479" s="152" t="s">
        <v>288</v>
      </c>
      <c r="F479" s="152">
        <v>451973.34</v>
      </c>
      <c r="G479" s="152">
        <v>383383.23</v>
      </c>
      <c r="H479" s="152">
        <v>414410.57</v>
      </c>
      <c r="I479" s="152">
        <v>360346.13</v>
      </c>
      <c r="J479" s="152">
        <v>355434.95</v>
      </c>
      <c r="K479" s="152">
        <v>251178.08</v>
      </c>
    </row>
    <row r="480" spans="2:11" ht="15" x14ac:dyDescent="0.25">
      <c r="B480" s="152" t="s">
        <v>1</v>
      </c>
      <c r="C480" s="153" t="s">
        <v>185</v>
      </c>
      <c r="D480" s="152" t="s">
        <v>186</v>
      </c>
      <c r="E480" s="152" t="s">
        <v>288</v>
      </c>
      <c r="F480" s="152">
        <v>2139166.38</v>
      </c>
      <c r="G480" s="152">
        <v>1915612.22</v>
      </c>
      <c r="H480" s="152">
        <v>1814055.91</v>
      </c>
      <c r="I480" s="152">
        <v>1610708.18</v>
      </c>
      <c r="J480" s="152">
        <v>1386596.27</v>
      </c>
      <c r="K480" s="152">
        <v>1062718.55</v>
      </c>
    </row>
    <row r="481" spans="2:11" ht="15" x14ac:dyDescent="0.25">
      <c r="B481" s="152" t="s">
        <v>1</v>
      </c>
      <c r="C481" s="153" t="s">
        <v>187</v>
      </c>
      <c r="D481" s="152" t="s">
        <v>188</v>
      </c>
      <c r="E481" s="152" t="s">
        <v>288</v>
      </c>
      <c r="F481" s="152">
        <v>507028.57</v>
      </c>
      <c r="G481" s="152">
        <v>410216.24</v>
      </c>
      <c r="H481" s="152">
        <v>419174.44</v>
      </c>
      <c r="I481" s="152">
        <v>319882.84000000003</v>
      </c>
      <c r="J481" s="152">
        <v>265110.31</v>
      </c>
      <c r="K481" s="152">
        <v>295578.05</v>
      </c>
    </row>
    <row r="482" spans="2:11" ht="15" x14ac:dyDescent="0.25">
      <c r="B482" s="152" t="s">
        <v>1</v>
      </c>
      <c r="C482" s="153" t="s">
        <v>189</v>
      </c>
      <c r="D482" s="152" t="s">
        <v>190</v>
      </c>
      <c r="E482" s="152" t="s">
        <v>288</v>
      </c>
      <c r="F482" s="152">
        <v>427073.25</v>
      </c>
      <c r="G482" s="152">
        <v>410392.83</v>
      </c>
      <c r="H482" s="152">
        <v>343088.98</v>
      </c>
      <c r="I482" s="152">
        <v>340208.32</v>
      </c>
      <c r="J482" s="152">
        <v>296115.73</v>
      </c>
      <c r="K482" s="152">
        <v>353754.21</v>
      </c>
    </row>
    <row r="483" spans="2:11" ht="15" x14ac:dyDescent="0.25">
      <c r="B483" s="152" t="s">
        <v>1</v>
      </c>
      <c r="C483" s="153" t="s">
        <v>31</v>
      </c>
      <c r="D483" s="152" t="s">
        <v>378</v>
      </c>
      <c r="E483" s="152" t="s">
        <v>289</v>
      </c>
      <c r="F483" s="152">
        <v>15724611.050000001</v>
      </c>
      <c r="G483" s="152">
        <v>12818937.720000001</v>
      </c>
      <c r="H483" s="152">
        <v>10743175.09</v>
      </c>
      <c r="I483" s="152">
        <v>8803294.4000000004</v>
      </c>
      <c r="J483" s="152">
        <v>7978775.0800000001</v>
      </c>
      <c r="K483" s="152">
        <v>7060790.8499999996</v>
      </c>
    </row>
    <row r="484" spans="2:11" ht="15" x14ac:dyDescent="0.25">
      <c r="B484" s="152" t="s">
        <v>1</v>
      </c>
      <c r="C484" s="153" t="s">
        <v>191</v>
      </c>
      <c r="D484" s="152" t="s">
        <v>192</v>
      </c>
      <c r="E484" s="152" t="s">
        <v>288</v>
      </c>
      <c r="F484" s="152">
        <v>4921698.9000000004</v>
      </c>
      <c r="G484" s="152">
        <v>3989489.46</v>
      </c>
      <c r="H484" s="152">
        <v>3382669.27</v>
      </c>
      <c r="I484" s="152">
        <v>2948723.95</v>
      </c>
      <c r="J484" s="152">
        <v>2838772.21</v>
      </c>
      <c r="K484" s="152">
        <v>2542002.09</v>
      </c>
    </row>
    <row r="485" spans="2:11" ht="15" x14ac:dyDescent="0.25">
      <c r="B485" s="152" t="s">
        <v>1</v>
      </c>
      <c r="C485" s="153" t="s">
        <v>193</v>
      </c>
      <c r="D485" s="152" t="s">
        <v>194</v>
      </c>
      <c r="E485" s="152" t="s">
        <v>288</v>
      </c>
      <c r="F485" s="152">
        <v>418642.17</v>
      </c>
      <c r="G485" s="152">
        <v>438139.99</v>
      </c>
      <c r="H485" s="152">
        <v>379121.72</v>
      </c>
      <c r="I485" s="152">
        <v>327456.44</v>
      </c>
      <c r="J485" s="152">
        <v>266486.64</v>
      </c>
      <c r="K485" s="152">
        <v>242322.31</v>
      </c>
    </row>
    <row r="486" spans="2:11" ht="15" x14ac:dyDescent="0.25">
      <c r="B486" s="152" t="s">
        <v>1</v>
      </c>
      <c r="C486" s="153" t="s">
        <v>32</v>
      </c>
      <c r="D486" s="152" t="s">
        <v>33</v>
      </c>
      <c r="E486" s="152" t="s">
        <v>288</v>
      </c>
      <c r="F486" s="152">
        <v>1931731.03</v>
      </c>
      <c r="G486" s="152">
        <v>1847223.13</v>
      </c>
      <c r="H486" s="152">
        <v>1910686.02</v>
      </c>
      <c r="I486" s="152">
        <v>1842334.15</v>
      </c>
      <c r="J486" s="152">
        <v>1679494.5</v>
      </c>
      <c r="K486" s="152">
        <v>1253935.1200000001</v>
      </c>
    </row>
    <row r="487" spans="2:11" ht="15" x14ac:dyDescent="0.25">
      <c r="B487" s="152" t="s">
        <v>1</v>
      </c>
      <c r="C487" s="153" t="s">
        <v>195</v>
      </c>
      <c r="D487" s="152" t="s">
        <v>196</v>
      </c>
      <c r="E487" s="152" t="s">
        <v>288</v>
      </c>
      <c r="F487" s="152">
        <v>764795.08</v>
      </c>
      <c r="G487" s="152">
        <v>801192.71</v>
      </c>
      <c r="H487" s="152">
        <v>742879.17</v>
      </c>
      <c r="I487" s="152">
        <v>696338.1</v>
      </c>
      <c r="J487" s="152">
        <v>646699.55000000005</v>
      </c>
      <c r="K487" s="152">
        <v>521019.04</v>
      </c>
    </row>
    <row r="488" spans="2:11" ht="15" x14ac:dyDescent="0.25">
      <c r="B488" s="152" t="s">
        <v>1</v>
      </c>
      <c r="C488" s="153" t="s">
        <v>197</v>
      </c>
      <c r="D488" s="152" t="s">
        <v>198</v>
      </c>
      <c r="E488" s="152" t="s">
        <v>288</v>
      </c>
      <c r="F488" s="152">
        <v>1521357.09</v>
      </c>
      <c r="G488" s="152">
        <v>1359993.52</v>
      </c>
      <c r="H488" s="152">
        <v>1270617.69</v>
      </c>
      <c r="I488" s="152">
        <v>1040159.03</v>
      </c>
      <c r="J488" s="152">
        <v>806864.92</v>
      </c>
      <c r="K488" s="152">
        <v>696532.26</v>
      </c>
    </row>
    <row r="489" spans="2:11" ht="15" x14ac:dyDescent="0.25">
      <c r="B489" s="152" t="s">
        <v>1</v>
      </c>
      <c r="C489" s="153" t="s">
        <v>34</v>
      </c>
      <c r="D489" s="152" t="s">
        <v>35</v>
      </c>
      <c r="E489" s="152" t="s">
        <v>288</v>
      </c>
      <c r="F489" s="152">
        <v>2029152.89</v>
      </c>
      <c r="G489" s="152">
        <v>1900812.39</v>
      </c>
      <c r="H489" s="152">
        <v>1863866.4</v>
      </c>
      <c r="I489" s="152">
        <v>1479160.73</v>
      </c>
      <c r="J489" s="152">
        <v>1301614.8500000001</v>
      </c>
      <c r="K489" s="152">
        <v>965800.95</v>
      </c>
    </row>
    <row r="490" spans="2:11" ht="15" x14ac:dyDescent="0.25">
      <c r="B490" s="152" t="s">
        <v>1</v>
      </c>
      <c r="C490" s="153" t="s">
        <v>199</v>
      </c>
      <c r="D490" s="152" t="s">
        <v>200</v>
      </c>
      <c r="E490" s="152" t="s">
        <v>288</v>
      </c>
      <c r="F490" s="152">
        <v>282040.07</v>
      </c>
      <c r="G490" s="152">
        <v>250083.85</v>
      </c>
      <c r="H490" s="152">
        <v>226520.14</v>
      </c>
      <c r="I490" s="152">
        <v>189859.29</v>
      </c>
      <c r="J490" s="152">
        <v>145309.07999999999</v>
      </c>
      <c r="K490" s="152">
        <v>109368.42</v>
      </c>
    </row>
    <row r="491" spans="2:11" ht="15" x14ac:dyDescent="0.25">
      <c r="B491" s="152" t="s">
        <v>1</v>
      </c>
      <c r="C491" s="153" t="s">
        <v>36</v>
      </c>
      <c r="D491" s="152" t="s">
        <v>37</v>
      </c>
      <c r="E491" s="152" t="s">
        <v>289</v>
      </c>
      <c r="F491" s="152">
        <v>8447023.9100000001</v>
      </c>
      <c r="G491" s="152">
        <v>9967330.6199999992</v>
      </c>
      <c r="H491" s="152">
        <v>9253148.2100000009</v>
      </c>
      <c r="I491" s="152">
        <v>8939845.2200000007</v>
      </c>
      <c r="J491" s="152">
        <v>8499050.8000000007</v>
      </c>
      <c r="K491" s="152">
        <v>7880970.0599999996</v>
      </c>
    </row>
    <row r="492" spans="2:11" ht="15" x14ac:dyDescent="0.25">
      <c r="B492" s="152" t="s">
        <v>1</v>
      </c>
      <c r="C492" s="153" t="s">
        <v>201</v>
      </c>
      <c r="D492" s="152" t="s">
        <v>202</v>
      </c>
      <c r="E492" s="152" t="s">
        <v>288</v>
      </c>
      <c r="F492" s="152">
        <v>6119762.2000000002</v>
      </c>
      <c r="G492" s="152">
        <v>4967374.67</v>
      </c>
      <c r="H492" s="152">
        <v>4603172.25</v>
      </c>
      <c r="I492" s="152">
        <v>4022176.3</v>
      </c>
      <c r="J492" s="152">
        <v>3580826.5</v>
      </c>
      <c r="K492" s="152">
        <v>3514852.12</v>
      </c>
    </row>
    <row r="493" spans="2:11" ht="15" x14ac:dyDescent="0.25">
      <c r="B493" s="152" t="s">
        <v>1</v>
      </c>
      <c r="C493" s="153" t="s">
        <v>38</v>
      </c>
      <c r="D493" s="152" t="s">
        <v>39</v>
      </c>
      <c r="E493" s="152" t="s">
        <v>289</v>
      </c>
      <c r="F493" s="152">
        <v>3421578.46</v>
      </c>
      <c r="G493" s="152">
        <v>3200275.1</v>
      </c>
      <c r="H493" s="152">
        <v>2767896.98</v>
      </c>
      <c r="I493" s="152">
        <v>2689717.31</v>
      </c>
      <c r="J493" s="152">
        <v>2478879.62</v>
      </c>
      <c r="K493" s="152">
        <v>2030151.27</v>
      </c>
    </row>
    <row r="494" spans="2:11" ht="15" x14ac:dyDescent="0.25">
      <c r="B494" s="152" t="s">
        <v>1</v>
      </c>
      <c r="C494" s="153" t="s">
        <v>203</v>
      </c>
      <c r="D494" s="152" t="s">
        <v>204</v>
      </c>
      <c r="E494" s="152" t="s">
        <v>288</v>
      </c>
      <c r="F494" s="152">
        <v>2330418.29</v>
      </c>
      <c r="G494" s="152">
        <v>1853370.57</v>
      </c>
      <c r="H494" s="152">
        <v>1616525.02</v>
      </c>
      <c r="I494" s="152">
        <v>1484308.12</v>
      </c>
      <c r="J494" s="152">
        <v>1231200.55</v>
      </c>
      <c r="K494" s="152">
        <v>1134947.3</v>
      </c>
    </row>
    <row r="495" spans="2:11" ht="15" x14ac:dyDescent="0.25">
      <c r="B495" s="152" t="s">
        <v>1</v>
      </c>
      <c r="C495" s="153" t="s">
        <v>205</v>
      </c>
      <c r="D495" s="152" t="s">
        <v>206</v>
      </c>
      <c r="E495" s="152" t="s">
        <v>288</v>
      </c>
      <c r="F495" s="152">
        <v>1276956.05</v>
      </c>
      <c r="G495" s="152">
        <v>1081118.32</v>
      </c>
      <c r="H495" s="152">
        <v>995932.39</v>
      </c>
      <c r="I495" s="152">
        <v>957095</v>
      </c>
      <c r="J495" s="152">
        <v>799029.09</v>
      </c>
      <c r="K495" s="152">
        <v>748025.94</v>
      </c>
    </row>
    <row r="496" spans="2:11" ht="15" x14ac:dyDescent="0.25">
      <c r="B496" s="152" t="s">
        <v>1</v>
      </c>
      <c r="C496" s="153" t="s">
        <v>207</v>
      </c>
      <c r="D496" s="152" t="s">
        <v>208</v>
      </c>
      <c r="E496" s="152" t="s">
        <v>288</v>
      </c>
      <c r="F496" s="152">
        <v>183329.96</v>
      </c>
      <c r="G496" s="152">
        <v>188509.24</v>
      </c>
      <c r="H496" s="152">
        <v>197825.81</v>
      </c>
      <c r="I496" s="152">
        <v>112490.03</v>
      </c>
      <c r="J496" s="152">
        <v>120256.92</v>
      </c>
      <c r="K496" s="152">
        <v>176065.79</v>
      </c>
    </row>
    <row r="497" spans="2:11" ht="15" x14ac:dyDescent="0.25">
      <c r="B497" s="152" t="s">
        <v>1</v>
      </c>
      <c r="C497" s="153" t="s">
        <v>209</v>
      </c>
      <c r="D497" s="152" t="s">
        <v>210</v>
      </c>
      <c r="E497" s="152" t="s">
        <v>288</v>
      </c>
      <c r="F497" s="152">
        <v>1603812.58</v>
      </c>
      <c r="G497" s="152">
        <v>1123934.3999999999</v>
      </c>
      <c r="H497" s="152">
        <v>846511.14</v>
      </c>
      <c r="I497" s="152">
        <v>798091.6</v>
      </c>
      <c r="J497" s="152">
        <v>678638.63</v>
      </c>
      <c r="K497" s="152">
        <v>621844.39</v>
      </c>
    </row>
    <row r="498" spans="2:11" ht="15" x14ac:dyDescent="0.25">
      <c r="B498" s="152" t="s">
        <v>1</v>
      </c>
      <c r="C498" s="153" t="s">
        <v>268</v>
      </c>
      <c r="D498" s="152" t="s">
        <v>269</v>
      </c>
      <c r="E498" s="152" t="s">
        <v>290</v>
      </c>
      <c r="F498" s="152" t="s">
        <v>124</v>
      </c>
      <c r="G498" s="152" t="s">
        <v>124</v>
      </c>
      <c r="H498" s="152" t="s">
        <v>124</v>
      </c>
      <c r="I498" s="152" t="s">
        <v>124</v>
      </c>
      <c r="J498" s="152" t="s">
        <v>124</v>
      </c>
      <c r="K498" s="152" t="s">
        <v>124</v>
      </c>
    </row>
    <row r="499" spans="2:11" ht="15" x14ac:dyDescent="0.25">
      <c r="B499" s="152" t="s">
        <v>1</v>
      </c>
      <c r="C499" s="153" t="s">
        <v>266</v>
      </c>
      <c r="D499" s="152" t="s">
        <v>267</v>
      </c>
      <c r="E499" s="152" t="s">
        <v>288</v>
      </c>
      <c r="F499" s="152">
        <v>2194825.12</v>
      </c>
      <c r="G499" s="152">
        <v>2013880.09</v>
      </c>
      <c r="H499" s="152">
        <v>1874375.5</v>
      </c>
      <c r="I499" s="152">
        <v>1765942.39</v>
      </c>
      <c r="J499" s="152">
        <v>1528592.79</v>
      </c>
      <c r="K499" s="152">
        <v>1173169.3799999999</v>
      </c>
    </row>
    <row r="500" spans="2:11" ht="15" x14ac:dyDescent="0.25">
      <c r="B500" s="152" t="s">
        <v>1</v>
      </c>
      <c r="C500" s="153" t="s">
        <v>211</v>
      </c>
      <c r="D500" s="152" t="s">
        <v>212</v>
      </c>
      <c r="E500" s="152" t="s">
        <v>288</v>
      </c>
      <c r="F500" s="152">
        <v>14257.8</v>
      </c>
      <c r="G500" s="152">
        <v>764767.48</v>
      </c>
      <c r="H500" s="152">
        <v>709840.64</v>
      </c>
      <c r="I500" s="152">
        <v>655182.64</v>
      </c>
      <c r="J500" s="152">
        <v>490395.69</v>
      </c>
      <c r="K500" s="152">
        <v>395931.4</v>
      </c>
    </row>
    <row r="501" spans="2:11" ht="15" x14ac:dyDescent="0.25">
      <c r="B501" s="152" t="s">
        <v>1</v>
      </c>
      <c r="C501" s="153" t="s">
        <v>213</v>
      </c>
      <c r="D501" s="152" t="s">
        <v>214</v>
      </c>
      <c r="E501" s="152" t="s">
        <v>288</v>
      </c>
      <c r="F501" s="152">
        <v>1114009.82</v>
      </c>
      <c r="G501" s="152">
        <v>807318.8</v>
      </c>
      <c r="H501" s="152">
        <v>764902.99</v>
      </c>
      <c r="I501" s="152">
        <v>695936.31</v>
      </c>
      <c r="J501" s="152">
        <v>659281.34</v>
      </c>
      <c r="K501" s="152">
        <v>531572.86</v>
      </c>
    </row>
    <row r="502" spans="2:11" ht="15" x14ac:dyDescent="0.25">
      <c r="B502" s="152" t="s">
        <v>1</v>
      </c>
      <c r="C502" s="153" t="s">
        <v>215</v>
      </c>
      <c r="D502" s="152" t="s">
        <v>369</v>
      </c>
      <c r="E502" s="152" t="s">
        <v>288</v>
      </c>
      <c r="F502" s="152">
        <v>2764328.75</v>
      </c>
      <c r="G502" s="152">
        <v>2492611.5299999998</v>
      </c>
      <c r="H502" s="152">
        <v>2342593.2999999998</v>
      </c>
      <c r="I502" s="152">
        <v>1932237.04</v>
      </c>
      <c r="J502" s="152">
        <v>1670499.23</v>
      </c>
      <c r="K502" s="152">
        <v>1363307.14</v>
      </c>
    </row>
    <row r="503" spans="2:11" ht="15" x14ac:dyDescent="0.25">
      <c r="B503" s="152" t="s">
        <v>1</v>
      </c>
      <c r="C503" s="153" t="s">
        <v>216</v>
      </c>
      <c r="D503" s="152" t="s">
        <v>217</v>
      </c>
      <c r="E503" s="152" t="s">
        <v>288</v>
      </c>
      <c r="F503" s="152">
        <v>179909.18</v>
      </c>
      <c r="G503" s="152">
        <v>0</v>
      </c>
      <c r="H503" s="152">
        <v>0</v>
      </c>
      <c r="I503" s="152" t="s">
        <v>124</v>
      </c>
      <c r="J503" s="152" t="s">
        <v>124</v>
      </c>
      <c r="K503" s="152" t="s">
        <v>124</v>
      </c>
    </row>
    <row r="504" spans="2:11" ht="15" x14ac:dyDescent="0.25">
      <c r="B504" s="152" t="s">
        <v>1</v>
      </c>
      <c r="C504" s="153" t="s">
        <v>218</v>
      </c>
      <c r="D504" s="152" t="s">
        <v>339</v>
      </c>
      <c r="E504" s="152" t="s">
        <v>288</v>
      </c>
      <c r="F504" s="152">
        <v>532147.77</v>
      </c>
      <c r="G504" s="152">
        <v>508664.13</v>
      </c>
      <c r="H504" s="152">
        <v>460480.18</v>
      </c>
      <c r="I504" s="152">
        <v>369511.14</v>
      </c>
      <c r="J504" s="152">
        <v>354053.46</v>
      </c>
      <c r="K504" s="152">
        <v>378604.68</v>
      </c>
    </row>
    <row r="505" spans="2:11" ht="15" x14ac:dyDescent="0.25">
      <c r="B505" s="152" t="s">
        <v>1</v>
      </c>
      <c r="C505" s="153" t="s">
        <v>219</v>
      </c>
      <c r="D505" s="152" t="s">
        <v>340</v>
      </c>
      <c r="E505" s="152" t="s">
        <v>288</v>
      </c>
      <c r="F505" s="152">
        <v>1292489.56</v>
      </c>
      <c r="G505" s="152">
        <v>1228008.3799999999</v>
      </c>
      <c r="H505" s="152">
        <v>1266041.97</v>
      </c>
      <c r="I505" s="152">
        <v>1048049.24</v>
      </c>
      <c r="J505" s="152">
        <v>847503.73</v>
      </c>
      <c r="K505" s="152">
        <v>754534.93</v>
      </c>
    </row>
    <row r="506" spans="2:11" ht="15" x14ac:dyDescent="0.25">
      <c r="B506" s="152" t="s">
        <v>1</v>
      </c>
      <c r="C506" s="153" t="s">
        <v>220</v>
      </c>
      <c r="D506" s="152" t="s">
        <v>341</v>
      </c>
      <c r="E506" s="152" t="s">
        <v>290</v>
      </c>
      <c r="F506" s="152" t="s">
        <v>124</v>
      </c>
      <c r="G506" s="152" t="s">
        <v>124</v>
      </c>
      <c r="H506" s="152" t="s">
        <v>124</v>
      </c>
      <c r="I506" s="152" t="s">
        <v>124</v>
      </c>
      <c r="J506" s="152" t="s">
        <v>124</v>
      </c>
      <c r="K506" s="152" t="s">
        <v>124</v>
      </c>
    </row>
    <row r="507" spans="2:11" ht="15" x14ac:dyDescent="0.25">
      <c r="B507" s="152" t="s">
        <v>1</v>
      </c>
      <c r="C507" s="153" t="s">
        <v>221</v>
      </c>
      <c r="D507" s="152" t="s">
        <v>222</v>
      </c>
      <c r="E507" s="152" t="s">
        <v>288</v>
      </c>
      <c r="F507" s="152">
        <v>653767.53</v>
      </c>
      <c r="G507" s="152">
        <v>867494.92</v>
      </c>
      <c r="H507" s="152">
        <v>910771.17</v>
      </c>
      <c r="I507" s="152">
        <v>748991.94</v>
      </c>
      <c r="J507" s="152">
        <v>557764.5</v>
      </c>
      <c r="K507" s="152">
        <v>371485.58</v>
      </c>
    </row>
    <row r="508" spans="2:11" ht="15" x14ac:dyDescent="0.25">
      <c r="B508" s="152" t="s">
        <v>1</v>
      </c>
      <c r="C508" s="153" t="s">
        <v>270</v>
      </c>
      <c r="D508" s="152" t="s">
        <v>271</v>
      </c>
      <c r="E508" s="152" t="s">
        <v>290</v>
      </c>
      <c r="F508" s="152" t="s">
        <v>124</v>
      </c>
      <c r="G508" s="152" t="s">
        <v>124</v>
      </c>
      <c r="H508" s="152" t="s">
        <v>124</v>
      </c>
      <c r="I508" s="152" t="s">
        <v>124</v>
      </c>
      <c r="J508" s="152" t="s">
        <v>124</v>
      </c>
      <c r="K508" s="152" t="s">
        <v>124</v>
      </c>
    </row>
    <row r="509" spans="2:11" ht="15" x14ac:dyDescent="0.25">
      <c r="B509" s="152" t="s">
        <v>1</v>
      </c>
      <c r="C509" s="153" t="s">
        <v>223</v>
      </c>
      <c r="D509" s="152" t="s">
        <v>224</v>
      </c>
      <c r="E509" s="152" t="s">
        <v>288</v>
      </c>
      <c r="F509" s="152">
        <v>1727993.75</v>
      </c>
      <c r="G509" s="152">
        <v>2239586.39</v>
      </c>
      <c r="H509" s="152">
        <v>1770359.63</v>
      </c>
      <c r="I509" s="152">
        <v>1405802.6</v>
      </c>
      <c r="J509" s="152">
        <v>1242489.56</v>
      </c>
      <c r="K509" s="152">
        <v>59073.61</v>
      </c>
    </row>
    <row r="510" spans="2:11" ht="15" x14ac:dyDescent="0.25">
      <c r="B510" s="152" t="s">
        <v>1</v>
      </c>
      <c r="C510" s="153" t="s">
        <v>225</v>
      </c>
      <c r="D510" s="152" t="s">
        <v>226</v>
      </c>
      <c r="E510" s="152" t="s">
        <v>288</v>
      </c>
      <c r="F510" s="152" t="s">
        <v>124</v>
      </c>
      <c r="G510" s="152" t="s">
        <v>124</v>
      </c>
      <c r="H510" s="152" t="s">
        <v>124</v>
      </c>
      <c r="I510" s="152" t="s">
        <v>124</v>
      </c>
      <c r="J510" s="152" t="s">
        <v>124</v>
      </c>
      <c r="K510" s="152" t="s">
        <v>124</v>
      </c>
    </row>
    <row r="511" spans="2:11" ht="15" x14ac:dyDescent="0.25">
      <c r="B511" s="152" t="s">
        <v>1</v>
      </c>
      <c r="C511" s="153" t="s">
        <v>227</v>
      </c>
      <c r="D511" s="152" t="s">
        <v>379</v>
      </c>
      <c r="E511" s="152" t="s">
        <v>288</v>
      </c>
      <c r="F511" s="152">
        <v>342579.09</v>
      </c>
      <c r="G511" s="152">
        <v>340587.31</v>
      </c>
      <c r="H511" s="152">
        <v>408439.7</v>
      </c>
      <c r="I511" s="152">
        <v>416326.43</v>
      </c>
      <c r="J511" s="152">
        <v>379197.95</v>
      </c>
      <c r="K511" s="152">
        <v>460820.08</v>
      </c>
    </row>
    <row r="512" spans="2:11" ht="15" x14ac:dyDescent="0.25">
      <c r="B512" s="152" t="s">
        <v>1</v>
      </c>
      <c r="C512" s="153" t="s">
        <v>228</v>
      </c>
      <c r="D512" s="152" t="s">
        <v>380</v>
      </c>
      <c r="E512" s="152" t="s">
        <v>288</v>
      </c>
      <c r="F512" s="152">
        <v>609154.35</v>
      </c>
      <c r="G512" s="152">
        <v>596799.03</v>
      </c>
      <c r="H512" s="152">
        <v>609367.41</v>
      </c>
      <c r="I512" s="152">
        <v>694640.22</v>
      </c>
      <c r="J512" s="152">
        <v>611797.39</v>
      </c>
      <c r="K512" s="152">
        <v>520898</v>
      </c>
    </row>
    <row r="513" spans="2:11" ht="15" x14ac:dyDescent="0.25">
      <c r="B513" s="152" t="s">
        <v>1</v>
      </c>
      <c r="C513" s="153" t="s">
        <v>261</v>
      </c>
      <c r="D513" s="152" t="s">
        <v>262</v>
      </c>
      <c r="E513" s="152" t="s">
        <v>288</v>
      </c>
      <c r="F513" s="152">
        <v>3116867.21</v>
      </c>
      <c r="G513" s="152">
        <v>2262792.69</v>
      </c>
      <c r="H513" s="152">
        <v>1940677.5</v>
      </c>
      <c r="I513" s="152">
        <v>1751333.41</v>
      </c>
      <c r="J513" s="152">
        <v>1625745.79</v>
      </c>
      <c r="K513" s="152">
        <v>1321478.32</v>
      </c>
    </row>
    <row r="514" spans="2:11" ht="15" x14ac:dyDescent="0.25">
      <c r="B514" s="152" t="s">
        <v>291</v>
      </c>
      <c r="C514" s="153" t="s">
        <v>272</v>
      </c>
      <c r="D514" s="152" t="s">
        <v>273</v>
      </c>
      <c r="E514" s="152" t="s">
        <v>124</v>
      </c>
      <c r="F514" s="152" t="s">
        <v>124</v>
      </c>
      <c r="G514" s="152" t="s">
        <v>124</v>
      </c>
      <c r="H514" s="152" t="s">
        <v>124</v>
      </c>
      <c r="I514" s="152" t="s">
        <v>124</v>
      </c>
      <c r="J514" s="152" t="s">
        <v>124</v>
      </c>
      <c r="K514" s="152" t="s">
        <v>124</v>
      </c>
    </row>
    <row r="515" spans="2:11" ht="15" x14ac:dyDescent="0.25">
      <c r="B515" s="152" t="s">
        <v>2</v>
      </c>
      <c r="C515" s="153" t="s">
        <v>229</v>
      </c>
      <c r="D515" s="152" t="s">
        <v>230</v>
      </c>
      <c r="E515" s="152" t="s">
        <v>288</v>
      </c>
      <c r="F515" s="152">
        <v>5769940.96</v>
      </c>
      <c r="G515" s="152">
        <v>5013553.6500000004</v>
      </c>
      <c r="H515" s="152">
        <v>4004716.58</v>
      </c>
      <c r="I515" s="152">
        <v>2231828.08</v>
      </c>
      <c r="J515" s="152">
        <v>1020472.51</v>
      </c>
      <c r="K515" s="152">
        <v>925028.06</v>
      </c>
    </row>
    <row r="516" spans="2:11" ht="15" x14ac:dyDescent="0.25">
      <c r="B516" s="152" t="s">
        <v>2</v>
      </c>
      <c r="C516" s="153" t="s">
        <v>274</v>
      </c>
      <c r="D516" s="152" t="s">
        <v>275</v>
      </c>
      <c r="E516" s="152" t="s">
        <v>290</v>
      </c>
      <c r="F516" s="152" t="s">
        <v>124</v>
      </c>
      <c r="G516" s="152" t="s">
        <v>124</v>
      </c>
      <c r="H516" s="152" t="s">
        <v>124</v>
      </c>
      <c r="I516" s="152" t="s">
        <v>124</v>
      </c>
      <c r="J516" s="152" t="s">
        <v>124</v>
      </c>
      <c r="K516" s="152" t="s">
        <v>124</v>
      </c>
    </row>
    <row r="517" spans="2:11" ht="15" x14ac:dyDescent="0.25">
      <c r="B517" s="152" t="s">
        <v>2</v>
      </c>
      <c r="C517" s="153" t="s">
        <v>40</v>
      </c>
      <c r="D517" s="152" t="s">
        <v>357</v>
      </c>
      <c r="E517" s="152" t="s">
        <v>288</v>
      </c>
      <c r="F517" s="152">
        <v>2491269.7799999998</v>
      </c>
      <c r="G517" s="152">
        <v>2703795.54</v>
      </c>
      <c r="H517" s="152">
        <v>2797217.93</v>
      </c>
      <c r="I517" s="152">
        <v>2853163.01</v>
      </c>
      <c r="J517" s="152">
        <v>2138594.7000000002</v>
      </c>
      <c r="K517" s="152">
        <v>2657945.12</v>
      </c>
    </row>
    <row r="518" spans="2:11" ht="15" x14ac:dyDescent="0.25">
      <c r="B518" s="152" t="s">
        <v>2</v>
      </c>
      <c r="C518" s="153" t="s">
        <v>41</v>
      </c>
      <c r="D518" s="152" t="s">
        <v>42</v>
      </c>
      <c r="E518" s="152" t="s">
        <v>289</v>
      </c>
      <c r="F518" s="152">
        <v>2496104.34</v>
      </c>
      <c r="G518" s="152">
        <v>2559509.9900000002</v>
      </c>
      <c r="H518" s="152">
        <v>2364853.12</v>
      </c>
      <c r="I518" s="152">
        <v>2273116.75</v>
      </c>
      <c r="J518" s="152">
        <v>1934209.28</v>
      </c>
      <c r="K518" s="152">
        <v>2048918.21</v>
      </c>
    </row>
    <row r="519" spans="2:11" ht="15" x14ac:dyDescent="0.25">
      <c r="B519" s="152" t="s">
        <v>2</v>
      </c>
      <c r="C519" s="153" t="s">
        <v>231</v>
      </c>
      <c r="D519" s="152" t="s">
        <v>232</v>
      </c>
      <c r="E519" s="152" t="s">
        <v>288</v>
      </c>
      <c r="F519" s="152">
        <v>853005.87</v>
      </c>
      <c r="G519" s="152">
        <v>794900.4</v>
      </c>
      <c r="H519" s="152">
        <v>782663.94</v>
      </c>
      <c r="I519" s="152">
        <v>745847.68</v>
      </c>
      <c r="J519" s="152">
        <v>667867.96</v>
      </c>
      <c r="K519" s="152">
        <v>595064.52</v>
      </c>
    </row>
    <row r="520" spans="2:11" ht="15" x14ac:dyDescent="0.25">
      <c r="B520" s="152" t="s">
        <v>2</v>
      </c>
      <c r="C520" s="153" t="s">
        <v>43</v>
      </c>
      <c r="D520" s="152" t="s">
        <v>44</v>
      </c>
      <c r="E520" s="152" t="s">
        <v>289</v>
      </c>
      <c r="F520" s="152">
        <v>1463275.93</v>
      </c>
      <c r="G520" s="152">
        <v>1835879.53</v>
      </c>
      <c r="H520" s="152">
        <v>1899241</v>
      </c>
      <c r="I520" s="152">
        <v>1677600</v>
      </c>
      <c r="J520" s="152">
        <v>1336981.8700000001</v>
      </c>
      <c r="K520" s="152">
        <v>1356829.56</v>
      </c>
    </row>
    <row r="521" spans="2:11" ht="15" x14ac:dyDescent="0.25">
      <c r="B521" s="152" t="s">
        <v>2</v>
      </c>
      <c r="C521" s="153" t="s">
        <v>45</v>
      </c>
      <c r="D521" s="152" t="s">
        <v>46</v>
      </c>
      <c r="E521" s="152" t="s">
        <v>289</v>
      </c>
      <c r="F521" s="152">
        <v>6704731.3399999999</v>
      </c>
      <c r="G521" s="152">
        <v>9908757.4100000001</v>
      </c>
      <c r="H521" s="152">
        <v>0</v>
      </c>
      <c r="I521" s="152">
        <v>0</v>
      </c>
      <c r="J521" s="152" t="s">
        <v>124</v>
      </c>
      <c r="K521" s="152" t="s">
        <v>124</v>
      </c>
    </row>
    <row r="522" spans="2:11" ht="15" x14ac:dyDescent="0.25">
      <c r="B522" s="152" t="s">
        <v>2</v>
      </c>
      <c r="C522" s="153" t="s">
        <v>47</v>
      </c>
      <c r="D522" s="152" t="s">
        <v>48</v>
      </c>
      <c r="E522" s="152" t="s">
        <v>289</v>
      </c>
      <c r="F522" s="152">
        <v>5411628.0599999996</v>
      </c>
      <c r="G522" s="152">
        <v>4083171.63</v>
      </c>
      <c r="H522" s="152">
        <v>3772277.63</v>
      </c>
      <c r="I522" s="152">
        <v>3314957.66</v>
      </c>
      <c r="J522" s="152">
        <v>2362425.33</v>
      </c>
      <c r="K522" s="152">
        <v>2109838.39</v>
      </c>
    </row>
    <row r="523" spans="2:11" ht="15" x14ac:dyDescent="0.25">
      <c r="B523" s="152" t="s">
        <v>2</v>
      </c>
      <c r="C523" s="153" t="s">
        <v>49</v>
      </c>
      <c r="D523" s="152" t="s">
        <v>50</v>
      </c>
      <c r="E523" s="152" t="s">
        <v>289</v>
      </c>
      <c r="F523" s="152">
        <v>2510966.36</v>
      </c>
      <c r="G523" s="152">
        <v>2443340.4300000002</v>
      </c>
      <c r="H523" s="152">
        <v>2059058.11</v>
      </c>
      <c r="I523" s="152">
        <v>1917487.95</v>
      </c>
      <c r="J523" s="152">
        <v>1529919.14</v>
      </c>
      <c r="K523" s="152">
        <v>1337455.97</v>
      </c>
    </row>
    <row r="524" spans="2:11" ht="15" x14ac:dyDescent="0.25">
      <c r="B524" s="152" t="s">
        <v>2</v>
      </c>
      <c r="C524" s="153" t="s">
        <v>51</v>
      </c>
      <c r="D524" s="152" t="s">
        <v>52</v>
      </c>
      <c r="E524" s="152" t="s">
        <v>289</v>
      </c>
      <c r="F524" s="152">
        <v>3193121.54</v>
      </c>
      <c r="G524" s="152">
        <v>2684842.32</v>
      </c>
      <c r="H524" s="152">
        <v>2621857.66</v>
      </c>
      <c r="I524" s="152">
        <v>1845913.37</v>
      </c>
      <c r="J524" s="152">
        <v>1419577.1</v>
      </c>
      <c r="K524" s="152">
        <v>1211274.32</v>
      </c>
    </row>
    <row r="525" spans="2:11" ht="15" x14ac:dyDescent="0.25">
      <c r="B525" s="152" t="s">
        <v>2</v>
      </c>
      <c r="C525" s="153" t="s">
        <v>53</v>
      </c>
      <c r="D525" s="152" t="s">
        <v>54</v>
      </c>
      <c r="E525" s="152" t="s">
        <v>289</v>
      </c>
      <c r="F525" s="152">
        <v>5436536.1299999999</v>
      </c>
      <c r="G525" s="152">
        <v>4921162.37</v>
      </c>
      <c r="H525" s="152">
        <v>4530744.01</v>
      </c>
      <c r="I525" s="152">
        <v>4960859.09</v>
      </c>
      <c r="J525" s="152">
        <v>2761365.03</v>
      </c>
      <c r="K525" s="152">
        <v>3830558.56</v>
      </c>
    </row>
    <row r="526" spans="2:11" ht="15" x14ac:dyDescent="0.25">
      <c r="B526" s="152" t="s">
        <v>2</v>
      </c>
      <c r="C526" s="153" t="s">
        <v>55</v>
      </c>
      <c r="D526" s="152" t="s">
        <v>56</v>
      </c>
      <c r="E526" s="152" t="s">
        <v>289</v>
      </c>
      <c r="F526" s="152">
        <v>1178577.94</v>
      </c>
      <c r="G526" s="152">
        <v>1057023.33</v>
      </c>
      <c r="H526" s="152">
        <v>1014648.61</v>
      </c>
      <c r="I526" s="152">
        <v>923328.75</v>
      </c>
      <c r="J526" s="152">
        <v>909876.71</v>
      </c>
      <c r="K526" s="152">
        <v>597526.42000000004</v>
      </c>
    </row>
    <row r="527" spans="2:11" ht="15" x14ac:dyDescent="0.25">
      <c r="B527" s="152" t="s">
        <v>2</v>
      </c>
      <c r="C527" s="153" t="s">
        <v>127</v>
      </c>
      <c r="D527" s="152" t="s">
        <v>125</v>
      </c>
      <c r="E527" s="152" t="s">
        <v>288</v>
      </c>
      <c r="F527" s="152">
        <v>777347.25</v>
      </c>
      <c r="G527" s="152">
        <v>545100.05000000005</v>
      </c>
      <c r="H527" s="152">
        <v>545190.54</v>
      </c>
      <c r="I527" s="152">
        <v>494699.79</v>
      </c>
      <c r="J527" s="152">
        <v>248659.75</v>
      </c>
      <c r="K527" s="152">
        <v>0</v>
      </c>
    </row>
    <row r="528" spans="2:11" ht="15" x14ac:dyDescent="0.25">
      <c r="B528" s="152" t="s">
        <v>2</v>
      </c>
      <c r="C528" s="153" t="s">
        <v>57</v>
      </c>
      <c r="D528" s="152" t="s">
        <v>58</v>
      </c>
      <c r="E528" s="152" t="s">
        <v>289</v>
      </c>
      <c r="F528" s="152">
        <v>2833585.52</v>
      </c>
      <c r="G528" s="152">
        <v>2565026.87</v>
      </c>
      <c r="H528" s="152">
        <v>2157714.4</v>
      </c>
      <c r="I528" s="152">
        <v>1881626.08</v>
      </c>
      <c r="J528" s="152">
        <v>1456598.37</v>
      </c>
      <c r="K528" s="152">
        <v>1179124.0900000001</v>
      </c>
    </row>
    <row r="529" spans="2:11" ht="15" x14ac:dyDescent="0.25">
      <c r="B529" s="152" t="s">
        <v>2</v>
      </c>
      <c r="C529" s="153" t="s">
        <v>59</v>
      </c>
      <c r="D529" s="152" t="s">
        <v>60</v>
      </c>
      <c r="E529" s="152" t="s">
        <v>289</v>
      </c>
      <c r="F529" s="152">
        <v>2806464.49</v>
      </c>
      <c r="G529" s="152">
        <v>2525871.77</v>
      </c>
      <c r="H529" s="152">
        <v>2291659.7799999998</v>
      </c>
      <c r="I529" s="152">
        <v>2025885.9</v>
      </c>
      <c r="J529" s="152">
        <v>1901006.89</v>
      </c>
      <c r="K529" s="152">
        <v>1814127.65</v>
      </c>
    </row>
    <row r="530" spans="2:11" ht="15" x14ac:dyDescent="0.25">
      <c r="B530" s="152" t="s">
        <v>2</v>
      </c>
      <c r="C530" s="153" t="s">
        <v>61</v>
      </c>
      <c r="D530" s="152" t="s">
        <v>62</v>
      </c>
      <c r="E530" s="152" t="s">
        <v>289</v>
      </c>
      <c r="F530" s="152">
        <v>1220843.82</v>
      </c>
      <c r="G530" s="152">
        <v>1085404.51</v>
      </c>
      <c r="H530" s="152">
        <v>878201.5</v>
      </c>
      <c r="I530" s="152">
        <v>673471.48</v>
      </c>
      <c r="J530" s="152">
        <v>529890.79</v>
      </c>
      <c r="K530" s="152">
        <v>473324.82</v>
      </c>
    </row>
    <row r="531" spans="2:11" ht="15" x14ac:dyDescent="0.25">
      <c r="B531" s="152" t="s">
        <v>2</v>
      </c>
      <c r="C531" s="153" t="s">
        <v>233</v>
      </c>
      <c r="D531" s="152" t="s">
        <v>234</v>
      </c>
      <c r="E531" s="152" t="s">
        <v>288</v>
      </c>
      <c r="F531" s="152">
        <v>5191130.53</v>
      </c>
      <c r="G531" s="152">
        <v>7836726.5700000003</v>
      </c>
      <c r="H531" s="152">
        <v>9514849.0500000007</v>
      </c>
      <c r="I531" s="152">
        <v>7304324.54</v>
      </c>
      <c r="J531" s="152">
        <v>6435781.3700000001</v>
      </c>
      <c r="K531" s="152">
        <v>4605900.88</v>
      </c>
    </row>
    <row r="532" spans="2:11" ht="15" x14ac:dyDescent="0.25">
      <c r="B532" s="152" t="s">
        <v>2</v>
      </c>
      <c r="C532" s="153" t="s">
        <v>63</v>
      </c>
      <c r="D532" s="152" t="s">
        <v>64</v>
      </c>
      <c r="E532" s="152" t="s">
        <v>289</v>
      </c>
      <c r="F532" s="152">
        <v>1576991.83</v>
      </c>
      <c r="G532" s="152">
        <v>1296102.73</v>
      </c>
      <c r="H532" s="152">
        <v>877452.51</v>
      </c>
      <c r="I532" s="152">
        <v>872603.84</v>
      </c>
      <c r="J532" s="152">
        <v>695622.55</v>
      </c>
      <c r="K532" s="152">
        <v>730919.83</v>
      </c>
    </row>
    <row r="533" spans="2:11" ht="15" x14ac:dyDescent="0.25">
      <c r="B533" s="152" t="s">
        <v>2</v>
      </c>
      <c r="C533" s="153" t="s">
        <v>235</v>
      </c>
      <c r="D533" s="152" t="s">
        <v>236</v>
      </c>
      <c r="E533" s="152" t="s">
        <v>288</v>
      </c>
      <c r="F533" s="152" t="s">
        <v>124</v>
      </c>
      <c r="G533" s="152" t="s">
        <v>124</v>
      </c>
      <c r="H533" s="152" t="s">
        <v>124</v>
      </c>
      <c r="I533" s="152" t="s">
        <v>124</v>
      </c>
      <c r="J533" s="152" t="s">
        <v>124</v>
      </c>
      <c r="K533" s="152" t="s">
        <v>124</v>
      </c>
    </row>
    <row r="534" spans="2:11" ht="15" x14ac:dyDescent="0.25">
      <c r="B534" s="152" t="s">
        <v>2</v>
      </c>
      <c r="C534" s="153" t="s">
        <v>65</v>
      </c>
      <c r="D534" s="152" t="s">
        <v>66</v>
      </c>
      <c r="E534" s="152" t="s">
        <v>289</v>
      </c>
      <c r="F534" s="152">
        <v>2279621.3199999998</v>
      </c>
      <c r="G534" s="152">
        <v>1797340.24</v>
      </c>
      <c r="H534" s="152">
        <v>1386385.24</v>
      </c>
      <c r="I534" s="152">
        <v>1222394.78</v>
      </c>
      <c r="J534" s="152">
        <v>1002892.81</v>
      </c>
      <c r="K534" s="152">
        <v>590905.89</v>
      </c>
    </row>
    <row r="535" spans="2:11" ht="15" x14ac:dyDescent="0.25">
      <c r="B535" s="152" t="s">
        <v>2</v>
      </c>
      <c r="C535" s="153" t="s">
        <v>67</v>
      </c>
      <c r="D535" s="152" t="s">
        <v>68</v>
      </c>
      <c r="E535" s="152" t="s">
        <v>289</v>
      </c>
      <c r="F535" s="152">
        <v>6332820.5199999996</v>
      </c>
      <c r="G535" s="152">
        <v>7006072.25</v>
      </c>
      <c r="H535" s="152">
        <v>6252573.1500000004</v>
      </c>
      <c r="I535" s="152">
        <v>4869699</v>
      </c>
      <c r="J535" s="152">
        <v>4242569.5</v>
      </c>
      <c r="K535" s="152">
        <v>3551710.53</v>
      </c>
    </row>
    <row r="536" spans="2:11" ht="15" x14ac:dyDescent="0.25">
      <c r="B536" s="152" t="s">
        <v>2</v>
      </c>
      <c r="C536" s="153" t="s">
        <v>69</v>
      </c>
      <c r="D536" s="152" t="s">
        <v>70</v>
      </c>
      <c r="E536" s="152" t="s">
        <v>289</v>
      </c>
      <c r="F536" s="152">
        <v>1166648.81</v>
      </c>
      <c r="G536" s="152">
        <v>1145524.49</v>
      </c>
      <c r="H536" s="152">
        <v>1342092.17</v>
      </c>
      <c r="I536" s="152">
        <v>1394143.22</v>
      </c>
      <c r="J536" s="152">
        <v>1287467.74</v>
      </c>
      <c r="K536" s="152">
        <v>1159080.3600000001</v>
      </c>
    </row>
    <row r="537" spans="2:11" ht="15" x14ac:dyDescent="0.25">
      <c r="B537" s="152" t="s">
        <v>2</v>
      </c>
      <c r="C537" s="153" t="s">
        <v>71</v>
      </c>
      <c r="D537" s="152" t="s">
        <v>72</v>
      </c>
      <c r="E537" s="152" t="s">
        <v>289</v>
      </c>
      <c r="F537" s="152">
        <v>3247891.43</v>
      </c>
      <c r="G537" s="152">
        <v>3451160.31</v>
      </c>
      <c r="H537" s="152">
        <v>2614843.2200000002</v>
      </c>
      <c r="I537" s="152">
        <v>2772119.91</v>
      </c>
      <c r="J537" s="152">
        <v>2377213.09</v>
      </c>
      <c r="K537" s="152">
        <v>1740707.73</v>
      </c>
    </row>
    <row r="538" spans="2:11" ht="15" x14ac:dyDescent="0.25">
      <c r="B538" s="152" t="s">
        <v>2</v>
      </c>
      <c r="C538" s="153" t="s">
        <v>73</v>
      </c>
      <c r="D538" s="152" t="s">
        <v>74</v>
      </c>
      <c r="E538" s="152" t="s">
        <v>289</v>
      </c>
      <c r="F538" s="152">
        <v>3492440.8</v>
      </c>
      <c r="G538" s="152">
        <v>2927544.73</v>
      </c>
      <c r="H538" s="152">
        <v>4221138.8499999996</v>
      </c>
      <c r="I538" s="152">
        <v>2793087.72</v>
      </c>
      <c r="J538" s="152">
        <v>2951257.51</v>
      </c>
      <c r="K538" s="152">
        <v>2856915.91</v>
      </c>
    </row>
    <row r="539" spans="2:11" ht="15" x14ac:dyDescent="0.25">
      <c r="B539" s="152" t="s">
        <v>2</v>
      </c>
      <c r="C539" s="153" t="s">
        <v>75</v>
      </c>
      <c r="D539" s="152" t="s">
        <v>432</v>
      </c>
      <c r="E539" s="152" t="s">
        <v>289</v>
      </c>
      <c r="F539" s="152">
        <v>7618735.7300000004</v>
      </c>
      <c r="G539" s="152">
        <v>6995710.9400000004</v>
      </c>
      <c r="H539" s="152">
        <v>5780602.3200000003</v>
      </c>
      <c r="I539" s="152">
        <v>5631739.1299999999</v>
      </c>
      <c r="J539" s="152">
        <v>7391063.9400000004</v>
      </c>
      <c r="K539" s="152">
        <v>7151549.7199999997</v>
      </c>
    </row>
    <row r="540" spans="2:11" ht="15" x14ac:dyDescent="0.25">
      <c r="B540" s="152" t="s">
        <v>2</v>
      </c>
      <c r="C540" s="153" t="s">
        <v>76</v>
      </c>
      <c r="D540" s="152" t="s">
        <v>358</v>
      </c>
      <c r="E540" s="152" t="s">
        <v>289</v>
      </c>
      <c r="F540" s="152">
        <v>1323196.04</v>
      </c>
      <c r="G540" s="152">
        <v>1586104.18</v>
      </c>
      <c r="H540" s="152">
        <v>1320051.8899999999</v>
      </c>
      <c r="I540" s="152">
        <v>1324736.71</v>
      </c>
      <c r="J540" s="152">
        <v>1158213.26</v>
      </c>
      <c r="K540" s="152">
        <v>866870.21</v>
      </c>
    </row>
    <row r="541" spans="2:11" ht="15" x14ac:dyDescent="0.25">
      <c r="B541" s="152" t="s">
        <v>2</v>
      </c>
      <c r="C541" s="153" t="s">
        <v>77</v>
      </c>
      <c r="D541" s="152" t="s">
        <v>359</v>
      </c>
      <c r="E541" s="152" t="s">
        <v>289</v>
      </c>
      <c r="F541" s="152">
        <v>1696186.75</v>
      </c>
      <c r="G541" s="152">
        <v>1893750.05</v>
      </c>
      <c r="H541" s="152">
        <v>1828364.65</v>
      </c>
      <c r="I541" s="152">
        <v>1773537.22</v>
      </c>
      <c r="J541" s="152">
        <v>1659176.98</v>
      </c>
      <c r="K541" s="152">
        <v>1045130.07</v>
      </c>
    </row>
    <row r="542" spans="2:11" ht="15" x14ac:dyDescent="0.25">
      <c r="B542" s="152" t="s">
        <v>2</v>
      </c>
      <c r="C542" s="153" t="s">
        <v>237</v>
      </c>
      <c r="D542" s="152" t="s">
        <v>238</v>
      </c>
      <c r="E542" s="152" t="s">
        <v>288</v>
      </c>
      <c r="F542" s="152">
        <v>1079382.6299999999</v>
      </c>
      <c r="G542" s="152">
        <v>1872761.41</v>
      </c>
      <c r="H542" s="152">
        <v>1882111.89</v>
      </c>
      <c r="I542" s="152">
        <v>1887199.5</v>
      </c>
      <c r="J542" s="152">
        <v>1621268.06</v>
      </c>
      <c r="K542" s="152">
        <v>1042592.93</v>
      </c>
    </row>
    <row r="543" spans="2:11" ht="15" x14ac:dyDescent="0.25">
      <c r="B543" s="152" t="s">
        <v>2</v>
      </c>
      <c r="C543" s="153" t="s">
        <v>79</v>
      </c>
      <c r="D543" s="152" t="s">
        <v>80</v>
      </c>
      <c r="E543" s="152" t="s">
        <v>289</v>
      </c>
      <c r="F543" s="152">
        <v>5486506.0300000003</v>
      </c>
      <c r="G543" s="152">
        <v>4737209.43</v>
      </c>
      <c r="H543" s="152">
        <v>5249715.01</v>
      </c>
      <c r="I543" s="152">
        <v>5360677.33</v>
      </c>
      <c r="J543" s="152">
        <v>4787191.75</v>
      </c>
      <c r="K543" s="152">
        <v>3585606.67</v>
      </c>
    </row>
    <row r="544" spans="2:11" ht="15" x14ac:dyDescent="0.25">
      <c r="B544" s="152" t="s">
        <v>2</v>
      </c>
      <c r="C544" s="153" t="s">
        <v>81</v>
      </c>
      <c r="D544" s="152" t="s">
        <v>82</v>
      </c>
      <c r="E544" s="152" t="s">
        <v>289</v>
      </c>
      <c r="F544" s="152">
        <v>78515.37</v>
      </c>
      <c r="G544" s="152">
        <v>57077.74</v>
      </c>
      <c r="H544" s="152">
        <v>54369.14</v>
      </c>
      <c r="I544" s="152">
        <v>28187.31</v>
      </c>
      <c r="J544" s="152">
        <v>19495.8</v>
      </c>
      <c r="K544" s="152">
        <v>56313.64</v>
      </c>
    </row>
    <row r="545" spans="2:11" ht="15" x14ac:dyDescent="0.25">
      <c r="B545" s="152" t="s">
        <v>2</v>
      </c>
      <c r="C545" s="153" t="s">
        <v>239</v>
      </c>
      <c r="D545" s="152" t="s">
        <v>240</v>
      </c>
      <c r="E545" s="152" t="s">
        <v>290</v>
      </c>
      <c r="F545" s="152" t="s">
        <v>124</v>
      </c>
      <c r="G545" s="152" t="s">
        <v>124</v>
      </c>
      <c r="H545" s="152" t="s">
        <v>124</v>
      </c>
      <c r="I545" s="152" t="s">
        <v>124</v>
      </c>
      <c r="J545" s="152" t="s">
        <v>124</v>
      </c>
      <c r="K545" s="152" t="s">
        <v>124</v>
      </c>
    </row>
    <row r="546" spans="2:11" ht="15" x14ac:dyDescent="0.25">
      <c r="B546" s="152" t="s">
        <v>2</v>
      </c>
      <c r="C546" s="153" t="s">
        <v>263</v>
      </c>
      <c r="D546" s="152" t="s">
        <v>264</v>
      </c>
      <c r="E546" s="152" t="s">
        <v>290</v>
      </c>
      <c r="F546" s="152" t="s">
        <v>124</v>
      </c>
      <c r="G546" s="152" t="s">
        <v>124</v>
      </c>
      <c r="H546" s="152" t="s">
        <v>124</v>
      </c>
      <c r="I546" s="152" t="s">
        <v>124</v>
      </c>
      <c r="J546" s="152" t="s">
        <v>124</v>
      </c>
      <c r="K546" s="152" t="s">
        <v>124</v>
      </c>
    </row>
    <row r="547" spans="2:11" ht="15" x14ac:dyDescent="0.25">
      <c r="B547" s="152" t="s">
        <v>2</v>
      </c>
      <c r="C547" s="153" t="s">
        <v>276</v>
      </c>
      <c r="D547" s="152" t="s">
        <v>277</v>
      </c>
      <c r="E547" s="152" t="s">
        <v>290</v>
      </c>
      <c r="F547" s="152" t="s">
        <v>124</v>
      </c>
      <c r="G547" s="152" t="s">
        <v>124</v>
      </c>
      <c r="H547" s="152" t="s">
        <v>124</v>
      </c>
      <c r="I547" s="152" t="s">
        <v>124</v>
      </c>
      <c r="J547" s="152" t="s">
        <v>124</v>
      </c>
      <c r="K547" s="152" t="s">
        <v>124</v>
      </c>
    </row>
    <row r="548" spans="2:11" ht="15" x14ac:dyDescent="0.25">
      <c r="B548" s="152" t="s">
        <v>2</v>
      </c>
      <c r="C548" s="153" t="s">
        <v>241</v>
      </c>
      <c r="D548" s="152" t="s">
        <v>242</v>
      </c>
      <c r="E548" s="152" t="s">
        <v>290</v>
      </c>
      <c r="F548" s="152" t="s">
        <v>124</v>
      </c>
      <c r="G548" s="152" t="s">
        <v>124</v>
      </c>
      <c r="H548" s="152" t="s">
        <v>124</v>
      </c>
      <c r="I548" s="152" t="s">
        <v>124</v>
      </c>
      <c r="J548" s="152" t="s">
        <v>124</v>
      </c>
      <c r="K548" s="152" t="s">
        <v>124</v>
      </c>
    </row>
    <row r="549" spans="2:11" ht="15" x14ac:dyDescent="0.25">
      <c r="B549" s="152" t="s">
        <v>2</v>
      </c>
      <c r="C549" s="153" t="s">
        <v>243</v>
      </c>
      <c r="D549" s="152" t="s">
        <v>244</v>
      </c>
      <c r="E549" s="152" t="s">
        <v>290</v>
      </c>
      <c r="F549" s="152" t="s">
        <v>124</v>
      </c>
      <c r="G549" s="152" t="s">
        <v>124</v>
      </c>
      <c r="H549" s="152" t="s">
        <v>124</v>
      </c>
      <c r="I549" s="152" t="s">
        <v>124</v>
      </c>
      <c r="J549" s="152" t="s">
        <v>124</v>
      </c>
      <c r="K549" s="152" t="s">
        <v>124</v>
      </c>
    </row>
    <row r="550" spans="2:11" ht="15" x14ac:dyDescent="0.25">
      <c r="B550" s="152" t="s">
        <v>2</v>
      </c>
      <c r="C550" s="153" t="s">
        <v>245</v>
      </c>
      <c r="D550" s="152" t="s">
        <v>246</v>
      </c>
      <c r="E550" s="152" t="s">
        <v>288</v>
      </c>
      <c r="F550" s="152">
        <v>498887.75</v>
      </c>
      <c r="G550" s="152">
        <v>523651.52</v>
      </c>
      <c r="H550" s="152">
        <v>504766.65</v>
      </c>
      <c r="I550" s="152">
        <v>434388.38</v>
      </c>
      <c r="J550" s="152">
        <v>434206.56</v>
      </c>
      <c r="K550" s="152">
        <v>270343.59000000003</v>
      </c>
    </row>
    <row r="551" spans="2:11" ht="15" x14ac:dyDescent="0.25">
      <c r="B551" s="152" t="s">
        <v>2</v>
      </c>
      <c r="C551" s="153" t="s">
        <v>278</v>
      </c>
      <c r="D551" s="152" t="s">
        <v>279</v>
      </c>
      <c r="E551" s="152" t="s">
        <v>290</v>
      </c>
      <c r="F551" s="152" t="s">
        <v>124</v>
      </c>
      <c r="G551" s="152" t="s">
        <v>124</v>
      </c>
      <c r="H551" s="152" t="s">
        <v>124</v>
      </c>
      <c r="I551" s="152" t="s">
        <v>124</v>
      </c>
      <c r="J551" s="152" t="s">
        <v>124</v>
      </c>
      <c r="K551" s="152" t="s">
        <v>124</v>
      </c>
    </row>
    <row r="552" spans="2:11" ht="15" x14ac:dyDescent="0.25">
      <c r="B552" s="152" t="s">
        <v>2</v>
      </c>
      <c r="C552" s="153" t="s">
        <v>280</v>
      </c>
      <c r="D552" s="152" t="s">
        <v>281</v>
      </c>
      <c r="E552" s="152" t="s">
        <v>290</v>
      </c>
      <c r="F552" s="152" t="s">
        <v>124</v>
      </c>
      <c r="G552" s="152" t="s">
        <v>124</v>
      </c>
      <c r="H552" s="152" t="s">
        <v>124</v>
      </c>
      <c r="I552" s="152" t="s">
        <v>124</v>
      </c>
      <c r="J552" s="152" t="s">
        <v>124</v>
      </c>
      <c r="K552" s="152" t="s">
        <v>124</v>
      </c>
    </row>
    <row r="553" spans="2:11" ht="15" x14ac:dyDescent="0.25">
      <c r="B553" s="152" t="s">
        <v>2</v>
      </c>
      <c r="C553" s="153" t="s">
        <v>247</v>
      </c>
      <c r="D553" s="152" t="s">
        <v>248</v>
      </c>
      <c r="E553" s="152" t="s">
        <v>288</v>
      </c>
      <c r="F553" s="152" t="s">
        <v>124</v>
      </c>
      <c r="G553" s="152" t="s">
        <v>124</v>
      </c>
      <c r="H553" s="152" t="s">
        <v>124</v>
      </c>
      <c r="I553" s="152" t="s">
        <v>124</v>
      </c>
      <c r="J553" s="152" t="s">
        <v>124</v>
      </c>
      <c r="K553" s="152" t="s">
        <v>124</v>
      </c>
    </row>
    <row r="554" spans="2:11" ht="15" x14ac:dyDescent="0.25">
      <c r="B554" s="152" t="s">
        <v>2</v>
      </c>
      <c r="C554" s="153" t="s">
        <v>249</v>
      </c>
      <c r="D554" s="152" t="s">
        <v>250</v>
      </c>
      <c r="E554" s="152" t="s">
        <v>290</v>
      </c>
      <c r="F554" s="152" t="s">
        <v>124</v>
      </c>
      <c r="G554" s="152" t="s">
        <v>124</v>
      </c>
      <c r="H554" s="152" t="s">
        <v>124</v>
      </c>
      <c r="I554" s="152" t="s">
        <v>124</v>
      </c>
      <c r="J554" s="152" t="s">
        <v>124</v>
      </c>
      <c r="K554" s="152" t="s">
        <v>124</v>
      </c>
    </row>
    <row r="555" spans="2:11" ht="15" x14ac:dyDescent="0.25">
      <c r="B555" s="152" t="s">
        <v>2</v>
      </c>
      <c r="C555" s="153" t="s">
        <v>282</v>
      </c>
      <c r="D555" s="152" t="s">
        <v>283</v>
      </c>
      <c r="E555" s="152" t="s">
        <v>290</v>
      </c>
      <c r="F555" s="152" t="s">
        <v>124</v>
      </c>
      <c r="G555" s="152" t="s">
        <v>124</v>
      </c>
      <c r="H555" s="152" t="s">
        <v>124</v>
      </c>
      <c r="I555" s="152" t="s">
        <v>124</v>
      </c>
      <c r="J555" s="152" t="s">
        <v>124</v>
      </c>
      <c r="K555" s="152" t="s">
        <v>124</v>
      </c>
    </row>
    <row r="556" spans="2:11" ht="15" x14ac:dyDescent="0.25">
      <c r="B556" s="152" t="s">
        <v>2</v>
      </c>
      <c r="C556" s="153" t="s">
        <v>284</v>
      </c>
      <c r="D556" s="152" t="s">
        <v>285</v>
      </c>
      <c r="E556" s="152" t="s">
        <v>290</v>
      </c>
      <c r="F556" s="152" t="s">
        <v>124</v>
      </c>
      <c r="G556" s="152" t="s">
        <v>124</v>
      </c>
      <c r="H556" s="152" t="s">
        <v>124</v>
      </c>
      <c r="I556" s="152" t="s">
        <v>124</v>
      </c>
      <c r="J556" s="152" t="s">
        <v>124</v>
      </c>
      <c r="K556" s="152" t="s">
        <v>124</v>
      </c>
    </row>
    <row r="557" spans="2:11" ht="15" x14ac:dyDescent="0.25">
      <c r="B557" s="152" t="s">
        <v>2</v>
      </c>
      <c r="C557" s="153" t="s">
        <v>83</v>
      </c>
      <c r="D557" s="152" t="s">
        <v>384</v>
      </c>
      <c r="E557" s="152" t="s">
        <v>288</v>
      </c>
      <c r="F557" s="152">
        <v>396855.19</v>
      </c>
      <c r="G557" s="152">
        <v>750004.29</v>
      </c>
      <c r="H557" s="152">
        <v>691094.83</v>
      </c>
      <c r="I557" s="152" t="s">
        <v>124</v>
      </c>
      <c r="J557" s="152" t="s">
        <v>124</v>
      </c>
      <c r="K557" s="152" t="s">
        <v>124</v>
      </c>
    </row>
    <row r="558" spans="2:11" ht="15" x14ac:dyDescent="0.25">
      <c r="B558" s="152" t="s">
        <v>2</v>
      </c>
      <c r="C558" s="153" t="s">
        <v>84</v>
      </c>
      <c r="D558" s="152" t="s">
        <v>85</v>
      </c>
      <c r="E558" s="152" t="s">
        <v>289</v>
      </c>
      <c r="F558" s="152">
        <v>947035.4</v>
      </c>
      <c r="G558" s="152">
        <v>2514751.8199999998</v>
      </c>
      <c r="H558" s="152">
        <v>2823920.18</v>
      </c>
      <c r="I558" s="152">
        <v>3290869.61</v>
      </c>
      <c r="J558" s="152">
        <v>3003120.32</v>
      </c>
      <c r="K558" s="152">
        <v>3000914.19</v>
      </c>
    </row>
    <row r="559" spans="2:11" ht="15" x14ac:dyDescent="0.25">
      <c r="B559" s="152" t="s">
        <v>2</v>
      </c>
      <c r="C559" s="153" t="s">
        <v>86</v>
      </c>
      <c r="D559" s="152" t="s">
        <v>381</v>
      </c>
      <c r="E559" s="152" t="s">
        <v>288</v>
      </c>
      <c r="F559" s="152">
        <v>111852.61</v>
      </c>
      <c r="G559" s="152">
        <v>336042.06</v>
      </c>
      <c r="H559" s="152">
        <v>309476.71000000002</v>
      </c>
      <c r="I559" s="152">
        <v>320878.99</v>
      </c>
      <c r="J559" s="152">
        <v>319260.46999999997</v>
      </c>
      <c r="K559" s="152">
        <v>340436.09</v>
      </c>
    </row>
    <row r="560" spans="2:11" ht="15" x14ac:dyDescent="0.25">
      <c r="B560" s="152" t="s">
        <v>2</v>
      </c>
      <c r="C560" s="153" t="s">
        <v>286</v>
      </c>
      <c r="D560" s="152" t="s">
        <v>412</v>
      </c>
      <c r="E560" s="152" t="s">
        <v>288</v>
      </c>
      <c r="F560" s="152" t="s">
        <v>124</v>
      </c>
      <c r="G560" s="152" t="s">
        <v>124</v>
      </c>
      <c r="H560" s="152">
        <v>81267.66</v>
      </c>
      <c r="I560" s="152">
        <v>73898.67</v>
      </c>
      <c r="J560" s="152">
        <v>63536.7</v>
      </c>
      <c r="K560" s="152">
        <v>52796.46</v>
      </c>
    </row>
    <row r="561" spans="2:11" ht="15" x14ac:dyDescent="0.25">
      <c r="B561" s="152" t="s">
        <v>2</v>
      </c>
      <c r="C561" s="153" t="s">
        <v>87</v>
      </c>
      <c r="D561" s="152" t="s">
        <v>382</v>
      </c>
      <c r="E561" s="152" t="s">
        <v>289</v>
      </c>
      <c r="F561" s="152">
        <v>360116.44</v>
      </c>
      <c r="G561" s="152">
        <v>434786.5</v>
      </c>
      <c r="H561" s="152">
        <v>590639.6</v>
      </c>
      <c r="I561" s="152">
        <v>672367.74</v>
      </c>
      <c r="J561" s="152">
        <v>474011.77</v>
      </c>
      <c r="K561" s="152">
        <v>484159.98</v>
      </c>
    </row>
    <row r="562" spans="2:11" ht="15" x14ac:dyDescent="0.25">
      <c r="B562" s="152" t="s">
        <v>3</v>
      </c>
      <c r="C562" s="153" t="s">
        <v>88</v>
      </c>
      <c r="D562" s="152" t="s">
        <v>89</v>
      </c>
      <c r="E562" s="152" t="s">
        <v>289</v>
      </c>
      <c r="F562" s="152">
        <v>680394.76</v>
      </c>
      <c r="G562" s="152">
        <v>616475.67000000004</v>
      </c>
      <c r="H562" s="152">
        <v>642720.41</v>
      </c>
      <c r="I562" s="152">
        <v>790972.95</v>
      </c>
      <c r="J562" s="152">
        <v>530338.37</v>
      </c>
      <c r="K562" s="152">
        <v>579743.49</v>
      </c>
    </row>
    <row r="563" spans="2:11" ht="15" x14ac:dyDescent="0.25">
      <c r="B563" s="152" t="s">
        <v>3</v>
      </c>
      <c r="C563" s="153" t="s">
        <v>90</v>
      </c>
      <c r="D563" s="152" t="s">
        <v>91</v>
      </c>
      <c r="E563" s="152" t="s">
        <v>289</v>
      </c>
      <c r="F563" s="152">
        <v>1440585.27</v>
      </c>
      <c r="G563" s="152">
        <v>1024349.9</v>
      </c>
      <c r="H563" s="152">
        <v>1142253.03</v>
      </c>
      <c r="I563" s="152">
        <v>911744.55</v>
      </c>
      <c r="J563" s="152">
        <v>963956.61</v>
      </c>
      <c r="K563" s="152">
        <v>892459.84</v>
      </c>
    </row>
    <row r="564" spans="2:11" ht="15" x14ac:dyDescent="0.25">
      <c r="B564" s="152" t="s">
        <v>3</v>
      </c>
      <c r="C564" s="153" t="s">
        <v>92</v>
      </c>
      <c r="D564" s="152" t="s">
        <v>93</v>
      </c>
      <c r="E564" s="152" t="s">
        <v>289</v>
      </c>
      <c r="F564" s="152">
        <v>2854274.75</v>
      </c>
      <c r="G564" s="152">
        <v>2201894.19</v>
      </c>
      <c r="H564" s="152">
        <v>1964855.9</v>
      </c>
      <c r="I564" s="152">
        <v>2042148.77</v>
      </c>
      <c r="J564" s="152">
        <v>2122992.52</v>
      </c>
      <c r="K564" s="152">
        <v>1802505.88</v>
      </c>
    </row>
    <row r="565" spans="2:11" ht="15" x14ac:dyDescent="0.25">
      <c r="B565" s="152" t="s">
        <v>3</v>
      </c>
      <c r="C565" s="153" t="s">
        <v>94</v>
      </c>
      <c r="D565" s="152" t="s">
        <v>95</v>
      </c>
      <c r="E565" s="152" t="s">
        <v>289</v>
      </c>
      <c r="F565" s="152">
        <v>402549.87</v>
      </c>
      <c r="G565" s="152">
        <v>624953.67000000004</v>
      </c>
      <c r="H565" s="152">
        <v>656182.26</v>
      </c>
      <c r="I565" s="152">
        <v>564643.06000000006</v>
      </c>
      <c r="J565" s="152">
        <v>465335.81</v>
      </c>
      <c r="K565" s="152">
        <v>336142.28</v>
      </c>
    </row>
    <row r="566" spans="2:11" ht="15" x14ac:dyDescent="0.25">
      <c r="B566" s="152" t="s">
        <v>3</v>
      </c>
      <c r="C566" s="153" t="s">
        <v>251</v>
      </c>
      <c r="D566" s="152" t="s">
        <v>370</v>
      </c>
      <c r="E566" s="152" t="s">
        <v>288</v>
      </c>
      <c r="F566" s="152">
        <v>591658.93000000005</v>
      </c>
      <c r="G566" s="152">
        <v>720035.03</v>
      </c>
      <c r="H566" s="152">
        <v>607622.74</v>
      </c>
      <c r="I566" s="152" t="s">
        <v>124</v>
      </c>
      <c r="J566" s="152" t="s">
        <v>124</v>
      </c>
      <c r="K566" s="152" t="s">
        <v>124</v>
      </c>
    </row>
    <row r="567" spans="2:11" ht="15" x14ac:dyDescent="0.25">
      <c r="B567" s="152" t="s">
        <v>3</v>
      </c>
      <c r="C567" s="153" t="s">
        <v>96</v>
      </c>
      <c r="D567" s="152" t="s">
        <v>97</v>
      </c>
      <c r="E567" s="152" t="s">
        <v>289</v>
      </c>
      <c r="F567" s="152">
        <v>1539407.98</v>
      </c>
      <c r="G567" s="152">
        <v>3348083.39</v>
      </c>
      <c r="H567" s="152">
        <v>3277620.48</v>
      </c>
      <c r="I567" s="152">
        <v>3387470.57</v>
      </c>
      <c r="J567" s="152">
        <v>3414856.06</v>
      </c>
      <c r="K567" s="152">
        <v>3594851.27</v>
      </c>
    </row>
    <row r="568" spans="2:11" ht="15" x14ac:dyDescent="0.25">
      <c r="B568" s="152" t="s">
        <v>3</v>
      </c>
      <c r="C568" s="153" t="s">
        <v>98</v>
      </c>
      <c r="D568" s="152" t="s">
        <v>99</v>
      </c>
      <c r="E568" s="152" t="s">
        <v>289</v>
      </c>
      <c r="F568" s="152">
        <v>7025872.3399999999</v>
      </c>
      <c r="G568" s="152">
        <v>5603776.21</v>
      </c>
      <c r="H568" s="152">
        <v>5961214.3700000001</v>
      </c>
      <c r="I568" s="152">
        <v>5623335.3200000003</v>
      </c>
      <c r="J568" s="152">
        <v>5101017.3899999997</v>
      </c>
      <c r="K568" s="152">
        <v>4181113.34</v>
      </c>
    </row>
    <row r="569" spans="2:11" ht="15" x14ac:dyDescent="0.25">
      <c r="B569" s="152" t="s">
        <v>3</v>
      </c>
      <c r="C569" s="153" t="s">
        <v>100</v>
      </c>
      <c r="D569" s="152" t="s">
        <v>371</v>
      </c>
      <c r="E569" s="152" t="s">
        <v>288</v>
      </c>
      <c r="F569" s="152">
        <v>2373181.13</v>
      </c>
      <c r="G569" s="152">
        <v>1481476.91</v>
      </c>
      <c r="H569" s="152" t="s">
        <v>124</v>
      </c>
      <c r="I569" s="152" t="s">
        <v>124</v>
      </c>
      <c r="J569" s="152" t="s">
        <v>124</v>
      </c>
      <c r="K569" s="152" t="s">
        <v>124</v>
      </c>
    </row>
    <row r="570" spans="2:11" ht="15" x14ac:dyDescent="0.25">
      <c r="B570" s="152" t="s">
        <v>3</v>
      </c>
      <c r="C570" s="153" t="s">
        <v>252</v>
      </c>
      <c r="D570" s="152" t="s">
        <v>360</v>
      </c>
      <c r="E570" s="152" t="s">
        <v>288</v>
      </c>
      <c r="F570" s="152">
        <v>788582.55</v>
      </c>
      <c r="G570" s="152">
        <v>788825.09</v>
      </c>
      <c r="H570" s="152">
        <v>659410.98</v>
      </c>
      <c r="I570" s="152">
        <v>579495.01</v>
      </c>
      <c r="J570" s="152">
        <v>501560.61</v>
      </c>
      <c r="K570" s="152">
        <v>421699.42</v>
      </c>
    </row>
    <row r="571" spans="2:11" ht="15" x14ac:dyDescent="0.25">
      <c r="B571" s="152" t="s">
        <v>3</v>
      </c>
      <c r="C571" s="153" t="s">
        <v>102</v>
      </c>
      <c r="D571" s="152" t="s">
        <v>103</v>
      </c>
      <c r="E571" s="152" t="s">
        <v>289</v>
      </c>
      <c r="F571" s="152">
        <v>2163609.41</v>
      </c>
      <c r="G571" s="152">
        <v>2247516.14</v>
      </c>
      <c r="H571" s="152">
        <v>2476497.9</v>
      </c>
      <c r="I571" s="152">
        <v>2177501.84</v>
      </c>
      <c r="J571" s="152">
        <v>3086736.23</v>
      </c>
      <c r="K571" s="152">
        <v>2239948.4300000002</v>
      </c>
    </row>
    <row r="572" spans="2:11" ht="15" x14ac:dyDescent="0.25">
      <c r="B572" s="152" t="s">
        <v>3</v>
      </c>
      <c r="C572" s="153" t="s">
        <v>104</v>
      </c>
      <c r="D572" s="152" t="s">
        <v>372</v>
      </c>
      <c r="E572" s="152" t="s">
        <v>289</v>
      </c>
      <c r="F572" s="152">
        <v>1822559.68</v>
      </c>
      <c r="G572" s="152">
        <v>1486288.46</v>
      </c>
      <c r="H572" s="152">
        <v>1299241.49</v>
      </c>
      <c r="I572" s="152">
        <v>1081008.2</v>
      </c>
      <c r="J572" s="152">
        <v>816676</v>
      </c>
      <c r="K572" s="152">
        <v>686142.94</v>
      </c>
    </row>
    <row r="573" spans="2:11" ht="15" x14ac:dyDescent="0.25">
      <c r="B573" s="152" t="s">
        <v>3</v>
      </c>
      <c r="C573" s="153" t="s">
        <v>105</v>
      </c>
      <c r="D573" s="152" t="s">
        <v>416</v>
      </c>
      <c r="E573" s="152" t="s">
        <v>288</v>
      </c>
      <c r="F573" s="152">
        <v>452818.95</v>
      </c>
      <c r="G573" s="152">
        <v>438460.21</v>
      </c>
      <c r="H573" s="152">
        <v>451629.7</v>
      </c>
      <c r="I573" s="152">
        <v>953826.96</v>
      </c>
      <c r="J573" s="152">
        <v>863442.58</v>
      </c>
      <c r="K573" s="152">
        <v>2105300.11</v>
      </c>
    </row>
    <row r="574" spans="2:11" ht="15" x14ac:dyDescent="0.25">
      <c r="B574" s="152" t="s">
        <v>3</v>
      </c>
      <c r="C574" s="153" t="s">
        <v>253</v>
      </c>
      <c r="D574" s="152" t="s">
        <v>373</v>
      </c>
      <c r="E574" s="152" t="s">
        <v>289</v>
      </c>
      <c r="F574" s="152">
        <v>2526814.38</v>
      </c>
      <c r="G574" s="152">
        <v>1750282.8</v>
      </c>
      <c r="H574" s="152">
        <v>1787368.96</v>
      </c>
      <c r="I574" s="152">
        <v>1724550.21</v>
      </c>
      <c r="J574" s="152">
        <v>1422686.7</v>
      </c>
      <c r="K574" s="152">
        <v>1241562.8</v>
      </c>
    </row>
    <row r="575" spans="2:11" ht="15" x14ac:dyDescent="0.25">
      <c r="B575" s="152" t="s">
        <v>3</v>
      </c>
      <c r="C575" s="153" t="s">
        <v>106</v>
      </c>
      <c r="D575" s="152" t="s">
        <v>107</v>
      </c>
      <c r="E575" s="152" t="s">
        <v>289</v>
      </c>
      <c r="F575" s="152">
        <v>965710.73</v>
      </c>
      <c r="G575" s="152">
        <v>734504.84</v>
      </c>
      <c r="H575" s="152">
        <v>807066.16</v>
      </c>
      <c r="I575" s="152">
        <v>734087.28</v>
      </c>
      <c r="J575" s="152">
        <v>687017.43</v>
      </c>
      <c r="K575" s="152">
        <v>612153.69999999995</v>
      </c>
    </row>
    <row r="576" spans="2:11" ht="15" x14ac:dyDescent="0.25">
      <c r="B576" s="152" t="s">
        <v>3</v>
      </c>
      <c r="C576" s="153" t="s">
        <v>254</v>
      </c>
      <c r="D576" s="152" t="s">
        <v>361</v>
      </c>
      <c r="E576" s="152" t="s">
        <v>288</v>
      </c>
      <c r="F576" s="152">
        <v>1172921.1000000001</v>
      </c>
      <c r="G576" s="152">
        <v>0</v>
      </c>
      <c r="H576" s="152" t="s">
        <v>124</v>
      </c>
      <c r="I576" s="152" t="s">
        <v>124</v>
      </c>
      <c r="J576" s="152" t="s">
        <v>124</v>
      </c>
      <c r="K576" s="152" t="s">
        <v>124</v>
      </c>
    </row>
    <row r="577" spans="2:11" ht="15" x14ac:dyDescent="0.25">
      <c r="B577" s="152" t="s">
        <v>3</v>
      </c>
      <c r="C577" s="153" t="s">
        <v>255</v>
      </c>
      <c r="D577" s="152" t="s">
        <v>374</v>
      </c>
      <c r="E577" s="152" t="s">
        <v>288</v>
      </c>
      <c r="F577" s="152">
        <v>1120250.43</v>
      </c>
      <c r="G577" s="152">
        <v>1218370.71</v>
      </c>
      <c r="H577" s="152">
        <v>1669580.41</v>
      </c>
      <c r="I577" s="152">
        <v>793792.04</v>
      </c>
      <c r="J577" s="152">
        <v>731493.51</v>
      </c>
      <c r="K577" s="152">
        <v>1219500.95</v>
      </c>
    </row>
    <row r="578" spans="2:11" ht="15" x14ac:dyDescent="0.25">
      <c r="B578" s="152" t="s">
        <v>3</v>
      </c>
      <c r="C578" s="153" t="s">
        <v>108</v>
      </c>
      <c r="D578" s="152" t="s">
        <v>417</v>
      </c>
      <c r="E578" s="152" t="s">
        <v>289</v>
      </c>
      <c r="F578" s="152">
        <v>6331873.5599999996</v>
      </c>
      <c r="G578" s="152">
        <v>6328269.4699999997</v>
      </c>
      <c r="H578" s="152">
        <v>5422536.7999999998</v>
      </c>
      <c r="I578" s="152">
        <v>4990364.38</v>
      </c>
      <c r="J578" s="152">
        <v>5492673.5599999996</v>
      </c>
      <c r="K578" s="152">
        <v>4694097.7300000004</v>
      </c>
    </row>
    <row r="579" spans="2:11" ht="15" x14ac:dyDescent="0.25">
      <c r="B579" s="152" t="s">
        <v>3</v>
      </c>
      <c r="C579" s="153" t="s">
        <v>109</v>
      </c>
      <c r="D579" s="152" t="s">
        <v>110</v>
      </c>
      <c r="E579" s="152" t="s">
        <v>289</v>
      </c>
      <c r="F579" s="152">
        <v>3219995.12</v>
      </c>
      <c r="G579" s="152">
        <v>2956301.83</v>
      </c>
      <c r="H579" s="152">
        <v>3058200</v>
      </c>
      <c r="I579" s="152">
        <v>2760034.12</v>
      </c>
      <c r="J579" s="152">
        <v>2448749.58</v>
      </c>
      <c r="K579" s="152">
        <v>2111720.2799999998</v>
      </c>
    </row>
    <row r="580" spans="2:11" ht="15" x14ac:dyDescent="0.25">
      <c r="B580" s="152" t="s">
        <v>3</v>
      </c>
      <c r="C580" s="153" t="s">
        <v>111</v>
      </c>
      <c r="D580" s="152" t="s">
        <v>112</v>
      </c>
      <c r="E580" s="152" t="s">
        <v>289</v>
      </c>
      <c r="F580" s="152">
        <v>824359.53</v>
      </c>
      <c r="G580" s="152">
        <v>668938.74</v>
      </c>
      <c r="H580" s="152">
        <v>647121.81999999995</v>
      </c>
      <c r="I580" s="152">
        <v>697521.31</v>
      </c>
      <c r="J580" s="152">
        <v>626011.72</v>
      </c>
      <c r="K580" s="152">
        <v>514234.26</v>
      </c>
    </row>
    <row r="581" spans="2:11" ht="15" x14ac:dyDescent="0.25">
      <c r="B581" s="152" t="s">
        <v>3</v>
      </c>
      <c r="C581" s="153" t="s">
        <v>265</v>
      </c>
      <c r="D581" s="152" t="s">
        <v>383</v>
      </c>
      <c r="E581" s="152" t="s">
        <v>288</v>
      </c>
      <c r="F581" s="152">
        <v>405049.51</v>
      </c>
      <c r="G581" s="152">
        <v>477191.37</v>
      </c>
      <c r="H581" s="152">
        <v>406897.24</v>
      </c>
      <c r="I581" s="152">
        <v>258728.9</v>
      </c>
      <c r="J581" s="152">
        <v>604862.19999999995</v>
      </c>
      <c r="K581" s="152">
        <v>466832.88</v>
      </c>
    </row>
    <row r="582" spans="2:11" ht="15" x14ac:dyDescent="0.25">
      <c r="B582" s="152" t="s">
        <v>3</v>
      </c>
      <c r="C582" s="153" t="s">
        <v>256</v>
      </c>
      <c r="D582" s="152" t="s">
        <v>257</v>
      </c>
      <c r="E582" s="152" t="s">
        <v>288</v>
      </c>
      <c r="F582" s="152">
        <v>62459.040000000001</v>
      </c>
      <c r="G582" s="152">
        <v>0</v>
      </c>
      <c r="H582" s="152" t="s">
        <v>124</v>
      </c>
      <c r="I582" s="152" t="s">
        <v>124</v>
      </c>
      <c r="J582" s="152" t="s">
        <v>124</v>
      </c>
      <c r="K582" s="152" t="s">
        <v>124</v>
      </c>
    </row>
    <row r="583" spans="2:11" ht="15" x14ac:dyDescent="0.25">
      <c r="B583" s="152" t="s">
        <v>3</v>
      </c>
      <c r="C583" s="153" t="s">
        <v>258</v>
      </c>
      <c r="D583" s="152" t="s">
        <v>362</v>
      </c>
      <c r="E583" s="152" t="s">
        <v>288</v>
      </c>
      <c r="F583" s="152">
        <v>486609.45</v>
      </c>
      <c r="G583" s="152">
        <v>424882.67</v>
      </c>
      <c r="H583" s="152">
        <v>464911.59</v>
      </c>
      <c r="I583" s="152">
        <v>399868.99</v>
      </c>
      <c r="J583" s="152">
        <v>361828.66</v>
      </c>
      <c r="K583" s="152">
        <v>334410.36</v>
      </c>
    </row>
    <row r="584" spans="2:11" ht="15" x14ac:dyDescent="0.25">
      <c r="B584" s="152" t="s">
        <v>3</v>
      </c>
      <c r="C584" s="153" t="s">
        <v>259</v>
      </c>
      <c r="D584" s="152" t="s">
        <v>375</v>
      </c>
      <c r="E584" s="152" t="s">
        <v>288</v>
      </c>
      <c r="F584" s="152">
        <v>140750.41</v>
      </c>
      <c r="G584" s="152">
        <v>116126.73</v>
      </c>
      <c r="H584" s="152">
        <v>152654.34</v>
      </c>
      <c r="I584" s="152" t="s">
        <v>124</v>
      </c>
      <c r="J584" s="152" t="s">
        <v>124</v>
      </c>
      <c r="K584" s="152" t="s">
        <v>124</v>
      </c>
    </row>
    <row r="585" spans="2:11" ht="15" x14ac:dyDescent="0.25">
      <c r="B585" s="152" t="s">
        <v>3</v>
      </c>
      <c r="C585" s="153" t="s">
        <v>260</v>
      </c>
      <c r="D585" s="152" t="s">
        <v>363</v>
      </c>
      <c r="E585" s="152" t="s">
        <v>288</v>
      </c>
      <c r="F585" s="152">
        <v>379761.43</v>
      </c>
      <c r="G585" s="152">
        <v>524168.11</v>
      </c>
      <c r="H585" s="152">
        <v>478442.01</v>
      </c>
      <c r="I585" s="152">
        <v>497928.79</v>
      </c>
      <c r="J585" s="152">
        <v>450056.25</v>
      </c>
      <c r="K585" s="152">
        <v>258692.73</v>
      </c>
    </row>
    <row r="586" spans="2:11" ht="15" x14ac:dyDescent="0.25">
      <c r="B586" s="152" t="s">
        <v>3</v>
      </c>
      <c r="C586" s="153" t="s">
        <v>113</v>
      </c>
      <c r="D586" s="152" t="s">
        <v>114</v>
      </c>
      <c r="E586" s="152" t="s">
        <v>290</v>
      </c>
      <c r="F586" s="152" t="s">
        <v>124</v>
      </c>
      <c r="G586" s="152" t="s">
        <v>124</v>
      </c>
      <c r="H586" s="152" t="s">
        <v>124</v>
      </c>
      <c r="I586" s="152" t="s">
        <v>124</v>
      </c>
      <c r="J586" s="152" t="s">
        <v>124</v>
      </c>
      <c r="K586" s="152" t="s">
        <v>124</v>
      </c>
    </row>
    <row r="587" spans="2:11" ht="15" x14ac:dyDescent="0.25">
      <c r="B587" s="152" t="s">
        <v>3</v>
      </c>
      <c r="C587" s="153" t="s">
        <v>115</v>
      </c>
      <c r="D587" s="152" t="s">
        <v>116</v>
      </c>
      <c r="E587" s="152" t="s">
        <v>289</v>
      </c>
      <c r="F587" s="152">
        <v>468831.87</v>
      </c>
      <c r="G587" s="152">
        <v>896327.1</v>
      </c>
      <c r="H587" s="152">
        <v>998925.11</v>
      </c>
      <c r="I587" s="152">
        <v>768148.69</v>
      </c>
      <c r="J587" s="152">
        <v>580435.74</v>
      </c>
      <c r="K587" s="152">
        <v>901477.59</v>
      </c>
    </row>
    <row r="588" spans="2:11" ht="15" x14ac:dyDescent="0.25">
      <c r="B588" s="152" t="s">
        <v>3</v>
      </c>
      <c r="C588" s="153" t="s">
        <v>117</v>
      </c>
      <c r="D588" s="152" t="s">
        <v>118</v>
      </c>
      <c r="E588" s="152" t="s">
        <v>290</v>
      </c>
      <c r="F588" s="152" t="s">
        <v>124</v>
      </c>
      <c r="G588" s="152" t="s">
        <v>124</v>
      </c>
      <c r="H588" s="152" t="s">
        <v>124</v>
      </c>
      <c r="I588" s="152" t="s">
        <v>124</v>
      </c>
      <c r="J588" s="152" t="s">
        <v>124</v>
      </c>
      <c r="K588" s="152" t="s">
        <v>124</v>
      </c>
    </row>
    <row r="589" spans="2:11" ht="15" x14ac:dyDescent="0.25">
      <c r="B589" s="152" t="s">
        <v>3</v>
      </c>
      <c r="C589" s="153" t="s">
        <v>128</v>
      </c>
      <c r="D589" s="152" t="s">
        <v>126</v>
      </c>
      <c r="E589" s="152" t="s">
        <v>290</v>
      </c>
      <c r="F589" s="152" t="s">
        <v>124</v>
      </c>
      <c r="G589" s="152" t="s">
        <v>124</v>
      </c>
      <c r="H589" s="152" t="s">
        <v>124</v>
      </c>
      <c r="I589" s="152" t="s">
        <v>124</v>
      </c>
      <c r="J589" s="152" t="s">
        <v>124</v>
      </c>
      <c r="K589" s="152" t="s">
        <v>124</v>
      </c>
    </row>
    <row r="590" spans="2:11" ht="15" x14ac:dyDescent="0.25">
      <c r="B590" s="152" t="s">
        <v>421</v>
      </c>
      <c r="C590" s="153" t="s">
        <v>101</v>
      </c>
      <c r="D590" s="152" t="s">
        <v>411</v>
      </c>
      <c r="E590" s="152" t="s">
        <v>289</v>
      </c>
      <c r="F590" s="152">
        <v>6551731.2599999998</v>
      </c>
      <c r="G590" s="152">
        <v>6858574.7400000002</v>
      </c>
      <c r="H590" s="152">
        <v>13123103.539999999</v>
      </c>
      <c r="I590" s="152">
        <v>11904262.98</v>
      </c>
      <c r="J590" s="152">
        <v>12763832.970000001</v>
      </c>
      <c r="K590" s="152">
        <v>9345064.9199999999</v>
      </c>
    </row>
    <row r="591" spans="2:11" ht="15" x14ac:dyDescent="0.25">
      <c r="B591" s="152" t="s">
        <v>421</v>
      </c>
      <c r="C591" s="153" t="s">
        <v>78</v>
      </c>
      <c r="D591" s="152" t="s">
        <v>410</v>
      </c>
      <c r="E591" s="152" t="s">
        <v>289</v>
      </c>
      <c r="F591" s="152">
        <v>6834086.8499999996</v>
      </c>
      <c r="G591" s="152">
        <v>9490814.6400000006</v>
      </c>
      <c r="H591" s="152">
        <v>12636904.609999999</v>
      </c>
      <c r="I591" s="152">
        <v>11689998.880000001</v>
      </c>
      <c r="J591" s="152">
        <v>11148650.15</v>
      </c>
      <c r="K591" s="152">
        <v>8040810.3499999996</v>
      </c>
    </row>
    <row r="592" spans="2:11" x14ac:dyDescent="0.2">
      <c r="C592" s="2"/>
    </row>
    <row r="593" spans="2:11" ht="15" x14ac:dyDescent="0.25">
      <c r="B593" s="152" t="s">
        <v>446</v>
      </c>
      <c r="C593" s="153" t="s">
        <v>364</v>
      </c>
      <c r="D593" s="152" t="s">
        <v>365</v>
      </c>
      <c r="E593" s="152"/>
      <c r="F593" s="152"/>
      <c r="G593" s="152"/>
      <c r="H593" s="152"/>
      <c r="I593" s="152"/>
      <c r="J593" s="152"/>
      <c r="K593" s="152"/>
    </row>
    <row r="594" spans="2:11" x14ac:dyDescent="0.2">
      <c r="C594" s="2"/>
    </row>
    <row r="595" spans="2:11" ht="15" x14ac:dyDescent="0.25">
      <c r="B595" s="152" t="s">
        <v>314</v>
      </c>
      <c r="C595" s="153" t="s">
        <v>8</v>
      </c>
      <c r="D595" s="152" t="s">
        <v>9</v>
      </c>
      <c r="E595" s="152" t="s">
        <v>287</v>
      </c>
      <c r="F595" s="152" t="s">
        <v>120</v>
      </c>
      <c r="G595" s="152" t="s">
        <v>120</v>
      </c>
      <c r="H595" s="152" t="s">
        <v>120</v>
      </c>
      <c r="I595" s="152" t="s">
        <v>120</v>
      </c>
      <c r="J595" s="152" t="s">
        <v>120</v>
      </c>
      <c r="K595" s="152" t="s">
        <v>120</v>
      </c>
    </row>
    <row r="596" spans="2:11" ht="15" x14ac:dyDescent="0.25">
      <c r="B596" s="152" t="s">
        <v>316</v>
      </c>
      <c r="C596" s="153" t="s">
        <v>343</v>
      </c>
      <c r="D596" s="152" t="s">
        <v>344</v>
      </c>
      <c r="E596" s="152" t="s">
        <v>345</v>
      </c>
      <c r="F596" s="152" t="s">
        <v>346</v>
      </c>
      <c r="G596" s="152" t="s">
        <v>346</v>
      </c>
      <c r="H596" s="152" t="s">
        <v>346</v>
      </c>
      <c r="I596" s="152" t="s">
        <v>346</v>
      </c>
      <c r="J596" s="152" t="s">
        <v>346</v>
      </c>
      <c r="K596" s="152" t="s">
        <v>346</v>
      </c>
    </row>
    <row r="597" spans="2:11" ht="15" x14ac:dyDescent="0.25">
      <c r="B597" s="152" t="s">
        <v>1</v>
      </c>
      <c r="C597" s="153" t="s">
        <v>147</v>
      </c>
      <c r="D597" s="152" t="s">
        <v>148</v>
      </c>
      <c r="E597" s="152" t="s">
        <v>288</v>
      </c>
      <c r="F597" s="152" t="s">
        <v>124</v>
      </c>
      <c r="G597" s="152" t="s">
        <v>124</v>
      </c>
      <c r="H597" s="152" t="s">
        <v>124</v>
      </c>
      <c r="I597" s="152" t="s">
        <v>124</v>
      </c>
      <c r="J597" s="152" t="s">
        <v>124</v>
      </c>
      <c r="K597" s="152" t="s">
        <v>124</v>
      </c>
    </row>
    <row r="598" spans="2:11" ht="15" x14ac:dyDescent="0.25">
      <c r="B598" s="152" t="s">
        <v>1</v>
      </c>
      <c r="C598" s="153" t="s">
        <v>10</v>
      </c>
      <c r="D598" s="152" t="s">
        <v>409</v>
      </c>
      <c r="E598" s="152" t="s">
        <v>289</v>
      </c>
      <c r="F598" s="152">
        <v>76</v>
      </c>
      <c r="G598" s="152">
        <v>82</v>
      </c>
      <c r="H598" s="152">
        <v>102</v>
      </c>
      <c r="I598" s="152">
        <v>75</v>
      </c>
      <c r="J598" s="152">
        <v>62</v>
      </c>
      <c r="K598" s="152">
        <v>84</v>
      </c>
    </row>
    <row r="599" spans="2:11" ht="15" x14ac:dyDescent="0.25">
      <c r="B599" s="152" t="s">
        <v>1</v>
      </c>
      <c r="C599" s="153" t="s">
        <v>11</v>
      </c>
      <c r="D599" s="152" t="s">
        <v>12</v>
      </c>
      <c r="E599" s="152" t="s">
        <v>288</v>
      </c>
      <c r="F599" s="152" t="s">
        <v>124</v>
      </c>
      <c r="G599" s="152" t="s">
        <v>124</v>
      </c>
      <c r="H599" s="152" t="s">
        <v>124</v>
      </c>
      <c r="I599" s="152" t="s">
        <v>124</v>
      </c>
      <c r="J599" s="152" t="s">
        <v>124</v>
      </c>
      <c r="K599" s="152" t="s">
        <v>124</v>
      </c>
    </row>
    <row r="600" spans="2:11" ht="15" x14ac:dyDescent="0.25">
      <c r="B600" s="152" t="s">
        <v>1</v>
      </c>
      <c r="C600" s="153" t="s">
        <v>149</v>
      </c>
      <c r="D600" s="152" t="s">
        <v>150</v>
      </c>
      <c r="E600" s="152" t="s">
        <v>288</v>
      </c>
      <c r="F600" s="152" t="s">
        <v>124</v>
      </c>
      <c r="G600" s="152" t="s">
        <v>124</v>
      </c>
      <c r="H600" s="152" t="s">
        <v>124</v>
      </c>
      <c r="I600" s="152" t="s">
        <v>124</v>
      </c>
      <c r="J600" s="152" t="s">
        <v>124</v>
      </c>
      <c r="K600" s="152" t="s">
        <v>124</v>
      </c>
    </row>
    <row r="601" spans="2:11" ht="15" x14ac:dyDescent="0.25">
      <c r="B601" s="152" t="s">
        <v>1</v>
      </c>
      <c r="C601" s="153" t="s">
        <v>151</v>
      </c>
      <c r="D601" s="152" t="s">
        <v>152</v>
      </c>
      <c r="E601" s="152" t="s">
        <v>288</v>
      </c>
      <c r="F601" s="152" t="s">
        <v>124</v>
      </c>
      <c r="G601" s="152" t="s">
        <v>124</v>
      </c>
      <c r="H601" s="152" t="s">
        <v>124</v>
      </c>
      <c r="I601" s="152" t="s">
        <v>124</v>
      </c>
      <c r="J601" s="152" t="s">
        <v>124</v>
      </c>
      <c r="K601" s="152" t="s">
        <v>124</v>
      </c>
    </row>
    <row r="602" spans="2:11" ht="15" x14ac:dyDescent="0.25">
      <c r="B602" s="152" t="s">
        <v>1</v>
      </c>
      <c r="C602" s="153" t="s">
        <v>13</v>
      </c>
      <c r="D602" s="152" t="s">
        <v>14</v>
      </c>
      <c r="E602" s="152" t="s">
        <v>289</v>
      </c>
      <c r="F602" s="152">
        <v>51</v>
      </c>
      <c r="G602" s="152">
        <v>50</v>
      </c>
      <c r="H602" s="152">
        <v>65</v>
      </c>
      <c r="I602" s="152">
        <v>73</v>
      </c>
      <c r="J602" s="152">
        <v>42</v>
      </c>
      <c r="K602" s="152">
        <v>40</v>
      </c>
    </row>
    <row r="603" spans="2:11" ht="15" x14ac:dyDescent="0.25">
      <c r="B603" s="152" t="s">
        <v>1</v>
      </c>
      <c r="C603" s="153" t="s">
        <v>153</v>
      </c>
      <c r="D603" s="152" t="s">
        <v>154</v>
      </c>
      <c r="E603" s="152" t="s">
        <v>288</v>
      </c>
      <c r="F603" s="152" t="s">
        <v>124</v>
      </c>
      <c r="G603" s="152" t="s">
        <v>124</v>
      </c>
      <c r="H603" s="152" t="s">
        <v>124</v>
      </c>
      <c r="I603" s="152" t="s">
        <v>124</v>
      </c>
      <c r="J603" s="152" t="s">
        <v>124</v>
      </c>
      <c r="K603" s="152" t="s">
        <v>124</v>
      </c>
    </row>
    <row r="604" spans="2:11" ht="15" x14ac:dyDescent="0.25">
      <c r="B604" s="152" t="s">
        <v>1</v>
      </c>
      <c r="C604" s="153" t="s">
        <v>155</v>
      </c>
      <c r="D604" s="152" t="s">
        <v>156</v>
      </c>
      <c r="E604" s="152" t="s">
        <v>288</v>
      </c>
      <c r="F604" s="152" t="s">
        <v>124</v>
      </c>
      <c r="G604" s="152" t="s">
        <v>124</v>
      </c>
      <c r="H604" s="152" t="s">
        <v>124</v>
      </c>
      <c r="I604" s="152" t="s">
        <v>124</v>
      </c>
      <c r="J604" s="152" t="s">
        <v>124</v>
      </c>
      <c r="K604" s="152" t="s">
        <v>124</v>
      </c>
    </row>
    <row r="605" spans="2:11" ht="15" x14ac:dyDescent="0.25">
      <c r="B605" s="152" t="s">
        <v>1</v>
      </c>
      <c r="C605" s="153" t="s">
        <v>157</v>
      </c>
      <c r="D605" s="152" t="s">
        <v>158</v>
      </c>
      <c r="E605" s="152" t="s">
        <v>288</v>
      </c>
      <c r="F605" s="152" t="s">
        <v>124</v>
      </c>
      <c r="G605" s="152" t="s">
        <v>124</v>
      </c>
      <c r="H605" s="152" t="s">
        <v>124</v>
      </c>
      <c r="I605" s="152" t="s">
        <v>124</v>
      </c>
      <c r="J605" s="152" t="s">
        <v>124</v>
      </c>
      <c r="K605" s="152" t="s">
        <v>124</v>
      </c>
    </row>
    <row r="606" spans="2:11" ht="15" x14ac:dyDescent="0.25">
      <c r="B606" s="152" t="s">
        <v>1</v>
      </c>
      <c r="C606" s="153" t="s">
        <v>15</v>
      </c>
      <c r="D606" s="152" t="s">
        <v>16</v>
      </c>
      <c r="E606" s="152" t="s">
        <v>289</v>
      </c>
      <c r="F606" s="152" t="s">
        <v>124</v>
      </c>
      <c r="G606" s="152" t="s">
        <v>124</v>
      </c>
      <c r="H606" s="152" t="s">
        <v>124</v>
      </c>
      <c r="I606" s="152" t="s">
        <v>124</v>
      </c>
      <c r="J606" s="152" t="s">
        <v>124</v>
      </c>
      <c r="K606" s="152" t="s">
        <v>124</v>
      </c>
    </row>
    <row r="607" spans="2:11" ht="15" x14ac:dyDescent="0.25">
      <c r="B607" s="152" t="s">
        <v>1</v>
      </c>
      <c r="C607" s="153" t="s">
        <v>159</v>
      </c>
      <c r="D607" s="152" t="s">
        <v>160</v>
      </c>
      <c r="E607" s="152" t="s">
        <v>288</v>
      </c>
      <c r="F607" s="152" t="s">
        <v>124</v>
      </c>
      <c r="G607" s="152" t="s">
        <v>124</v>
      </c>
      <c r="H607" s="152" t="s">
        <v>124</v>
      </c>
      <c r="I607" s="152" t="s">
        <v>124</v>
      </c>
      <c r="J607" s="152" t="s">
        <v>124</v>
      </c>
      <c r="K607" s="152" t="s">
        <v>124</v>
      </c>
    </row>
    <row r="608" spans="2:11" ht="15" x14ac:dyDescent="0.25">
      <c r="B608" s="152" t="s">
        <v>1</v>
      </c>
      <c r="C608" s="153" t="s">
        <v>17</v>
      </c>
      <c r="D608" s="152" t="s">
        <v>18</v>
      </c>
      <c r="E608" s="152" t="s">
        <v>289</v>
      </c>
      <c r="F608" s="152">
        <v>46</v>
      </c>
      <c r="G608" s="152">
        <v>41</v>
      </c>
      <c r="H608" s="152">
        <v>21</v>
      </c>
      <c r="I608" s="152">
        <v>26</v>
      </c>
      <c r="J608" s="152">
        <v>25</v>
      </c>
      <c r="K608" s="152">
        <v>25</v>
      </c>
    </row>
    <row r="609" spans="2:11" ht="15" x14ac:dyDescent="0.25">
      <c r="B609" s="152" t="s">
        <v>1</v>
      </c>
      <c r="C609" s="153" t="s">
        <v>161</v>
      </c>
      <c r="D609" s="152" t="s">
        <v>162</v>
      </c>
      <c r="E609" s="152" t="s">
        <v>288</v>
      </c>
      <c r="F609" s="152" t="s">
        <v>124</v>
      </c>
      <c r="G609" s="152" t="s">
        <v>124</v>
      </c>
      <c r="H609" s="152" t="s">
        <v>124</v>
      </c>
      <c r="I609" s="152" t="s">
        <v>124</v>
      </c>
      <c r="J609" s="152" t="s">
        <v>124</v>
      </c>
      <c r="K609" s="152" t="s">
        <v>124</v>
      </c>
    </row>
    <row r="610" spans="2:11" ht="15" x14ac:dyDescent="0.25">
      <c r="B610" s="152" t="s">
        <v>1</v>
      </c>
      <c r="C610" s="153" t="s">
        <v>19</v>
      </c>
      <c r="D610" s="152" t="s">
        <v>20</v>
      </c>
      <c r="E610" s="152" t="s">
        <v>288</v>
      </c>
      <c r="F610" s="152" t="s">
        <v>124</v>
      </c>
      <c r="G610" s="152" t="s">
        <v>124</v>
      </c>
      <c r="H610" s="152" t="s">
        <v>124</v>
      </c>
      <c r="I610" s="152" t="s">
        <v>124</v>
      </c>
      <c r="J610" s="152" t="s">
        <v>124</v>
      </c>
      <c r="K610" s="152" t="s">
        <v>124</v>
      </c>
    </row>
    <row r="611" spans="2:11" ht="15" x14ac:dyDescent="0.25">
      <c r="B611" s="152" t="s">
        <v>1</v>
      </c>
      <c r="C611" s="153" t="s">
        <v>163</v>
      </c>
      <c r="D611" s="152" t="s">
        <v>164</v>
      </c>
      <c r="E611" s="152" t="s">
        <v>288</v>
      </c>
      <c r="F611" s="152" t="s">
        <v>124</v>
      </c>
      <c r="G611" s="152" t="s">
        <v>124</v>
      </c>
      <c r="H611" s="152" t="s">
        <v>124</v>
      </c>
      <c r="I611" s="152" t="s">
        <v>124</v>
      </c>
      <c r="J611" s="152" t="s">
        <v>124</v>
      </c>
      <c r="K611" s="152" t="s">
        <v>124</v>
      </c>
    </row>
    <row r="612" spans="2:11" ht="15" x14ac:dyDescent="0.25">
      <c r="B612" s="152" t="s">
        <v>1</v>
      </c>
      <c r="C612" s="153" t="s">
        <v>165</v>
      </c>
      <c r="D612" s="152" t="s">
        <v>166</v>
      </c>
      <c r="E612" s="152" t="s">
        <v>288</v>
      </c>
      <c r="F612" s="152" t="s">
        <v>124</v>
      </c>
      <c r="G612" s="152" t="s">
        <v>124</v>
      </c>
      <c r="H612" s="152" t="s">
        <v>124</v>
      </c>
      <c r="I612" s="152" t="s">
        <v>124</v>
      </c>
      <c r="J612" s="152" t="s">
        <v>124</v>
      </c>
      <c r="K612" s="152" t="s">
        <v>124</v>
      </c>
    </row>
    <row r="613" spans="2:11" ht="15" x14ac:dyDescent="0.25">
      <c r="B613" s="152" t="s">
        <v>1</v>
      </c>
      <c r="C613" s="153" t="s">
        <v>167</v>
      </c>
      <c r="D613" s="152" t="s">
        <v>168</v>
      </c>
      <c r="E613" s="152" t="s">
        <v>288</v>
      </c>
      <c r="F613" s="152" t="s">
        <v>124</v>
      </c>
      <c r="G613" s="152" t="s">
        <v>124</v>
      </c>
      <c r="H613" s="152" t="s">
        <v>124</v>
      </c>
      <c r="I613" s="152" t="s">
        <v>124</v>
      </c>
      <c r="J613" s="152" t="s">
        <v>124</v>
      </c>
      <c r="K613" s="152" t="s">
        <v>124</v>
      </c>
    </row>
    <row r="614" spans="2:11" ht="15" x14ac:dyDescent="0.25">
      <c r="B614" s="152" t="s">
        <v>1</v>
      </c>
      <c r="C614" s="153" t="s">
        <v>21</v>
      </c>
      <c r="D614" s="152" t="s">
        <v>22</v>
      </c>
      <c r="E614" s="152" t="s">
        <v>289</v>
      </c>
      <c r="F614" s="152">
        <v>5</v>
      </c>
      <c r="G614" s="152">
        <v>4</v>
      </c>
      <c r="H614" s="152">
        <v>0</v>
      </c>
      <c r="I614" s="152">
        <v>11</v>
      </c>
      <c r="J614" s="152">
        <v>3</v>
      </c>
      <c r="K614" s="152">
        <v>1</v>
      </c>
    </row>
    <row r="615" spans="2:11" ht="15" x14ac:dyDescent="0.25">
      <c r="B615" s="152" t="s">
        <v>1</v>
      </c>
      <c r="C615" s="153" t="s">
        <v>23</v>
      </c>
      <c r="D615" s="152" t="s">
        <v>24</v>
      </c>
      <c r="E615" s="152" t="s">
        <v>288</v>
      </c>
      <c r="F615" s="152" t="s">
        <v>124</v>
      </c>
      <c r="G615" s="152" t="s">
        <v>124</v>
      </c>
      <c r="H615" s="152" t="s">
        <v>124</v>
      </c>
      <c r="I615" s="152" t="s">
        <v>124</v>
      </c>
      <c r="J615" s="152" t="s">
        <v>124</v>
      </c>
      <c r="K615" s="152" t="s">
        <v>124</v>
      </c>
    </row>
    <row r="616" spans="2:11" ht="15" x14ac:dyDescent="0.25">
      <c r="B616" s="152" t="s">
        <v>1</v>
      </c>
      <c r="C616" s="153" t="s">
        <v>169</v>
      </c>
      <c r="D616" s="152" t="s">
        <v>170</v>
      </c>
      <c r="E616" s="152" t="s">
        <v>288</v>
      </c>
      <c r="F616" s="152" t="s">
        <v>124</v>
      </c>
      <c r="G616" s="152" t="s">
        <v>124</v>
      </c>
      <c r="H616" s="152" t="s">
        <v>124</v>
      </c>
      <c r="I616" s="152" t="s">
        <v>124</v>
      </c>
      <c r="J616" s="152" t="s">
        <v>124</v>
      </c>
      <c r="K616" s="152" t="s">
        <v>124</v>
      </c>
    </row>
    <row r="617" spans="2:11" ht="15" x14ac:dyDescent="0.25">
      <c r="B617" s="152" t="s">
        <v>1</v>
      </c>
      <c r="C617" s="153" t="s">
        <v>171</v>
      </c>
      <c r="D617" s="152" t="s">
        <v>172</v>
      </c>
      <c r="E617" s="152" t="s">
        <v>288</v>
      </c>
      <c r="F617" s="152" t="s">
        <v>124</v>
      </c>
      <c r="G617" s="152" t="s">
        <v>124</v>
      </c>
      <c r="H617" s="152" t="s">
        <v>124</v>
      </c>
      <c r="I617" s="152" t="s">
        <v>124</v>
      </c>
      <c r="J617" s="152" t="s">
        <v>124</v>
      </c>
      <c r="K617" s="152" t="s">
        <v>124</v>
      </c>
    </row>
    <row r="618" spans="2:11" ht="15" x14ac:dyDescent="0.25">
      <c r="B618" s="152" t="s">
        <v>1</v>
      </c>
      <c r="C618" s="153" t="s">
        <v>25</v>
      </c>
      <c r="D618" s="152" t="s">
        <v>376</v>
      </c>
      <c r="E618" s="152" t="s">
        <v>289</v>
      </c>
      <c r="F618" s="152">
        <v>30</v>
      </c>
      <c r="G618" s="152">
        <v>18</v>
      </c>
      <c r="H618" s="152">
        <v>0</v>
      </c>
      <c r="I618" s="152">
        <v>0</v>
      </c>
      <c r="J618" s="152" t="s">
        <v>124</v>
      </c>
      <c r="K618" s="152" t="s">
        <v>124</v>
      </c>
    </row>
    <row r="619" spans="2:11" ht="15" x14ac:dyDescent="0.25">
      <c r="B619" s="152" t="s">
        <v>1</v>
      </c>
      <c r="C619" s="153" t="s">
        <v>26</v>
      </c>
      <c r="D619" s="152" t="s">
        <v>27</v>
      </c>
      <c r="E619" s="152" t="s">
        <v>289</v>
      </c>
      <c r="F619" s="152">
        <v>24</v>
      </c>
      <c r="G619" s="152">
        <v>68</v>
      </c>
      <c r="H619" s="152">
        <v>67</v>
      </c>
      <c r="I619" s="152">
        <v>59</v>
      </c>
      <c r="J619" s="152">
        <v>29</v>
      </c>
      <c r="K619" s="152">
        <v>44</v>
      </c>
    </row>
    <row r="620" spans="2:11" ht="15" x14ac:dyDescent="0.25">
      <c r="B620" s="152" t="s">
        <v>1</v>
      </c>
      <c r="C620" s="153" t="s">
        <v>173</v>
      </c>
      <c r="D620" s="152" t="s">
        <v>174</v>
      </c>
      <c r="E620" s="152" t="s">
        <v>288</v>
      </c>
      <c r="F620" s="152" t="s">
        <v>124</v>
      </c>
      <c r="G620" s="152" t="s">
        <v>124</v>
      </c>
      <c r="H620" s="152" t="s">
        <v>124</v>
      </c>
      <c r="I620" s="152" t="s">
        <v>124</v>
      </c>
      <c r="J620" s="152" t="s">
        <v>124</v>
      </c>
      <c r="K620" s="152" t="s">
        <v>124</v>
      </c>
    </row>
    <row r="621" spans="2:11" ht="15" x14ac:dyDescent="0.25">
      <c r="B621" s="152" t="s">
        <v>1</v>
      </c>
      <c r="C621" s="153" t="s">
        <v>175</v>
      </c>
      <c r="D621" s="152" t="s">
        <v>176</v>
      </c>
      <c r="E621" s="152" t="s">
        <v>288</v>
      </c>
      <c r="F621" s="152" t="s">
        <v>124</v>
      </c>
      <c r="G621" s="152" t="s">
        <v>124</v>
      </c>
      <c r="H621" s="152" t="s">
        <v>124</v>
      </c>
      <c r="I621" s="152" t="s">
        <v>124</v>
      </c>
      <c r="J621" s="152" t="s">
        <v>124</v>
      </c>
      <c r="K621" s="152" t="s">
        <v>124</v>
      </c>
    </row>
    <row r="622" spans="2:11" ht="15" x14ac:dyDescent="0.25">
      <c r="B622" s="152" t="s">
        <v>1</v>
      </c>
      <c r="C622" s="153" t="s">
        <v>177</v>
      </c>
      <c r="D622" s="152" t="s">
        <v>178</v>
      </c>
      <c r="E622" s="152" t="s">
        <v>288</v>
      </c>
      <c r="F622" s="152" t="s">
        <v>124</v>
      </c>
      <c r="G622" s="152" t="s">
        <v>124</v>
      </c>
      <c r="H622" s="152" t="s">
        <v>124</v>
      </c>
      <c r="I622" s="152" t="s">
        <v>124</v>
      </c>
      <c r="J622" s="152" t="s">
        <v>124</v>
      </c>
      <c r="K622" s="152" t="s">
        <v>124</v>
      </c>
    </row>
    <row r="623" spans="2:11" ht="15" x14ac:dyDescent="0.25">
      <c r="B623" s="152" t="s">
        <v>1</v>
      </c>
      <c r="C623" s="153" t="s">
        <v>28</v>
      </c>
      <c r="D623" s="152" t="s">
        <v>29</v>
      </c>
      <c r="E623" s="152" t="s">
        <v>288</v>
      </c>
      <c r="F623" s="152" t="s">
        <v>124</v>
      </c>
      <c r="G623" s="152" t="s">
        <v>124</v>
      </c>
      <c r="H623" s="152" t="s">
        <v>124</v>
      </c>
      <c r="I623" s="152" t="s">
        <v>124</v>
      </c>
      <c r="J623" s="152" t="s">
        <v>124</v>
      </c>
      <c r="K623" s="152" t="s">
        <v>124</v>
      </c>
    </row>
    <row r="624" spans="2:11" ht="15" x14ac:dyDescent="0.25">
      <c r="B624" s="152" t="s">
        <v>1</v>
      </c>
      <c r="C624" s="153" t="s">
        <v>30</v>
      </c>
      <c r="D624" s="152" t="s">
        <v>377</v>
      </c>
      <c r="E624" s="152" t="s">
        <v>289</v>
      </c>
      <c r="F624" s="152">
        <v>64</v>
      </c>
      <c r="G624" s="152">
        <v>63</v>
      </c>
      <c r="H624" s="152">
        <v>61</v>
      </c>
      <c r="I624" s="152">
        <v>41</v>
      </c>
      <c r="J624" s="152">
        <v>61</v>
      </c>
      <c r="K624" s="152">
        <v>45</v>
      </c>
    </row>
    <row r="625" spans="2:11" ht="15" x14ac:dyDescent="0.25">
      <c r="B625" s="152" t="s">
        <v>1</v>
      </c>
      <c r="C625" s="153" t="s">
        <v>179</v>
      </c>
      <c r="D625" s="152" t="s">
        <v>180</v>
      </c>
      <c r="E625" s="152" t="s">
        <v>288</v>
      </c>
      <c r="F625" s="152" t="s">
        <v>124</v>
      </c>
      <c r="G625" s="152" t="s">
        <v>124</v>
      </c>
      <c r="H625" s="152" t="s">
        <v>124</v>
      </c>
      <c r="I625" s="152" t="s">
        <v>124</v>
      </c>
      <c r="J625" s="152" t="s">
        <v>124</v>
      </c>
      <c r="K625" s="152" t="s">
        <v>124</v>
      </c>
    </row>
    <row r="626" spans="2:11" ht="15" x14ac:dyDescent="0.25">
      <c r="B626" s="152" t="s">
        <v>1</v>
      </c>
      <c r="C626" s="153" t="s">
        <v>181</v>
      </c>
      <c r="D626" s="152" t="s">
        <v>182</v>
      </c>
      <c r="E626" s="152" t="s">
        <v>288</v>
      </c>
      <c r="F626" s="152" t="s">
        <v>124</v>
      </c>
      <c r="G626" s="152" t="s">
        <v>124</v>
      </c>
      <c r="H626" s="152" t="s">
        <v>124</v>
      </c>
      <c r="I626" s="152" t="s">
        <v>124</v>
      </c>
      <c r="J626" s="152" t="s">
        <v>124</v>
      </c>
      <c r="K626" s="152" t="s">
        <v>124</v>
      </c>
    </row>
    <row r="627" spans="2:11" ht="15" x14ac:dyDescent="0.25">
      <c r="B627" s="152" t="s">
        <v>1</v>
      </c>
      <c r="C627" s="153" t="s">
        <v>183</v>
      </c>
      <c r="D627" s="152" t="s">
        <v>184</v>
      </c>
      <c r="E627" s="152" t="s">
        <v>288</v>
      </c>
      <c r="F627" s="152" t="s">
        <v>124</v>
      </c>
      <c r="G627" s="152" t="s">
        <v>124</v>
      </c>
      <c r="H627" s="152" t="s">
        <v>124</v>
      </c>
      <c r="I627" s="152" t="s">
        <v>124</v>
      </c>
      <c r="J627" s="152" t="s">
        <v>124</v>
      </c>
      <c r="K627" s="152" t="s">
        <v>124</v>
      </c>
    </row>
    <row r="628" spans="2:11" ht="15" x14ac:dyDescent="0.25">
      <c r="B628" s="152" t="s">
        <v>1</v>
      </c>
      <c r="C628" s="153" t="s">
        <v>185</v>
      </c>
      <c r="D628" s="152" t="s">
        <v>186</v>
      </c>
      <c r="E628" s="152" t="s">
        <v>288</v>
      </c>
      <c r="F628" s="152" t="s">
        <v>124</v>
      </c>
      <c r="G628" s="152" t="s">
        <v>124</v>
      </c>
      <c r="H628" s="152" t="s">
        <v>124</v>
      </c>
      <c r="I628" s="152" t="s">
        <v>124</v>
      </c>
      <c r="J628" s="152" t="s">
        <v>124</v>
      </c>
      <c r="K628" s="152" t="s">
        <v>124</v>
      </c>
    </row>
    <row r="629" spans="2:11" ht="15" x14ac:dyDescent="0.25">
      <c r="B629" s="152" t="s">
        <v>1</v>
      </c>
      <c r="C629" s="153" t="s">
        <v>187</v>
      </c>
      <c r="D629" s="152" t="s">
        <v>188</v>
      </c>
      <c r="E629" s="152" t="s">
        <v>288</v>
      </c>
      <c r="F629" s="152" t="s">
        <v>124</v>
      </c>
      <c r="G629" s="152" t="s">
        <v>124</v>
      </c>
      <c r="H629" s="152" t="s">
        <v>124</v>
      </c>
      <c r="I629" s="152" t="s">
        <v>124</v>
      </c>
      <c r="J629" s="152" t="s">
        <v>124</v>
      </c>
      <c r="K629" s="152" t="s">
        <v>124</v>
      </c>
    </row>
    <row r="630" spans="2:11" ht="15" x14ac:dyDescent="0.25">
      <c r="B630" s="152" t="s">
        <v>1</v>
      </c>
      <c r="C630" s="153" t="s">
        <v>189</v>
      </c>
      <c r="D630" s="152" t="s">
        <v>190</v>
      </c>
      <c r="E630" s="152" t="s">
        <v>288</v>
      </c>
      <c r="F630" s="152" t="s">
        <v>124</v>
      </c>
      <c r="G630" s="152" t="s">
        <v>124</v>
      </c>
      <c r="H630" s="152" t="s">
        <v>124</v>
      </c>
      <c r="I630" s="152" t="s">
        <v>124</v>
      </c>
      <c r="J630" s="152" t="s">
        <v>124</v>
      </c>
      <c r="K630" s="152" t="s">
        <v>124</v>
      </c>
    </row>
    <row r="631" spans="2:11" ht="15" x14ac:dyDescent="0.25">
      <c r="B631" s="152" t="s">
        <v>1</v>
      </c>
      <c r="C631" s="153" t="s">
        <v>31</v>
      </c>
      <c r="D631" s="152" t="s">
        <v>378</v>
      </c>
      <c r="E631" s="152" t="s">
        <v>289</v>
      </c>
      <c r="F631" s="152">
        <v>177</v>
      </c>
      <c r="G631" s="152">
        <v>129</v>
      </c>
      <c r="H631" s="152">
        <v>151</v>
      </c>
      <c r="I631" s="152">
        <v>115</v>
      </c>
      <c r="J631" s="152">
        <v>79</v>
      </c>
      <c r="K631" s="152">
        <v>107</v>
      </c>
    </row>
    <row r="632" spans="2:11" ht="15" x14ac:dyDescent="0.25">
      <c r="B632" s="152" t="s">
        <v>1</v>
      </c>
      <c r="C632" s="153" t="s">
        <v>191</v>
      </c>
      <c r="D632" s="152" t="s">
        <v>192</v>
      </c>
      <c r="E632" s="152" t="s">
        <v>288</v>
      </c>
      <c r="F632" s="152" t="s">
        <v>124</v>
      </c>
      <c r="G632" s="152" t="s">
        <v>124</v>
      </c>
      <c r="H632" s="152" t="s">
        <v>124</v>
      </c>
      <c r="I632" s="152" t="s">
        <v>124</v>
      </c>
      <c r="J632" s="152" t="s">
        <v>124</v>
      </c>
      <c r="K632" s="152" t="s">
        <v>124</v>
      </c>
    </row>
    <row r="633" spans="2:11" ht="15" x14ac:dyDescent="0.25">
      <c r="B633" s="152" t="s">
        <v>1</v>
      </c>
      <c r="C633" s="153" t="s">
        <v>193</v>
      </c>
      <c r="D633" s="152" t="s">
        <v>194</v>
      </c>
      <c r="E633" s="152" t="s">
        <v>288</v>
      </c>
      <c r="F633" s="152" t="s">
        <v>124</v>
      </c>
      <c r="G633" s="152" t="s">
        <v>124</v>
      </c>
      <c r="H633" s="152" t="s">
        <v>124</v>
      </c>
      <c r="I633" s="152" t="s">
        <v>124</v>
      </c>
      <c r="J633" s="152" t="s">
        <v>124</v>
      </c>
      <c r="K633" s="152" t="s">
        <v>124</v>
      </c>
    </row>
    <row r="634" spans="2:11" ht="15" x14ac:dyDescent="0.25">
      <c r="B634" s="152" t="s">
        <v>1</v>
      </c>
      <c r="C634" s="153" t="s">
        <v>32</v>
      </c>
      <c r="D634" s="152" t="s">
        <v>33</v>
      </c>
      <c r="E634" s="152" t="s">
        <v>288</v>
      </c>
      <c r="F634" s="152" t="s">
        <v>124</v>
      </c>
      <c r="G634" s="152" t="s">
        <v>124</v>
      </c>
      <c r="H634" s="152" t="s">
        <v>124</v>
      </c>
      <c r="I634" s="152" t="s">
        <v>124</v>
      </c>
      <c r="J634" s="152" t="s">
        <v>124</v>
      </c>
      <c r="K634" s="152" t="s">
        <v>124</v>
      </c>
    </row>
    <row r="635" spans="2:11" ht="15" x14ac:dyDescent="0.25">
      <c r="B635" s="152" t="s">
        <v>1</v>
      </c>
      <c r="C635" s="153" t="s">
        <v>195</v>
      </c>
      <c r="D635" s="152" t="s">
        <v>196</v>
      </c>
      <c r="E635" s="152" t="s">
        <v>288</v>
      </c>
      <c r="F635" s="152" t="s">
        <v>124</v>
      </c>
      <c r="G635" s="152" t="s">
        <v>124</v>
      </c>
      <c r="H635" s="152" t="s">
        <v>124</v>
      </c>
      <c r="I635" s="152" t="s">
        <v>124</v>
      </c>
      <c r="J635" s="152" t="s">
        <v>124</v>
      </c>
      <c r="K635" s="152" t="s">
        <v>124</v>
      </c>
    </row>
    <row r="636" spans="2:11" ht="15" x14ac:dyDescent="0.25">
      <c r="B636" s="152" t="s">
        <v>1</v>
      </c>
      <c r="C636" s="153" t="s">
        <v>197</v>
      </c>
      <c r="D636" s="152" t="s">
        <v>198</v>
      </c>
      <c r="E636" s="152" t="s">
        <v>288</v>
      </c>
      <c r="F636" s="152" t="s">
        <v>124</v>
      </c>
      <c r="G636" s="152" t="s">
        <v>124</v>
      </c>
      <c r="H636" s="152" t="s">
        <v>124</v>
      </c>
      <c r="I636" s="152" t="s">
        <v>124</v>
      </c>
      <c r="J636" s="152" t="s">
        <v>124</v>
      </c>
      <c r="K636" s="152" t="s">
        <v>124</v>
      </c>
    </row>
    <row r="637" spans="2:11" ht="15" x14ac:dyDescent="0.25">
      <c r="B637" s="152" t="s">
        <v>1</v>
      </c>
      <c r="C637" s="153" t="s">
        <v>34</v>
      </c>
      <c r="D637" s="152" t="s">
        <v>35</v>
      </c>
      <c r="E637" s="152" t="s">
        <v>288</v>
      </c>
      <c r="F637" s="152" t="s">
        <v>124</v>
      </c>
      <c r="G637" s="152" t="s">
        <v>124</v>
      </c>
      <c r="H637" s="152" t="s">
        <v>124</v>
      </c>
      <c r="I637" s="152" t="s">
        <v>124</v>
      </c>
      <c r="J637" s="152" t="s">
        <v>124</v>
      </c>
      <c r="K637" s="152" t="s">
        <v>124</v>
      </c>
    </row>
    <row r="638" spans="2:11" ht="15" x14ac:dyDescent="0.25">
      <c r="B638" s="152" t="s">
        <v>1</v>
      </c>
      <c r="C638" s="153" t="s">
        <v>199</v>
      </c>
      <c r="D638" s="152" t="s">
        <v>200</v>
      </c>
      <c r="E638" s="152" t="s">
        <v>288</v>
      </c>
      <c r="F638" s="152" t="s">
        <v>124</v>
      </c>
      <c r="G638" s="152" t="s">
        <v>124</v>
      </c>
      <c r="H638" s="152" t="s">
        <v>124</v>
      </c>
      <c r="I638" s="152" t="s">
        <v>124</v>
      </c>
      <c r="J638" s="152" t="s">
        <v>124</v>
      </c>
      <c r="K638" s="152" t="s">
        <v>124</v>
      </c>
    </row>
    <row r="639" spans="2:11" ht="15" x14ac:dyDescent="0.25">
      <c r="B639" s="152" t="s">
        <v>1</v>
      </c>
      <c r="C639" s="153" t="s">
        <v>36</v>
      </c>
      <c r="D639" s="152" t="s">
        <v>37</v>
      </c>
      <c r="E639" s="152" t="s">
        <v>289</v>
      </c>
      <c r="F639" s="152">
        <v>328</v>
      </c>
      <c r="G639" s="152">
        <v>157</v>
      </c>
      <c r="H639" s="152">
        <v>0</v>
      </c>
      <c r="I639" s="152">
        <v>0</v>
      </c>
      <c r="J639" s="152" t="s">
        <v>124</v>
      </c>
      <c r="K639" s="152" t="s">
        <v>124</v>
      </c>
    </row>
    <row r="640" spans="2:11" ht="15" x14ac:dyDescent="0.25">
      <c r="B640" s="152" t="s">
        <v>1</v>
      </c>
      <c r="C640" s="153" t="s">
        <v>201</v>
      </c>
      <c r="D640" s="152" t="s">
        <v>202</v>
      </c>
      <c r="E640" s="152" t="s">
        <v>288</v>
      </c>
      <c r="F640" s="152" t="s">
        <v>124</v>
      </c>
      <c r="G640" s="152" t="s">
        <v>124</v>
      </c>
      <c r="H640" s="152" t="s">
        <v>124</v>
      </c>
      <c r="I640" s="152" t="s">
        <v>124</v>
      </c>
      <c r="J640" s="152" t="s">
        <v>124</v>
      </c>
      <c r="K640" s="152" t="s">
        <v>124</v>
      </c>
    </row>
    <row r="641" spans="2:11" ht="15" x14ac:dyDescent="0.25">
      <c r="B641" s="152" t="s">
        <v>1</v>
      </c>
      <c r="C641" s="153" t="s">
        <v>38</v>
      </c>
      <c r="D641" s="152" t="s">
        <v>39</v>
      </c>
      <c r="E641" s="152" t="s">
        <v>289</v>
      </c>
      <c r="F641" s="152">
        <v>8</v>
      </c>
      <c r="G641" s="152">
        <v>13</v>
      </c>
      <c r="H641" s="152">
        <v>11</v>
      </c>
      <c r="I641" s="152">
        <v>29</v>
      </c>
      <c r="J641" s="152">
        <v>16</v>
      </c>
      <c r="K641" s="152">
        <v>16</v>
      </c>
    </row>
    <row r="642" spans="2:11" ht="15" x14ac:dyDescent="0.25">
      <c r="B642" s="152" t="s">
        <v>1</v>
      </c>
      <c r="C642" s="153" t="s">
        <v>203</v>
      </c>
      <c r="D642" s="152" t="s">
        <v>204</v>
      </c>
      <c r="E642" s="152" t="s">
        <v>288</v>
      </c>
      <c r="F642" s="152" t="s">
        <v>124</v>
      </c>
      <c r="G642" s="152" t="s">
        <v>124</v>
      </c>
      <c r="H642" s="152" t="s">
        <v>124</v>
      </c>
      <c r="I642" s="152" t="s">
        <v>124</v>
      </c>
      <c r="J642" s="152" t="s">
        <v>124</v>
      </c>
      <c r="K642" s="152" t="s">
        <v>124</v>
      </c>
    </row>
    <row r="643" spans="2:11" ht="15" x14ac:dyDescent="0.25">
      <c r="B643" s="152" t="s">
        <v>1</v>
      </c>
      <c r="C643" s="153" t="s">
        <v>205</v>
      </c>
      <c r="D643" s="152" t="s">
        <v>206</v>
      </c>
      <c r="E643" s="152" t="s">
        <v>288</v>
      </c>
      <c r="F643" s="152" t="s">
        <v>124</v>
      </c>
      <c r="G643" s="152" t="s">
        <v>124</v>
      </c>
      <c r="H643" s="152" t="s">
        <v>124</v>
      </c>
      <c r="I643" s="152" t="s">
        <v>124</v>
      </c>
      <c r="J643" s="152" t="s">
        <v>124</v>
      </c>
      <c r="K643" s="152" t="s">
        <v>124</v>
      </c>
    </row>
    <row r="644" spans="2:11" ht="15" x14ac:dyDescent="0.25">
      <c r="B644" s="152" t="s">
        <v>1</v>
      </c>
      <c r="C644" s="153" t="s">
        <v>207</v>
      </c>
      <c r="D644" s="152" t="s">
        <v>208</v>
      </c>
      <c r="E644" s="152" t="s">
        <v>288</v>
      </c>
      <c r="F644" s="152" t="s">
        <v>124</v>
      </c>
      <c r="G644" s="152" t="s">
        <v>124</v>
      </c>
      <c r="H644" s="152" t="s">
        <v>124</v>
      </c>
      <c r="I644" s="152" t="s">
        <v>124</v>
      </c>
      <c r="J644" s="152" t="s">
        <v>124</v>
      </c>
      <c r="K644" s="152" t="s">
        <v>124</v>
      </c>
    </row>
    <row r="645" spans="2:11" ht="15" x14ac:dyDescent="0.25">
      <c r="B645" s="152" t="s">
        <v>1</v>
      </c>
      <c r="C645" s="153" t="s">
        <v>209</v>
      </c>
      <c r="D645" s="152" t="s">
        <v>210</v>
      </c>
      <c r="E645" s="152" t="s">
        <v>288</v>
      </c>
      <c r="F645" s="152" t="s">
        <v>124</v>
      </c>
      <c r="G645" s="152" t="s">
        <v>124</v>
      </c>
      <c r="H645" s="152" t="s">
        <v>124</v>
      </c>
      <c r="I645" s="152" t="s">
        <v>124</v>
      </c>
      <c r="J645" s="152" t="s">
        <v>124</v>
      </c>
      <c r="K645" s="152" t="s">
        <v>124</v>
      </c>
    </row>
    <row r="646" spans="2:11" ht="15" x14ac:dyDescent="0.25">
      <c r="B646" s="152" t="s">
        <v>1</v>
      </c>
      <c r="C646" s="153" t="s">
        <v>268</v>
      </c>
      <c r="D646" s="152" t="s">
        <v>269</v>
      </c>
      <c r="E646" s="152" t="s">
        <v>290</v>
      </c>
      <c r="F646" s="152" t="s">
        <v>124</v>
      </c>
      <c r="G646" s="152" t="s">
        <v>124</v>
      </c>
      <c r="H646" s="152" t="s">
        <v>124</v>
      </c>
      <c r="I646" s="152" t="s">
        <v>124</v>
      </c>
      <c r="J646" s="152" t="s">
        <v>124</v>
      </c>
      <c r="K646" s="152" t="s">
        <v>124</v>
      </c>
    </row>
    <row r="647" spans="2:11" ht="15" x14ac:dyDescent="0.25">
      <c r="B647" s="152" t="s">
        <v>1</v>
      </c>
      <c r="C647" s="153" t="s">
        <v>266</v>
      </c>
      <c r="D647" s="152" t="s">
        <v>267</v>
      </c>
      <c r="E647" s="152" t="s">
        <v>288</v>
      </c>
      <c r="F647" s="152" t="s">
        <v>124</v>
      </c>
      <c r="G647" s="152" t="s">
        <v>124</v>
      </c>
      <c r="H647" s="152" t="s">
        <v>124</v>
      </c>
      <c r="I647" s="152" t="s">
        <v>124</v>
      </c>
      <c r="J647" s="152" t="s">
        <v>124</v>
      </c>
      <c r="K647" s="152" t="s">
        <v>124</v>
      </c>
    </row>
    <row r="648" spans="2:11" ht="15" x14ac:dyDescent="0.25">
      <c r="B648" s="152" t="s">
        <v>1</v>
      </c>
      <c r="C648" s="153" t="s">
        <v>211</v>
      </c>
      <c r="D648" s="152" t="s">
        <v>212</v>
      </c>
      <c r="E648" s="152" t="s">
        <v>288</v>
      </c>
      <c r="F648" s="152" t="s">
        <v>124</v>
      </c>
      <c r="G648" s="152" t="s">
        <v>124</v>
      </c>
      <c r="H648" s="152" t="s">
        <v>124</v>
      </c>
      <c r="I648" s="152" t="s">
        <v>124</v>
      </c>
      <c r="J648" s="152" t="s">
        <v>124</v>
      </c>
      <c r="K648" s="152" t="s">
        <v>124</v>
      </c>
    </row>
    <row r="649" spans="2:11" ht="15" x14ac:dyDescent="0.25">
      <c r="B649" s="152" t="s">
        <v>1</v>
      </c>
      <c r="C649" s="153" t="s">
        <v>213</v>
      </c>
      <c r="D649" s="152" t="s">
        <v>214</v>
      </c>
      <c r="E649" s="152" t="s">
        <v>288</v>
      </c>
      <c r="F649" s="152" t="s">
        <v>124</v>
      </c>
      <c r="G649" s="152" t="s">
        <v>124</v>
      </c>
      <c r="H649" s="152" t="s">
        <v>124</v>
      </c>
      <c r="I649" s="152" t="s">
        <v>124</v>
      </c>
      <c r="J649" s="152" t="s">
        <v>124</v>
      </c>
      <c r="K649" s="152" t="s">
        <v>124</v>
      </c>
    </row>
    <row r="650" spans="2:11" ht="15" x14ac:dyDescent="0.25">
      <c r="B650" s="152" t="s">
        <v>1</v>
      </c>
      <c r="C650" s="153" t="s">
        <v>215</v>
      </c>
      <c r="D650" s="152" t="s">
        <v>369</v>
      </c>
      <c r="E650" s="152" t="s">
        <v>288</v>
      </c>
      <c r="F650" s="152" t="s">
        <v>124</v>
      </c>
      <c r="G650" s="152" t="s">
        <v>124</v>
      </c>
      <c r="H650" s="152" t="s">
        <v>124</v>
      </c>
      <c r="I650" s="152" t="s">
        <v>124</v>
      </c>
      <c r="J650" s="152" t="s">
        <v>124</v>
      </c>
      <c r="K650" s="152" t="s">
        <v>124</v>
      </c>
    </row>
    <row r="651" spans="2:11" ht="15" x14ac:dyDescent="0.25">
      <c r="B651" s="152" t="s">
        <v>1</v>
      </c>
      <c r="C651" s="153" t="s">
        <v>216</v>
      </c>
      <c r="D651" s="152" t="s">
        <v>217</v>
      </c>
      <c r="E651" s="152" t="s">
        <v>288</v>
      </c>
      <c r="F651" s="152" t="s">
        <v>124</v>
      </c>
      <c r="G651" s="152" t="s">
        <v>124</v>
      </c>
      <c r="H651" s="152" t="s">
        <v>124</v>
      </c>
      <c r="I651" s="152" t="s">
        <v>124</v>
      </c>
      <c r="J651" s="152" t="s">
        <v>124</v>
      </c>
      <c r="K651" s="152" t="s">
        <v>124</v>
      </c>
    </row>
    <row r="652" spans="2:11" ht="15" x14ac:dyDescent="0.25">
      <c r="B652" s="152" t="s">
        <v>1</v>
      </c>
      <c r="C652" s="153" t="s">
        <v>218</v>
      </c>
      <c r="D652" s="152" t="s">
        <v>339</v>
      </c>
      <c r="E652" s="152" t="s">
        <v>288</v>
      </c>
      <c r="F652" s="152" t="s">
        <v>124</v>
      </c>
      <c r="G652" s="152" t="s">
        <v>124</v>
      </c>
      <c r="H652" s="152" t="s">
        <v>124</v>
      </c>
      <c r="I652" s="152" t="s">
        <v>124</v>
      </c>
      <c r="J652" s="152" t="s">
        <v>124</v>
      </c>
      <c r="K652" s="152" t="s">
        <v>124</v>
      </c>
    </row>
    <row r="653" spans="2:11" ht="15" x14ac:dyDescent="0.25">
      <c r="B653" s="152" t="s">
        <v>1</v>
      </c>
      <c r="C653" s="153" t="s">
        <v>219</v>
      </c>
      <c r="D653" s="152" t="s">
        <v>340</v>
      </c>
      <c r="E653" s="152" t="s">
        <v>288</v>
      </c>
      <c r="F653" s="152" t="s">
        <v>124</v>
      </c>
      <c r="G653" s="152" t="s">
        <v>124</v>
      </c>
      <c r="H653" s="152" t="s">
        <v>124</v>
      </c>
      <c r="I653" s="152" t="s">
        <v>124</v>
      </c>
      <c r="J653" s="152" t="s">
        <v>124</v>
      </c>
      <c r="K653" s="152" t="s">
        <v>124</v>
      </c>
    </row>
    <row r="654" spans="2:11" ht="15" x14ac:dyDescent="0.25">
      <c r="B654" s="152" t="s">
        <v>1</v>
      </c>
      <c r="C654" s="153" t="s">
        <v>220</v>
      </c>
      <c r="D654" s="152" t="s">
        <v>341</v>
      </c>
      <c r="E654" s="152" t="s">
        <v>290</v>
      </c>
      <c r="F654" s="152" t="s">
        <v>124</v>
      </c>
      <c r="G654" s="152" t="s">
        <v>124</v>
      </c>
      <c r="H654" s="152" t="s">
        <v>124</v>
      </c>
      <c r="I654" s="152" t="s">
        <v>124</v>
      </c>
      <c r="J654" s="152" t="s">
        <v>124</v>
      </c>
      <c r="K654" s="152" t="s">
        <v>124</v>
      </c>
    </row>
    <row r="655" spans="2:11" ht="15" x14ac:dyDescent="0.25">
      <c r="B655" s="152" t="s">
        <v>1</v>
      </c>
      <c r="C655" s="153" t="s">
        <v>221</v>
      </c>
      <c r="D655" s="152" t="s">
        <v>222</v>
      </c>
      <c r="E655" s="152" t="s">
        <v>288</v>
      </c>
      <c r="F655" s="152" t="s">
        <v>124</v>
      </c>
      <c r="G655" s="152" t="s">
        <v>124</v>
      </c>
      <c r="H655" s="152" t="s">
        <v>124</v>
      </c>
      <c r="I655" s="152" t="s">
        <v>124</v>
      </c>
      <c r="J655" s="152" t="s">
        <v>124</v>
      </c>
      <c r="K655" s="152" t="s">
        <v>124</v>
      </c>
    </row>
    <row r="656" spans="2:11" ht="15" x14ac:dyDescent="0.25">
      <c r="B656" s="152" t="s">
        <v>1</v>
      </c>
      <c r="C656" s="153" t="s">
        <v>270</v>
      </c>
      <c r="D656" s="152" t="s">
        <v>271</v>
      </c>
      <c r="E656" s="152" t="s">
        <v>290</v>
      </c>
      <c r="F656" s="152" t="s">
        <v>124</v>
      </c>
      <c r="G656" s="152" t="s">
        <v>124</v>
      </c>
      <c r="H656" s="152" t="s">
        <v>124</v>
      </c>
      <c r="I656" s="152" t="s">
        <v>124</v>
      </c>
      <c r="J656" s="152" t="s">
        <v>124</v>
      </c>
      <c r="K656" s="152" t="s">
        <v>124</v>
      </c>
    </row>
    <row r="657" spans="2:11" ht="15" x14ac:dyDescent="0.25">
      <c r="B657" s="152" t="s">
        <v>1</v>
      </c>
      <c r="C657" s="153" t="s">
        <v>223</v>
      </c>
      <c r="D657" s="152" t="s">
        <v>224</v>
      </c>
      <c r="E657" s="152" t="s">
        <v>288</v>
      </c>
      <c r="F657" s="152" t="s">
        <v>124</v>
      </c>
      <c r="G657" s="152" t="s">
        <v>124</v>
      </c>
      <c r="H657" s="152" t="s">
        <v>124</v>
      </c>
      <c r="I657" s="152" t="s">
        <v>124</v>
      </c>
      <c r="J657" s="152" t="s">
        <v>124</v>
      </c>
      <c r="K657" s="152" t="s">
        <v>124</v>
      </c>
    </row>
    <row r="658" spans="2:11" ht="15" x14ac:dyDescent="0.25">
      <c r="B658" s="152" t="s">
        <v>1</v>
      </c>
      <c r="C658" s="153" t="s">
        <v>225</v>
      </c>
      <c r="D658" s="152" t="s">
        <v>226</v>
      </c>
      <c r="E658" s="152" t="s">
        <v>288</v>
      </c>
      <c r="F658" s="152" t="s">
        <v>124</v>
      </c>
      <c r="G658" s="152" t="s">
        <v>124</v>
      </c>
      <c r="H658" s="152" t="s">
        <v>124</v>
      </c>
      <c r="I658" s="152" t="s">
        <v>124</v>
      </c>
      <c r="J658" s="152" t="s">
        <v>124</v>
      </c>
      <c r="K658" s="152" t="s">
        <v>124</v>
      </c>
    </row>
    <row r="659" spans="2:11" ht="15" x14ac:dyDescent="0.25">
      <c r="B659" s="152" t="s">
        <v>1</v>
      </c>
      <c r="C659" s="153" t="s">
        <v>227</v>
      </c>
      <c r="D659" s="152" t="s">
        <v>379</v>
      </c>
      <c r="E659" s="152" t="s">
        <v>288</v>
      </c>
      <c r="F659" s="152" t="s">
        <v>124</v>
      </c>
      <c r="G659" s="152" t="s">
        <v>124</v>
      </c>
      <c r="H659" s="152" t="s">
        <v>124</v>
      </c>
      <c r="I659" s="152" t="s">
        <v>124</v>
      </c>
      <c r="J659" s="152" t="s">
        <v>124</v>
      </c>
      <c r="K659" s="152" t="s">
        <v>124</v>
      </c>
    </row>
    <row r="660" spans="2:11" ht="15" x14ac:dyDescent="0.25">
      <c r="B660" s="152" t="s">
        <v>1</v>
      </c>
      <c r="C660" s="153" t="s">
        <v>228</v>
      </c>
      <c r="D660" s="152" t="s">
        <v>380</v>
      </c>
      <c r="E660" s="152" t="s">
        <v>288</v>
      </c>
      <c r="F660" s="152" t="s">
        <v>124</v>
      </c>
      <c r="G660" s="152" t="s">
        <v>124</v>
      </c>
      <c r="H660" s="152" t="s">
        <v>124</v>
      </c>
      <c r="I660" s="152" t="s">
        <v>124</v>
      </c>
      <c r="J660" s="152" t="s">
        <v>124</v>
      </c>
      <c r="K660" s="152" t="s">
        <v>124</v>
      </c>
    </row>
    <row r="661" spans="2:11" ht="15" x14ac:dyDescent="0.25">
      <c r="B661" s="152" t="s">
        <v>1</v>
      </c>
      <c r="C661" s="153" t="s">
        <v>261</v>
      </c>
      <c r="D661" s="152" t="s">
        <v>262</v>
      </c>
      <c r="E661" s="152" t="s">
        <v>288</v>
      </c>
      <c r="F661" s="152" t="s">
        <v>124</v>
      </c>
      <c r="G661" s="152" t="s">
        <v>124</v>
      </c>
      <c r="H661" s="152" t="s">
        <v>124</v>
      </c>
      <c r="I661" s="152" t="s">
        <v>124</v>
      </c>
      <c r="J661" s="152" t="s">
        <v>124</v>
      </c>
      <c r="K661" s="152" t="s">
        <v>124</v>
      </c>
    </row>
    <row r="662" spans="2:11" ht="15" x14ac:dyDescent="0.25">
      <c r="B662" s="152" t="s">
        <v>291</v>
      </c>
      <c r="C662" s="153" t="s">
        <v>272</v>
      </c>
      <c r="D662" s="152" t="s">
        <v>273</v>
      </c>
      <c r="E662" s="152" t="s">
        <v>124</v>
      </c>
      <c r="F662" s="152" t="s">
        <v>124</v>
      </c>
      <c r="G662" s="152" t="s">
        <v>124</v>
      </c>
      <c r="H662" s="152" t="s">
        <v>124</v>
      </c>
      <c r="I662" s="152" t="s">
        <v>124</v>
      </c>
      <c r="J662" s="152" t="s">
        <v>124</v>
      </c>
      <c r="K662" s="152" t="s">
        <v>124</v>
      </c>
    </row>
    <row r="663" spans="2:11" ht="15" x14ac:dyDescent="0.25">
      <c r="B663" s="152" t="s">
        <v>2</v>
      </c>
      <c r="C663" s="153" t="s">
        <v>229</v>
      </c>
      <c r="D663" s="152" t="s">
        <v>230</v>
      </c>
      <c r="E663" s="152" t="s">
        <v>288</v>
      </c>
      <c r="F663" s="152" t="s">
        <v>124</v>
      </c>
      <c r="G663" s="152" t="s">
        <v>124</v>
      </c>
      <c r="H663" s="152" t="s">
        <v>124</v>
      </c>
      <c r="I663" s="152" t="s">
        <v>124</v>
      </c>
      <c r="J663" s="152" t="s">
        <v>124</v>
      </c>
      <c r="K663" s="152" t="s">
        <v>124</v>
      </c>
    </row>
    <row r="664" spans="2:11" ht="15" x14ac:dyDescent="0.25">
      <c r="B664" s="152" t="s">
        <v>2</v>
      </c>
      <c r="C664" s="153" t="s">
        <v>274</v>
      </c>
      <c r="D664" s="152" t="s">
        <v>275</v>
      </c>
      <c r="E664" s="152" t="s">
        <v>290</v>
      </c>
      <c r="F664" s="152" t="s">
        <v>124</v>
      </c>
      <c r="G664" s="152" t="s">
        <v>124</v>
      </c>
      <c r="H664" s="152" t="s">
        <v>124</v>
      </c>
      <c r="I664" s="152" t="s">
        <v>124</v>
      </c>
      <c r="J664" s="152" t="s">
        <v>124</v>
      </c>
      <c r="K664" s="152" t="s">
        <v>124</v>
      </c>
    </row>
    <row r="665" spans="2:11" ht="15" x14ac:dyDescent="0.25">
      <c r="B665" s="152" t="s">
        <v>2</v>
      </c>
      <c r="C665" s="153" t="s">
        <v>40</v>
      </c>
      <c r="D665" s="152" t="s">
        <v>357</v>
      </c>
      <c r="E665" s="152" t="s">
        <v>288</v>
      </c>
      <c r="F665" s="152" t="s">
        <v>124</v>
      </c>
      <c r="G665" s="152" t="s">
        <v>124</v>
      </c>
      <c r="H665" s="152" t="s">
        <v>124</v>
      </c>
      <c r="I665" s="152" t="s">
        <v>124</v>
      </c>
      <c r="J665" s="152" t="s">
        <v>124</v>
      </c>
      <c r="K665" s="152" t="s">
        <v>124</v>
      </c>
    </row>
    <row r="666" spans="2:11" ht="15" x14ac:dyDescent="0.25">
      <c r="B666" s="152" t="s">
        <v>2</v>
      </c>
      <c r="C666" s="153" t="s">
        <v>41</v>
      </c>
      <c r="D666" s="152" t="s">
        <v>42</v>
      </c>
      <c r="E666" s="152" t="s">
        <v>289</v>
      </c>
      <c r="F666" s="152">
        <v>45</v>
      </c>
      <c r="G666" s="152">
        <v>27</v>
      </c>
      <c r="H666" s="152">
        <v>28</v>
      </c>
      <c r="I666" s="152">
        <v>36</v>
      </c>
      <c r="J666" s="152">
        <v>33</v>
      </c>
      <c r="K666" s="152">
        <v>25</v>
      </c>
    </row>
    <row r="667" spans="2:11" ht="15" x14ac:dyDescent="0.25">
      <c r="B667" s="152" t="s">
        <v>2</v>
      </c>
      <c r="C667" s="153" t="s">
        <v>231</v>
      </c>
      <c r="D667" s="152" t="s">
        <v>232</v>
      </c>
      <c r="E667" s="152" t="s">
        <v>288</v>
      </c>
      <c r="F667" s="152" t="s">
        <v>124</v>
      </c>
      <c r="G667" s="152" t="s">
        <v>124</v>
      </c>
      <c r="H667" s="152" t="s">
        <v>124</v>
      </c>
      <c r="I667" s="152" t="s">
        <v>124</v>
      </c>
      <c r="J667" s="152" t="s">
        <v>124</v>
      </c>
      <c r="K667" s="152" t="s">
        <v>124</v>
      </c>
    </row>
    <row r="668" spans="2:11" ht="15" x14ac:dyDescent="0.25">
      <c r="B668" s="152" t="s">
        <v>2</v>
      </c>
      <c r="C668" s="153" t="s">
        <v>43</v>
      </c>
      <c r="D668" s="152" t="s">
        <v>44</v>
      </c>
      <c r="E668" s="152" t="s">
        <v>289</v>
      </c>
      <c r="F668" s="152">
        <v>22</v>
      </c>
      <c r="G668" s="152">
        <v>19</v>
      </c>
      <c r="H668" s="152">
        <v>19</v>
      </c>
      <c r="I668" s="152">
        <v>22</v>
      </c>
      <c r="J668" s="152">
        <v>5</v>
      </c>
      <c r="K668" s="152">
        <v>5</v>
      </c>
    </row>
    <row r="669" spans="2:11" ht="15" x14ac:dyDescent="0.25">
      <c r="B669" s="152" t="s">
        <v>2</v>
      </c>
      <c r="C669" s="153" t="s">
        <v>45</v>
      </c>
      <c r="D669" s="152" t="s">
        <v>46</v>
      </c>
      <c r="E669" s="152" t="s">
        <v>289</v>
      </c>
      <c r="F669" s="152">
        <v>251</v>
      </c>
      <c r="G669" s="152">
        <v>185</v>
      </c>
      <c r="H669" s="152">
        <v>0</v>
      </c>
      <c r="I669" s="152">
        <v>0</v>
      </c>
      <c r="J669" s="152" t="s">
        <v>124</v>
      </c>
      <c r="K669" s="152" t="s">
        <v>124</v>
      </c>
    </row>
    <row r="670" spans="2:11" ht="15" x14ac:dyDescent="0.25">
      <c r="B670" s="152" t="s">
        <v>2</v>
      </c>
      <c r="C670" s="153" t="s">
        <v>47</v>
      </c>
      <c r="D670" s="152" t="s">
        <v>48</v>
      </c>
      <c r="E670" s="152" t="s">
        <v>289</v>
      </c>
      <c r="F670" s="152">
        <v>153</v>
      </c>
      <c r="G670" s="152">
        <v>107</v>
      </c>
      <c r="H670" s="152">
        <v>95</v>
      </c>
      <c r="I670" s="152">
        <v>101</v>
      </c>
      <c r="J670" s="152">
        <v>70</v>
      </c>
      <c r="K670" s="152">
        <v>60</v>
      </c>
    </row>
    <row r="671" spans="2:11" ht="15" x14ac:dyDescent="0.25">
      <c r="B671" s="152" t="s">
        <v>2</v>
      </c>
      <c r="C671" s="153" t="s">
        <v>49</v>
      </c>
      <c r="D671" s="152" t="s">
        <v>50</v>
      </c>
      <c r="E671" s="152" t="s">
        <v>289</v>
      </c>
      <c r="F671" s="152">
        <v>31</v>
      </c>
      <c r="G671" s="152">
        <v>20</v>
      </c>
      <c r="H671" s="152">
        <v>12</v>
      </c>
      <c r="I671" s="152">
        <v>10</v>
      </c>
      <c r="J671" s="152">
        <v>11</v>
      </c>
      <c r="K671" s="152">
        <v>15</v>
      </c>
    </row>
    <row r="672" spans="2:11" ht="15" x14ac:dyDescent="0.25">
      <c r="B672" s="152" t="s">
        <v>2</v>
      </c>
      <c r="C672" s="153" t="s">
        <v>51</v>
      </c>
      <c r="D672" s="152" t="s">
        <v>52</v>
      </c>
      <c r="E672" s="152" t="s">
        <v>289</v>
      </c>
      <c r="F672" s="152">
        <v>29</v>
      </c>
      <c r="G672" s="152">
        <v>33</v>
      </c>
      <c r="H672" s="152">
        <v>35</v>
      </c>
      <c r="I672" s="152">
        <v>24</v>
      </c>
      <c r="J672" s="152">
        <v>21</v>
      </c>
      <c r="K672" s="152">
        <v>14</v>
      </c>
    </row>
    <row r="673" spans="2:11" ht="15" x14ac:dyDescent="0.25">
      <c r="B673" s="152" t="s">
        <v>2</v>
      </c>
      <c r="C673" s="153" t="s">
        <v>53</v>
      </c>
      <c r="D673" s="152" t="s">
        <v>54</v>
      </c>
      <c r="E673" s="152" t="s">
        <v>289</v>
      </c>
      <c r="F673" s="152">
        <v>208</v>
      </c>
      <c r="G673" s="152">
        <v>206</v>
      </c>
      <c r="H673" s="152">
        <v>184</v>
      </c>
      <c r="I673" s="152">
        <v>225</v>
      </c>
      <c r="J673" s="152">
        <v>153</v>
      </c>
      <c r="K673" s="152">
        <v>236</v>
      </c>
    </row>
    <row r="674" spans="2:11" ht="15" x14ac:dyDescent="0.25">
      <c r="B674" s="152" t="s">
        <v>2</v>
      </c>
      <c r="C674" s="153" t="s">
        <v>55</v>
      </c>
      <c r="D674" s="152" t="s">
        <v>56</v>
      </c>
      <c r="E674" s="152" t="s">
        <v>289</v>
      </c>
      <c r="F674" s="152">
        <v>13</v>
      </c>
      <c r="G674" s="152">
        <v>12</v>
      </c>
      <c r="H674" s="152">
        <v>17</v>
      </c>
      <c r="I674" s="152">
        <v>8</v>
      </c>
      <c r="J674" s="152">
        <v>26</v>
      </c>
      <c r="K674" s="152">
        <v>11</v>
      </c>
    </row>
    <row r="675" spans="2:11" ht="15" x14ac:dyDescent="0.25">
      <c r="B675" s="152" t="s">
        <v>2</v>
      </c>
      <c r="C675" s="153" t="s">
        <v>127</v>
      </c>
      <c r="D675" s="152" t="s">
        <v>125</v>
      </c>
      <c r="E675" s="152" t="s">
        <v>288</v>
      </c>
      <c r="F675" s="152" t="s">
        <v>124</v>
      </c>
      <c r="G675" s="152" t="s">
        <v>124</v>
      </c>
      <c r="H675" s="152" t="s">
        <v>124</v>
      </c>
      <c r="I675" s="152" t="s">
        <v>124</v>
      </c>
      <c r="J675" s="152" t="s">
        <v>124</v>
      </c>
      <c r="K675" s="152" t="s">
        <v>124</v>
      </c>
    </row>
    <row r="676" spans="2:11" ht="15" x14ac:dyDescent="0.25">
      <c r="B676" s="152" t="s">
        <v>2</v>
      </c>
      <c r="C676" s="153" t="s">
        <v>57</v>
      </c>
      <c r="D676" s="152" t="s">
        <v>58</v>
      </c>
      <c r="E676" s="152" t="s">
        <v>289</v>
      </c>
      <c r="F676" s="152">
        <v>18</v>
      </c>
      <c r="G676" s="152">
        <v>12</v>
      </c>
      <c r="H676" s="152">
        <v>8</v>
      </c>
      <c r="I676" s="152">
        <v>10</v>
      </c>
      <c r="J676" s="152">
        <v>10</v>
      </c>
      <c r="K676" s="152">
        <v>6</v>
      </c>
    </row>
    <row r="677" spans="2:11" ht="15" x14ac:dyDescent="0.25">
      <c r="B677" s="152" t="s">
        <v>2</v>
      </c>
      <c r="C677" s="153" t="s">
        <v>59</v>
      </c>
      <c r="D677" s="152" t="s">
        <v>60</v>
      </c>
      <c r="E677" s="152" t="s">
        <v>289</v>
      </c>
      <c r="F677" s="152">
        <v>3</v>
      </c>
      <c r="G677" s="152">
        <v>5</v>
      </c>
      <c r="H677" s="152">
        <v>1</v>
      </c>
      <c r="I677" s="152">
        <v>3</v>
      </c>
      <c r="J677" s="152">
        <v>8</v>
      </c>
      <c r="K677" s="152">
        <v>3</v>
      </c>
    </row>
    <row r="678" spans="2:11" ht="15" x14ac:dyDescent="0.25">
      <c r="B678" s="152" t="s">
        <v>2</v>
      </c>
      <c r="C678" s="153" t="s">
        <v>61</v>
      </c>
      <c r="D678" s="152" t="s">
        <v>62</v>
      </c>
      <c r="E678" s="152" t="s">
        <v>289</v>
      </c>
      <c r="F678" s="152">
        <v>5</v>
      </c>
      <c r="G678" s="152">
        <v>2</v>
      </c>
      <c r="H678" s="152">
        <v>2</v>
      </c>
      <c r="I678" s="152">
        <v>2</v>
      </c>
      <c r="J678" s="152">
        <v>4</v>
      </c>
      <c r="K678" s="152">
        <v>1</v>
      </c>
    </row>
    <row r="679" spans="2:11" ht="15" x14ac:dyDescent="0.25">
      <c r="B679" s="152" t="s">
        <v>2</v>
      </c>
      <c r="C679" s="153" t="s">
        <v>233</v>
      </c>
      <c r="D679" s="152" t="s">
        <v>234</v>
      </c>
      <c r="E679" s="152" t="s">
        <v>288</v>
      </c>
      <c r="F679" s="152" t="s">
        <v>124</v>
      </c>
      <c r="G679" s="152" t="s">
        <v>124</v>
      </c>
      <c r="H679" s="152" t="s">
        <v>124</v>
      </c>
      <c r="I679" s="152" t="s">
        <v>124</v>
      </c>
      <c r="J679" s="152" t="s">
        <v>124</v>
      </c>
      <c r="K679" s="152" t="s">
        <v>124</v>
      </c>
    </row>
    <row r="680" spans="2:11" ht="15" x14ac:dyDescent="0.25">
      <c r="B680" s="152" t="s">
        <v>2</v>
      </c>
      <c r="C680" s="153" t="s">
        <v>63</v>
      </c>
      <c r="D680" s="152" t="s">
        <v>64</v>
      </c>
      <c r="E680" s="152" t="s">
        <v>289</v>
      </c>
      <c r="F680" s="152">
        <v>7</v>
      </c>
      <c r="G680" s="152">
        <v>4</v>
      </c>
      <c r="H680" s="152">
        <v>8</v>
      </c>
      <c r="I680" s="152">
        <v>3</v>
      </c>
      <c r="J680" s="152">
        <v>3</v>
      </c>
      <c r="K680" s="152">
        <v>0</v>
      </c>
    </row>
    <row r="681" spans="2:11" ht="15" x14ac:dyDescent="0.25">
      <c r="B681" s="152" t="s">
        <v>2</v>
      </c>
      <c r="C681" s="153" t="s">
        <v>235</v>
      </c>
      <c r="D681" s="152" t="s">
        <v>236</v>
      </c>
      <c r="E681" s="152" t="s">
        <v>288</v>
      </c>
      <c r="F681" s="152" t="s">
        <v>124</v>
      </c>
      <c r="G681" s="152" t="s">
        <v>124</v>
      </c>
      <c r="H681" s="152" t="s">
        <v>124</v>
      </c>
      <c r="I681" s="152" t="s">
        <v>124</v>
      </c>
      <c r="J681" s="152" t="s">
        <v>124</v>
      </c>
      <c r="K681" s="152" t="s">
        <v>124</v>
      </c>
    </row>
    <row r="682" spans="2:11" ht="15" x14ac:dyDescent="0.25">
      <c r="B682" s="152" t="s">
        <v>2</v>
      </c>
      <c r="C682" s="153" t="s">
        <v>65</v>
      </c>
      <c r="D682" s="152" t="s">
        <v>66</v>
      </c>
      <c r="E682" s="152" t="s">
        <v>289</v>
      </c>
      <c r="F682" s="152">
        <v>0</v>
      </c>
      <c r="G682" s="152">
        <v>1</v>
      </c>
      <c r="H682" s="152">
        <v>0</v>
      </c>
      <c r="I682" s="152">
        <v>4</v>
      </c>
      <c r="J682" s="152">
        <v>1</v>
      </c>
      <c r="K682" s="152">
        <v>2</v>
      </c>
    </row>
    <row r="683" spans="2:11" ht="15" x14ac:dyDescent="0.25">
      <c r="B683" s="152" t="s">
        <v>2</v>
      </c>
      <c r="C683" s="153" t="s">
        <v>67</v>
      </c>
      <c r="D683" s="152" t="s">
        <v>68</v>
      </c>
      <c r="E683" s="152" t="s">
        <v>289</v>
      </c>
      <c r="F683" s="152">
        <v>121</v>
      </c>
      <c r="G683" s="152">
        <v>139</v>
      </c>
      <c r="H683" s="152">
        <v>74</v>
      </c>
      <c r="I683" s="152">
        <v>115</v>
      </c>
      <c r="J683" s="152">
        <v>55</v>
      </c>
      <c r="K683" s="152">
        <v>66</v>
      </c>
    </row>
    <row r="684" spans="2:11" ht="15" x14ac:dyDescent="0.25">
      <c r="B684" s="152" t="s">
        <v>2</v>
      </c>
      <c r="C684" s="153" t="s">
        <v>69</v>
      </c>
      <c r="D684" s="152" t="s">
        <v>70</v>
      </c>
      <c r="E684" s="152" t="s">
        <v>289</v>
      </c>
      <c r="F684" s="152">
        <v>14</v>
      </c>
      <c r="G684" s="152">
        <v>22</v>
      </c>
      <c r="H684" s="152">
        <v>18</v>
      </c>
      <c r="I684" s="152">
        <v>15</v>
      </c>
      <c r="J684" s="152">
        <v>18</v>
      </c>
      <c r="K684" s="152">
        <v>5</v>
      </c>
    </row>
    <row r="685" spans="2:11" ht="15" x14ac:dyDescent="0.25">
      <c r="B685" s="152" t="s">
        <v>2</v>
      </c>
      <c r="C685" s="153" t="s">
        <v>71</v>
      </c>
      <c r="D685" s="152" t="s">
        <v>72</v>
      </c>
      <c r="E685" s="152" t="s">
        <v>289</v>
      </c>
      <c r="F685" s="152">
        <v>1</v>
      </c>
      <c r="G685" s="152">
        <v>3</v>
      </c>
      <c r="H685" s="152">
        <v>4</v>
      </c>
      <c r="I685" s="152">
        <v>0</v>
      </c>
      <c r="J685" s="152">
        <v>2</v>
      </c>
      <c r="K685" s="152">
        <v>1</v>
      </c>
    </row>
    <row r="686" spans="2:11" ht="15" x14ac:dyDescent="0.25">
      <c r="B686" s="152" t="s">
        <v>2</v>
      </c>
      <c r="C686" s="153" t="s">
        <v>73</v>
      </c>
      <c r="D686" s="152" t="s">
        <v>74</v>
      </c>
      <c r="E686" s="152" t="s">
        <v>289</v>
      </c>
      <c r="F686" s="152">
        <v>106</v>
      </c>
      <c r="G686" s="152">
        <v>77</v>
      </c>
      <c r="H686" s="152">
        <v>90</v>
      </c>
      <c r="I686" s="152">
        <v>61</v>
      </c>
      <c r="J686" s="152">
        <v>46</v>
      </c>
      <c r="K686" s="152">
        <v>53</v>
      </c>
    </row>
    <row r="687" spans="2:11" ht="15" x14ac:dyDescent="0.25">
      <c r="B687" s="152" t="s">
        <v>2</v>
      </c>
      <c r="C687" s="153" t="s">
        <v>75</v>
      </c>
      <c r="D687" s="152" t="s">
        <v>432</v>
      </c>
      <c r="E687" s="152" t="s">
        <v>289</v>
      </c>
      <c r="F687" s="152">
        <v>336</v>
      </c>
      <c r="G687" s="152">
        <v>308</v>
      </c>
      <c r="H687" s="152">
        <v>468</v>
      </c>
      <c r="I687" s="152">
        <v>352</v>
      </c>
      <c r="J687" s="152">
        <v>242</v>
      </c>
      <c r="K687" s="152">
        <v>294</v>
      </c>
    </row>
    <row r="688" spans="2:11" ht="15" x14ac:dyDescent="0.25">
      <c r="B688" s="152" t="s">
        <v>2</v>
      </c>
      <c r="C688" s="153" t="s">
        <v>76</v>
      </c>
      <c r="D688" s="152" t="s">
        <v>358</v>
      </c>
      <c r="E688" s="152" t="s">
        <v>289</v>
      </c>
      <c r="F688" s="152">
        <v>37</v>
      </c>
      <c r="G688" s="152">
        <v>39</v>
      </c>
      <c r="H688" s="152">
        <v>31</v>
      </c>
      <c r="I688" s="152">
        <v>39</v>
      </c>
      <c r="J688" s="152">
        <v>27</v>
      </c>
      <c r="K688" s="152">
        <v>34</v>
      </c>
    </row>
    <row r="689" spans="2:11" ht="15" x14ac:dyDescent="0.25">
      <c r="B689" s="152" t="s">
        <v>2</v>
      </c>
      <c r="C689" s="153" t="s">
        <v>77</v>
      </c>
      <c r="D689" s="152" t="s">
        <v>359</v>
      </c>
      <c r="E689" s="152" t="s">
        <v>289</v>
      </c>
      <c r="F689" s="152" t="s">
        <v>124</v>
      </c>
      <c r="G689" s="152" t="s">
        <v>124</v>
      </c>
      <c r="H689" s="152" t="s">
        <v>124</v>
      </c>
      <c r="I689" s="152" t="s">
        <v>124</v>
      </c>
      <c r="J689" s="152" t="s">
        <v>124</v>
      </c>
      <c r="K689" s="152" t="s">
        <v>124</v>
      </c>
    </row>
    <row r="690" spans="2:11" ht="15" x14ac:dyDescent="0.25">
      <c r="B690" s="152" t="s">
        <v>2</v>
      </c>
      <c r="C690" s="153" t="s">
        <v>237</v>
      </c>
      <c r="D690" s="152" t="s">
        <v>238</v>
      </c>
      <c r="E690" s="152" t="s">
        <v>288</v>
      </c>
      <c r="F690" s="152" t="s">
        <v>124</v>
      </c>
      <c r="G690" s="152" t="s">
        <v>124</v>
      </c>
      <c r="H690" s="152" t="s">
        <v>124</v>
      </c>
      <c r="I690" s="152" t="s">
        <v>124</v>
      </c>
      <c r="J690" s="152" t="s">
        <v>124</v>
      </c>
      <c r="K690" s="152" t="s">
        <v>124</v>
      </c>
    </row>
    <row r="691" spans="2:11" ht="15" x14ac:dyDescent="0.25">
      <c r="B691" s="152" t="s">
        <v>2</v>
      </c>
      <c r="C691" s="153" t="s">
        <v>79</v>
      </c>
      <c r="D691" s="152" t="s">
        <v>80</v>
      </c>
      <c r="E691" s="152" t="s">
        <v>289</v>
      </c>
      <c r="F691" s="152">
        <v>236</v>
      </c>
      <c r="G691" s="152">
        <v>172</v>
      </c>
      <c r="H691" s="152">
        <v>205</v>
      </c>
      <c r="I691" s="152">
        <v>188</v>
      </c>
      <c r="J691" s="152">
        <v>164</v>
      </c>
      <c r="K691" s="152">
        <v>220</v>
      </c>
    </row>
    <row r="692" spans="2:11" ht="15" x14ac:dyDescent="0.25">
      <c r="B692" s="152" t="s">
        <v>2</v>
      </c>
      <c r="C692" s="153" t="s">
        <v>81</v>
      </c>
      <c r="D692" s="152" t="s">
        <v>82</v>
      </c>
      <c r="E692" s="152" t="s">
        <v>289</v>
      </c>
      <c r="F692" s="152">
        <v>3</v>
      </c>
      <c r="G692" s="152">
        <v>1</v>
      </c>
      <c r="H692" s="152">
        <v>0</v>
      </c>
      <c r="I692" s="152">
        <v>0</v>
      </c>
      <c r="J692" s="152">
        <v>0</v>
      </c>
      <c r="K692" s="152">
        <v>0</v>
      </c>
    </row>
    <row r="693" spans="2:11" ht="15" x14ac:dyDescent="0.25">
      <c r="B693" s="152" t="s">
        <v>2</v>
      </c>
      <c r="C693" s="153" t="s">
        <v>239</v>
      </c>
      <c r="D693" s="152" t="s">
        <v>240</v>
      </c>
      <c r="E693" s="152" t="s">
        <v>290</v>
      </c>
      <c r="F693" s="152" t="s">
        <v>124</v>
      </c>
      <c r="G693" s="152" t="s">
        <v>124</v>
      </c>
      <c r="H693" s="152" t="s">
        <v>124</v>
      </c>
      <c r="I693" s="152" t="s">
        <v>124</v>
      </c>
      <c r="J693" s="152" t="s">
        <v>124</v>
      </c>
      <c r="K693" s="152" t="s">
        <v>124</v>
      </c>
    </row>
    <row r="694" spans="2:11" ht="15" x14ac:dyDescent="0.25">
      <c r="B694" s="152" t="s">
        <v>2</v>
      </c>
      <c r="C694" s="153" t="s">
        <v>263</v>
      </c>
      <c r="D694" s="152" t="s">
        <v>264</v>
      </c>
      <c r="E694" s="152" t="s">
        <v>290</v>
      </c>
      <c r="F694" s="152" t="s">
        <v>124</v>
      </c>
      <c r="G694" s="152" t="s">
        <v>124</v>
      </c>
      <c r="H694" s="152" t="s">
        <v>124</v>
      </c>
      <c r="I694" s="152" t="s">
        <v>124</v>
      </c>
      <c r="J694" s="152" t="s">
        <v>124</v>
      </c>
      <c r="K694" s="152" t="s">
        <v>124</v>
      </c>
    </row>
    <row r="695" spans="2:11" ht="15" x14ac:dyDescent="0.25">
      <c r="B695" s="152" t="s">
        <v>2</v>
      </c>
      <c r="C695" s="153" t="s">
        <v>276</v>
      </c>
      <c r="D695" s="152" t="s">
        <v>277</v>
      </c>
      <c r="E695" s="152" t="s">
        <v>290</v>
      </c>
      <c r="F695" s="152" t="s">
        <v>124</v>
      </c>
      <c r="G695" s="152" t="s">
        <v>124</v>
      </c>
      <c r="H695" s="152" t="s">
        <v>124</v>
      </c>
      <c r="I695" s="152" t="s">
        <v>124</v>
      </c>
      <c r="J695" s="152" t="s">
        <v>124</v>
      </c>
      <c r="K695" s="152" t="s">
        <v>124</v>
      </c>
    </row>
    <row r="696" spans="2:11" ht="15" x14ac:dyDescent="0.25">
      <c r="B696" s="152" t="s">
        <v>2</v>
      </c>
      <c r="C696" s="153" t="s">
        <v>241</v>
      </c>
      <c r="D696" s="152" t="s">
        <v>242</v>
      </c>
      <c r="E696" s="152" t="s">
        <v>290</v>
      </c>
      <c r="F696" s="152" t="s">
        <v>124</v>
      </c>
      <c r="G696" s="152" t="s">
        <v>124</v>
      </c>
      <c r="H696" s="152" t="s">
        <v>124</v>
      </c>
      <c r="I696" s="152" t="s">
        <v>124</v>
      </c>
      <c r="J696" s="152" t="s">
        <v>124</v>
      </c>
      <c r="K696" s="152" t="s">
        <v>124</v>
      </c>
    </row>
    <row r="697" spans="2:11" ht="15" x14ac:dyDescent="0.25">
      <c r="B697" s="152" t="s">
        <v>2</v>
      </c>
      <c r="C697" s="153" t="s">
        <v>243</v>
      </c>
      <c r="D697" s="152" t="s">
        <v>244</v>
      </c>
      <c r="E697" s="152" t="s">
        <v>290</v>
      </c>
      <c r="F697" s="152" t="s">
        <v>124</v>
      </c>
      <c r="G697" s="152" t="s">
        <v>124</v>
      </c>
      <c r="H697" s="152" t="s">
        <v>124</v>
      </c>
      <c r="I697" s="152" t="s">
        <v>124</v>
      </c>
      <c r="J697" s="152" t="s">
        <v>124</v>
      </c>
      <c r="K697" s="152" t="s">
        <v>124</v>
      </c>
    </row>
    <row r="698" spans="2:11" ht="15" x14ac:dyDescent="0.25">
      <c r="B698" s="152" t="s">
        <v>2</v>
      </c>
      <c r="C698" s="153" t="s">
        <v>245</v>
      </c>
      <c r="D698" s="152" t="s">
        <v>246</v>
      </c>
      <c r="E698" s="152" t="s">
        <v>288</v>
      </c>
      <c r="F698" s="152" t="s">
        <v>124</v>
      </c>
      <c r="G698" s="152" t="s">
        <v>124</v>
      </c>
      <c r="H698" s="152" t="s">
        <v>124</v>
      </c>
      <c r="I698" s="152" t="s">
        <v>124</v>
      </c>
      <c r="J698" s="152" t="s">
        <v>124</v>
      </c>
      <c r="K698" s="152" t="s">
        <v>124</v>
      </c>
    </row>
    <row r="699" spans="2:11" ht="15" x14ac:dyDescent="0.25">
      <c r="B699" s="152" t="s">
        <v>2</v>
      </c>
      <c r="C699" s="153" t="s">
        <v>278</v>
      </c>
      <c r="D699" s="152" t="s">
        <v>279</v>
      </c>
      <c r="E699" s="152" t="s">
        <v>290</v>
      </c>
      <c r="F699" s="152" t="s">
        <v>124</v>
      </c>
      <c r="G699" s="152" t="s">
        <v>124</v>
      </c>
      <c r="H699" s="152" t="s">
        <v>124</v>
      </c>
      <c r="I699" s="152" t="s">
        <v>124</v>
      </c>
      <c r="J699" s="152" t="s">
        <v>124</v>
      </c>
      <c r="K699" s="152" t="s">
        <v>124</v>
      </c>
    </row>
    <row r="700" spans="2:11" ht="15" x14ac:dyDescent="0.25">
      <c r="B700" s="152" t="s">
        <v>2</v>
      </c>
      <c r="C700" s="153" t="s">
        <v>280</v>
      </c>
      <c r="D700" s="152" t="s">
        <v>281</v>
      </c>
      <c r="E700" s="152" t="s">
        <v>290</v>
      </c>
      <c r="F700" s="152" t="s">
        <v>124</v>
      </c>
      <c r="G700" s="152" t="s">
        <v>124</v>
      </c>
      <c r="H700" s="152" t="s">
        <v>124</v>
      </c>
      <c r="I700" s="152" t="s">
        <v>124</v>
      </c>
      <c r="J700" s="152" t="s">
        <v>124</v>
      </c>
      <c r="K700" s="152" t="s">
        <v>124</v>
      </c>
    </row>
    <row r="701" spans="2:11" ht="15" x14ac:dyDescent="0.25">
      <c r="B701" s="152" t="s">
        <v>2</v>
      </c>
      <c r="C701" s="153" t="s">
        <v>247</v>
      </c>
      <c r="D701" s="152" t="s">
        <v>248</v>
      </c>
      <c r="E701" s="152" t="s">
        <v>288</v>
      </c>
      <c r="F701" s="152" t="s">
        <v>124</v>
      </c>
      <c r="G701" s="152" t="s">
        <v>124</v>
      </c>
      <c r="H701" s="152" t="s">
        <v>124</v>
      </c>
      <c r="I701" s="152" t="s">
        <v>124</v>
      </c>
      <c r="J701" s="152" t="s">
        <v>124</v>
      </c>
      <c r="K701" s="152" t="s">
        <v>124</v>
      </c>
    </row>
    <row r="702" spans="2:11" ht="15" x14ac:dyDescent="0.25">
      <c r="B702" s="152" t="s">
        <v>2</v>
      </c>
      <c r="C702" s="153" t="s">
        <v>249</v>
      </c>
      <c r="D702" s="152" t="s">
        <v>250</v>
      </c>
      <c r="E702" s="152" t="s">
        <v>290</v>
      </c>
      <c r="F702" s="152" t="s">
        <v>124</v>
      </c>
      <c r="G702" s="152" t="s">
        <v>124</v>
      </c>
      <c r="H702" s="152" t="s">
        <v>124</v>
      </c>
      <c r="I702" s="152" t="s">
        <v>124</v>
      </c>
      <c r="J702" s="152" t="s">
        <v>124</v>
      </c>
      <c r="K702" s="152" t="s">
        <v>124</v>
      </c>
    </row>
    <row r="703" spans="2:11" ht="15" x14ac:dyDescent="0.25">
      <c r="B703" s="152" t="s">
        <v>2</v>
      </c>
      <c r="C703" s="153" t="s">
        <v>282</v>
      </c>
      <c r="D703" s="152" t="s">
        <v>283</v>
      </c>
      <c r="E703" s="152" t="s">
        <v>290</v>
      </c>
      <c r="F703" s="152" t="s">
        <v>124</v>
      </c>
      <c r="G703" s="152" t="s">
        <v>124</v>
      </c>
      <c r="H703" s="152" t="s">
        <v>124</v>
      </c>
      <c r="I703" s="152" t="s">
        <v>124</v>
      </c>
      <c r="J703" s="152" t="s">
        <v>124</v>
      </c>
      <c r="K703" s="152" t="s">
        <v>124</v>
      </c>
    </row>
    <row r="704" spans="2:11" ht="15" x14ac:dyDescent="0.25">
      <c r="B704" s="152" t="s">
        <v>2</v>
      </c>
      <c r="C704" s="153" t="s">
        <v>284</v>
      </c>
      <c r="D704" s="152" t="s">
        <v>285</v>
      </c>
      <c r="E704" s="152" t="s">
        <v>290</v>
      </c>
      <c r="F704" s="152" t="s">
        <v>124</v>
      </c>
      <c r="G704" s="152" t="s">
        <v>124</v>
      </c>
      <c r="H704" s="152" t="s">
        <v>124</v>
      </c>
      <c r="I704" s="152" t="s">
        <v>124</v>
      </c>
      <c r="J704" s="152" t="s">
        <v>124</v>
      </c>
      <c r="K704" s="152" t="s">
        <v>124</v>
      </c>
    </row>
    <row r="705" spans="2:11" ht="15" x14ac:dyDescent="0.25">
      <c r="B705" s="152" t="s">
        <v>2</v>
      </c>
      <c r="C705" s="153" t="s">
        <v>83</v>
      </c>
      <c r="D705" s="152" t="s">
        <v>384</v>
      </c>
      <c r="E705" s="152" t="s">
        <v>288</v>
      </c>
      <c r="F705" s="152">
        <v>0</v>
      </c>
      <c r="G705" s="152" t="s">
        <v>124</v>
      </c>
      <c r="H705" s="152" t="s">
        <v>124</v>
      </c>
      <c r="I705" s="152" t="s">
        <v>124</v>
      </c>
      <c r="J705" s="152" t="s">
        <v>124</v>
      </c>
      <c r="K705" s="152" t="s">
        <v>124</v>
      </c>
    </row>
    <row r="706" spans="2:11" ht="15" x14ac:dyDescent="0.25">
      <c r="B706" s="152" t="s">
        <v>2</v>
      </c>
      <c r="C706" s="153" t="s">
        <v>84</v>
      </c>
      <c r="D706" s="152" t="s">
        <v>85</v>
      </c>
      <c r="E706" s="152" t="s">
        <v>289</v>
      </c>
      <c r="F706" s="152">
        <v>49</v>
      </c>
      <c r="G706" s="152">
        <v>63</v>
      </c>
      <c r="H706" s="152">
        <v>61</v>
      </c>
      <c r="I706" s="152">
        <v>72</v>
      </c>
      <c r="J706" s="152">
        <v>56</v>
      </c>
      <c r="K706" s="152">
        <v>56</v>
      </c>
    </row>
    <row r="707" spans="2:11" ht="15" x14ac:dyDescent="0.25">
      <c r="B707" s="152" t="s">
        <v>2</v>
      </c>
      <c r="C707" s="153" t="s">
        <v>86</v>
      </c>
      <c r="D707" s="152" t="s">
        <v>381</v>
      </c>
      <c r="E707" s="152" t="s">
        <v>288</v>
      </c>
      <c r="F707" s="152" t="s">
        <v>124</v>
      </c>
      <c r="G707" s="152" t="s">
        <v>124</v>
      </c>
      <c r="H707" s="152" t="s">
        <v>124</v>
      </c>
      <c r="I707" s="152" t="s">
        <v>124</v>
      </c>
      <c r="J707" s="152" t="s">
        <v>124</v>
      </c>
      <c r="K707" s="152" t="s">
        <v>124</v>
      </c>
    </row>
    <row r="708" spans="2:11" ht="15" x14ac:dyDescent="0.25">
      <c r="B708" s="152" t="s">
        <v>2</v>
      </c>
      <c r="C708" s="153" t="s">
        <v>286</v>
      </c>
      <c r="D708" s="152" t="s">
        <v>412</v>
      </c>
      <c r="E708" s="152" t="s">
        <v>288</v>
      </c>
      <c r="F708" s="152" t="s">
        <v>124</v>
      </c>
      <c r="G708" s="152" t="s">
        <v>124</v>
      </c>
      <c r="H708" s="152" t="s">
        <v>124</v>
      </c>
      <c r="I708" s="152" t="s">
        <v>124</v>
      </c>
      <c r="J708" s="152" t="s">
        <v>124</v>
      </c>
      <c r="K708" s="152" t="s">
        <v>124</v>
      </c>
    </row>
    <row r="709" spans="2:11" ht="15" x14ac:dyDescent="0.25">
      <c r="B709" s="152" t="s">
        <v>2</v>
      </c>
      <c r="C709" s="153" t="s">
        <v>87</v>
      </c>
      <c r="D709" s="152" t="s">
        <v>382</v>
      </c>
      <c r="E709" s="152" t="s">
        <v>289</v>
      </c>
      <c r="F709" s="152">
        <v>6</v>
      </c>
      <c r="G709" s="152">
        <v>12</v>
      </c>
      <c r="H709" s="152">
        <v>15</v>
      </c>
      <c r="I709" s="152">
        <v>7</v>
      </c>
      <c r="J709" s="152">
        <v>4</v>
      </c>
      <c r="K709" s="152">
        <v>12</v>
      </c>
    </row>
    <row r="710" spans="2:11" ht="15" x14ac:dyDescent="0.25">
      <c r="B710" s="152" t="s">
        <v>3</v>
      </c>
      <c r="C710" s="153" t="s">
        <v>88</v>
      </c>
      <c r="D710" s="152" t="s">
        <v>89</v>
      </c>
      <c r="E710" s="152" t="s">
        <v>289</v>
      </c>
      <c r="F710" s="152">
        <v>7</v>
      </c>
      <c r="G710" s="152">
        <v>7</v>
      </c>
      <c r="H710" s="152">
        <v>14</v>
      </c>
      <c r="I710" s="152">
        <v>16</v>
      </c>
      <c r="J710" s="152">
        <v>16</v>
      </c>
      <c r="K710" s="152">
        <v>27</v>
      </c>
    </row>
    <row r="711" spans="2:11" ht="15" x14ac:dyDescent="0.25">
      <c r="B711" s="152" t="s">
        <v>3</v>
      </c>
      <c r="C711" s="153" t="s">
        <v>90</v>
      </c>
      <c r="D711" s="152" t="s">
        <v>91</v>
      </c>
      <c r="E711" s="152" t="s">
        <v>289</v>
      </c>
      <c r="F711" s="152">
        <v>0</v>
      </c>
      <c r="G711" s="152">
        <v>0</v>
      </c>
      <c r="H711" s="152">
        <v>0</v>
      </c>
      <c r="I711" s="152">
        <v>1</v>
      </c>
      <c r="J711" s="152">
        <v>0</v>
      </c>
      <c r="K711" s="152">
        <v>0</v>
      </c>
    </row>
    <row r="712" spans="2:11" ht="15" x14ac:dyDescent="0.25">
      <c r="B712" s="152" t="s">
        <v>3</v>
      </c>
      <c r="C712" s="153" t="s">
        <v>92</v>
      </c>
      <c r="D712" s="152" t="s">
        <v>93</v>
      </c>
      <c r="E712" s="152" t="s">
        <v>289</v>
      </c>
      <c r="F712" s="152">
        <v>119</v>
      </c>
      <c r="G712" s="152">
        <v>74</v>
      </c>
      <c r="H712" s="152">
        <v>62</v>
      </c>
      <c r="I712" s="152">
        <v>73</v>
      </c>
      <c r="J712" s="152">
        <v>44</v>
      </c>
      <c r="K712" s="152">
        <v>27</v>
      </c>
    </row>
    <row r="713" spans="2:11" ht="15" x14ac:dyDescent="0.25">
      <c r="B713" s="152" t="s">
        <v>3</v>
      </c>
      <c r="C713" s="153" t="s">
        <v>94</v>
      </c>
      <c r="D713" s="152" t="s">
        <v>95</v>
      </c>
      <c r="E713" s="152" t="s">
        <v>289</v>
      </c>
      <c r="F713" s="152">
        <v>1</v>
      </c>
      <c r="G713" s="152">
        <v>4</v>
      </c>
      <c r="H713" s="152">
        <v>2</v>
      </c>
      <c r="I713" s="152">
        <v>7</v>
      </c>
      <c r="J713" s="152">
        <v>3</v>
      </c>
      <c r="K713" s="152">
        <v>0</v>
      </c>
    </row>
    <row r="714" spans="2:11" ht="15" x14ac:dyDescent="0.25">
      <c r="B714" s="152" t="s">
        <v>3</v>
      </c>
      <c r="C714" s="153" t="s">
        <v>251</v>
      </c>
      <c r="D714" s="152" t="s">
        <v>370</v>
      </c>
      <c r="E714" s="152" t="s">
        <v>288</v>
      </c>
      <c r="F714" s="152" t="s">
        <v>124</v>
      </c>
      <c r="G714" s="152" t="s">
        <v>124</v>
      </c>
      <c r="H714" s="152" t="s">
        <v>124</v>
      </c>
      <c r="I714" s="152" t="s">
        <v>124</v>
      </c>
      <c r="J714" s="152" t="s">
        <v>124</v>
      </c>
      <c r="K714" s="152" t="s">
        <v>124</v>
      </c>
    </row>
    <row r="715" spans="2:11" ht="15" x14ac:dyDescent="0.25">
      <c r="B715" s="152" t="s">
        <v>3</v>
      </c>
      <c r="C715" s="153" t="s">
        <v>96</v>
      </c>
      <c r="D715" s="152" t="s">
        <v>97</v>
      </c>
      <c r="E715" s="152" t="s">
        <v>289</v>
      </c>
      <c r="F715" s="152">
        <v>6</v>
      </c>
      <c r="G715" s="152">
        <v>17</v>
      </c>
      <c r="H715" s="152">
        <v>15</v>
      </c>
      <c r="I715" s="152">
        <v>15</v>
      </c>
      <c r="J715" s="152">
        <v>13</v>
      </c>
      <c r="K715" s="152">
        <v>9</v>
      </c>
    </row>
    <row r="716" spans="2:11" ht="15" x14ac:dyDescent="0.25">
      <c r="B716" s="152" t="s">
        <v>3</v>
      </c>
      <c r="C716" s="153" t="s">
        <v>98</v>
      </c>
      <c r="D716" s="152" t="s">
        <v>99</v>
      </c>
      <c r="E716" s="152" t="s">
        <v>289</v>
      </c>
      <c r="F716" s="152">
        <v>51</v>
      </c>
      <c r="G716" s="152">
        <v>59</v>
      </c>
      <c r="H716" s="152">
        <v>50</v>
      </c>
      <c r="I716" s="152">
        <v>44</v>
      </c>
      <c r="J716" s="152">
        <v>82</v>
      </c>
      <c r="K716" s="152">
        <v>65</v>
      </c>
    </row>
    <row r="717" spans="2:11" ht="15" x14ac:dyDescent="0.25">
      <c r="B717" s="152" t="s">
        <v>3</v>
      </c>
      <c r="C717" s="153" t="s">
        <v>100</v>
      </c>
      <c r="D717" s="152" t="s">
        <v>371</v>
      </c>
      <c r="E717" s="152" t="s">
        <v>288</v>
      </c>
      <c r="F717" s="152" t="s">
        <v>124</v>
      </c>
      <c r="G717" s="152" t="s">
        <v>124</v>
      </c>
      <c r="H717" s="152" t="s">
        <v>124</v>
      </c>
      <c r="I717" s="152" t="s">
        <v>124</v>
      </c>
      <c r="J717" s="152" t="s">
        <v>124</v>
      </c>
      <c r="K717" s="152" t="s">
        <v>124</v>
      </c>
    </row>
    <row r="718" spans="2:11" ht="15" x14ac:dyDescent="0.25">
      <c r="B718" s="152" t="s">
        <v>3</v>
      </c>
      <c r="C718" s="153" t="s">
        <v>252</v>
      </c>
      <c r="D718" s="152" t="s">
        <v>360</v>
      </c>
      <c r="E718" s="152" t="s">
        <v>288</v>
      </c>
      <c r="F718" s="152" t="s">
        <v>124</v>
      </c>
      <c r="G718" s="152" t="s">
        <v>124</v>
      </c>
      <c r="H718" s="152" t="s">
        <v>124</v>
      </c>
      <c r="I718" s="152" t="s">
        <v>124</v>
      </c>
      <c r="J718" s="152" t="s">
        <v>124</v>
      </c>
      <c r="K718" s="152" t="s">
        <v>124</v>
      </c>
    </row>
    <row r="719" spans="2:11" ht="15" x14ac:dyDescent="0.25">
      <c r="B719" s="152" t="s">
        <v>3</v>
      </c>
      <c r="C719" s="153" t="s">
        <v>102</v>
      </c>
      <c r="D719" s="152" t="s">
        <v>103</v>
      </c>
      <c r="E719" s="152" t="s">
        <v>289</v>
      </c>
      <c r="F719" s="152">
        <v>26</v>
      </c>
      <c r="G719" s="152">
        <v>33</v>
      </c>
      <c r="H719" s="152">
        <v>34</v>
      </c>
      <c r="I719" s="152">
        <v>38</v>
      </c>
      <c r="J719" s="152">
        <v>38</v>
      </c>
      <c r="K719" s="152">
        <v>30</v>
      </c>
    </row>
    <row r="720" spans="2:11" ht="15" x14ac:dyDescent="0.25">
      <c r="B720" s="152" t="s">
        <v>3</v>
      </c>
      <c r="C720" s="153" t="s">
        <v>104</v>
      </c>
      <c r="D720" s="152" t="s">
        <v>372</v>
      </c>
      <c r="E720" s="152" t="s">
        <v>289</v>
      </c>
      <c r="F720" s="152" t="s">
        <v>124</v>
      </c>
      <c r="G720" s="152" t="s">
        <v>124</v>
      </c>
      <c r="H720" s="152" t="s">
        <v>124</v>
      </c>
      <c r="I720" s="152" t="s">
        <v>124</v>
      </c>
      <c r="J720" s="152" t="s">
        <v>124</v>
      </c>
      <c r="K720" s="152" t="s">
        <v>124</v>
      </c>
    </row>
    <row r="721" spans="2:11" ht="15" x14ac:dyDescent="0.25">
      <c r="B721" s="152" t="s">
        <v>3</v>
      </c>
      <c r="C721" s="153" t="s">
        <v>105</v>
      </c>
      <c r="D721" s="152" t="s">
        <v>416</v>
      </c>
      <c r="E721" s="152" t="s">
        <v>288</v>
      </c>
      <c r="F721" s="152" t="s">
        <v>124</v>
      </c>
      <c r="G721" s="152" t="s">
        <v>124</v>
      </c>
      <c r="H721" s="152" t="s">
        <v>124</v>
      </c>
      <c r="I721" s="152" t="s">
        <v>124</v>
      </c>
      <c r="J721" s="152" t="s">
        <v>124</v>
      </c>
      <c r="K721" s="152" t="s">
        <v>124</v>
      </c>
    </row>
    <row r="722" spans="2:11" ht="15" x14ac:dyDescent="0.25">
      <c r="B722" s="152" t="s">
        <v>3</v>
      </c>
      <c r="C722" s="153" t="s">
        <v>253</v>
      </c>
      <c r="D722" s="152" t="s">
        <v>373</v>
      </c>
      <c r="E722" s="152" t="s">
        <v>289</v>
      </c>
      <c r="F722" s="152" t="s">
        <v>124</v>
      </c>
      <c r="G722" s="152" t="s">
        <v>124</v>
      </c>
      <c r="H722" s="152" t="s">
        <v>124</v>
      </c>
      <c r="I722" s="152" t="s">
        <v>124</v>
      </c>
      <c r="J722" s="152" t="s">
        <v>124</v>
      </c>
      <c r="K722" s="152" t="s">
        <v>124</v>
      </c>
    </row>
    <row r="723" spans="2:11" ht="15" x14ac:dyDescent="0.25">
      <c r="B723" s="152" t="s">
        <v>3</v>
      </c>
      <c r="C723" s="153" t="s">
        <v>106</v>
      </c>
      <c r="D723" s="152" t="s">
        <v>107</v>
      </c>
      <c r="E723" s="152" t="s">
        <v>289</v>
      </c>
      <c r="F723" s="152">
        <v>0</v>
      </c>
      <c r="G723" s="152">
        <v>4</v>
      </c>
      <c r="H723" s="152">
        <v>0</v>
      </c>
      <c r="I723" s="152">
        <v>2</v>
      </c>
      <c r="J723" s="152">
        <v>0</v>
      </c>
      <c r="K723" s="152">
        <v>0</v>
      </c>
    </row>
    <row r="724" spans="2:11" ht="15" x14ac:dyDescent="0.25">
      <c r="B724" s="152" t="s">
        <v>3</v>
      </c>
      <c r="C724" s="153" t="s">
        <v>254</v>
      </c>
      <c r="D724" s="152" t="s">
        <v>361</v>
      </c>
      <c r="E724" s="152" t="s">
        <v>288</v>
      </c>
      <c r="F724" s="152" t="s">
        <v>124</v>
      </c>
      <c r="G724" s="152" t="s">
        <v>124</v>
      </c>
      <c r="H724" s="152" t="s">
        <v>124</v>
      </c>
      <c r="I724" s="152" t="s">
        <v>124</v>
      </c>
      <c r="J724" s="152" t="s">
        <v>124</v>
      </c>
      <c r="K724" s="152" t="s">
        <v>124</v>
      </c>
    </row>
    <row r="725" spans="2:11" ht="15" x14ac:dyDescent="0.25">
      <c r="B725" s="152" t="s">
        <v>3</v>
      </c>
      <c r="C725" s="153" t="s">
        <v>255</v>
      </c>
      <c r="D725" s="152" t="s">
        <v>374</v>
      </c>
      <c r="E725" s="152" t="s">
        <v>288</v>
      </c>
      <c r="F725" s="152" t="s">
        <v>124</v>
      </c>
      <c r="G725" s="152" t="s">
        <v>124</v>
      </c>
      <c r="H725" s="152" t="s">
        <v>124</v>
      </c>
      <c r="I725" s="152" t="s">
        <v>124</v>
      </c>
      <c r="J725" s="152" t="s">
        <v>124</v>
      </c>
      <c r="K725" s="152" t="s">
        <v>124</v>
      </c>
    </row>
    <row r="726" spans="2:11" ht="15" x14ac:dyDescent="0.25">
      <c r="B726" s="152" t="s">
        <v>3</v>
      </c>
      <c r="C726" s="153" t="s">
        <v>108</v>
      </c>
      <c r="D726" s="152" t="s">
        <v>417</v>
      </c>
      <c r="E726" s="152" t="s">
        <v>289</v>
      </c>
      <c r="F726" s="152">
        <v>103</v>
      </c>
      <c r="G726" s="152">
        <v>94</v>
      </c>
      <c r="H726" s="152">
        <v>81</v>
      </c>
      <c r="I726" s="152">
        <v>102</v>
      </c>
      <c r="J726" s="152">
        <v>73</v>
      </c>
      <c r="K726" s="152">
        <v>87</v>
      </c>
    </row>
    <row r="727" spans="2:11" ht="15" x14ac:dyDescent="0.25">
      <c r="B727" s="152" t="s">
        <v>3</v>
      </c>
      <c r="C727" s="153" t="s">
        <v>109</v>
      </c>
      <c r="D727" s="152" t="s">
        <v>110</v>
      </c>
      <c r="E727" s="152" t="s">
        <v>289</v>
      </c>
      <c r="F727" s="152">
        <v>50</v>
      </c>
      <c r="G727" s="152">
        <v>25</v>
      </c>
      <c r="H727" s="152">
        <v>39</v>
      </c>
      <c r="I727" s="152">
        <v>34</v>
      </c>
      <c r="J727" s="152">
        <v>37</v>
      </c>
      <c r="K727" s="152">
        <v>49</v>
      </c>
    </row>
    <row r="728" spans="2:11" ht="15" x14ac:dyDescent="0.25">
      <c r="B728" s="152" t="s">
        <v>3</v>
      </c>
      <c r="C728" s="153" t="s">
        <v>111</v>
      </c>
      <c r="D728" s="152" t="s">
        <v>112</v>
      </c>
      <c r="E728" s="152" t="s">
        <v>289</v>
      </c>
      <c r="F728" s="152">
        <v>0</v>
      </c>
      <c r="G728" s="152">
        <v>1</v>
      </c>
      <c r="H728" s="152">
        <v>2</v>
      </c>
      <c r="I728" s="152">
        <v>4</v>
      </c>
      <c r="J728" s="152">
        <v>0</v>
      </c>
      <c r="K728" s="152">
        <v>1</v>
      </c>
    </row>
    <row r="729" spans="2:11" ht="15" x14ac:dyDescent="0.25">
      <c r="B729" s="152" t="s">
        <v>3</v>
      </c>
      <c r="C729" s="153" t="s">
        <v>265</v>
      </c>
      <c r="D729" s="152" t="s">
        <v>383</v>
      </c>
      <c r="E729" s="152" t="s">
        <v>288</v>
      </c>
      <c r="F729" s="152" t="s">
        <v>124</v>
      </c>
      <c r="G729" s="152" t="s">
        <v>124</v>
      </c>
      <c r="H729" s="152" t="s">
        <v>124</v>
      </c>
      <c r="I729" s="152" t="s">
        <v>124</v>
      </c>
      <c r="J729" s="152" t="s">
        <v>124</v>
      </c>
      <c r="K729" s="152" t="s">
        <v>124</v>
      </c>
    </row>
    <row r="730" spans="2:11" ht="15" x14ac:dyDescent="0.25">
      <c r="B730" s="152" t="s">
        <v>3</v>
      </c>
      <c r="C730" s="153" t="s">
        <v>256</v>
      </c>
      <c r="D730" s="152" t="s">
        <v>257</v>
      </c>
      <c r="E730" s="152" t="s">
        <v>288</v>
      </c>
      <c r="F730" s="152" t="s">
        <v>124</v>
      </c>
      <c r="G730" s="152" t="s">
        <v>124</v>
      </c>
      <c r="H730" s="152" t="s">
        <v>124</v>
      </c>
      <c r="I730" s="152" t="s">
        <v>124</v>
      </c>
      <c r="J730" s="152" t="s">
        <v>124</v>
      </c>
      <c r="K730" s="152" t="s">
        <v>124</v>
      </c>
    </row>
    <row r="731" spans="2:11" ht="15" x14ac:dyDescent="0.25">
      <c r="B731" s="152" t="s">
        <v>3</v>
      </c>
      <c r="C731" s="153" t="s">
        <v>258</v>
      </c>
      <c r="D731" s="152" t="s">
        <v>362</v>
      </c>
      <c r="E731" s="152" t="s">
        <v>288</v>
      </c>
      <c r="F731" s="152" t="s">
        <v>124</v>
      </c>
      <c r="G731" s="152" t="s">
        <v>124</v>
      </c>
      <c r="H731" s="152" t="s">
        <v>124</v>
      </c>
      <c r="I731" s="152" t="s">
        <v>124</v>
      </c>
      <c r="J731" s="152" t="s">
        <v>124</v>
      </c>
      <c r="K731" s="152" t="s">
        <v>124</v>
      </c>
    </row>
    <row r="732" spans="2:11" ht="15" x14ac:dyDescent="0.25">
      <c r="B732" s="152" t="s">
        <v>3</v>
      </c>
      <c r="C732" s="153" t="s">
        <v>259</v>
      </c>
      <c r="D732" s="152" t="s">
        <v>375</v>
      </c>
      <c r="E732" s="152" t="s">
        <v>288</v>
      </c>
      <c r="F732" s="152" t="s">
        <v>124</v>
      </c>
      <c r="G732" s="152" t="s">
        <v>124</v>
      </c>
      <c r="H732" s="152" t="s">
        <v>124</v>
      </c>
      <c r="I732" s="152" t="s">
        <v>124</v>
      </c>
      <c r="J732" s="152" t="s">
        <v>124</v>
      </c>
      <c r="K732" s="152" t="s">
        <v>124</v>
      </c>
    </row>
    <row r="733" spans="2:11" ht="15" x14ac:dyDescent="0.25">
      <c r="B733" s="152" t="s">
        <v>3</v>
      </c>
      <c r="C733" s="153" t="s">
        <v>260</v>
      </c>
      <c r="D733" s="152" t="s">
        <v>363</v>
      </c>
      <c r="E733" s="152" t="s">
        <v>288</v>
      </c>
      <c r="F733" s="152" t="s">
        <v>124</v>
      </c>
      <c r="G733" s="152" t="s">
        <v>124</v>
      </c>
      <c r="H733" s="152" t="s">
        <v>124</v>
      </c>
      <c r="I733" s="152" t="s">
        <v>124</v>
      </c>
      <c r="J733" s="152" t="s">
        <v>124</v>
      </c>
      <c r="K733" s="152" t="s">
        <v>124</v>
      </c>
    </row>
    <row r="734" spans="2:11" ht="15" x14ac:dyDescent="0.25">
      <c r="B734" s="152" t="s">
        <v>3</v>
      </c>
      <c r="C734" s="153" t="s">
        <v>113</v>
      </c>
      <c r="D734" s="152" t="s">
        <v>114</v>
      </c>
      <c r="E734" s="152" t="s">
        <v>290</v>
      </c>
      <c r="F734" s="152" t="s">
        <v>124</v>
      </c>
      <c r="G734" s="152" t="s">
        <v>124</v>
      </c>
      <c r="H734" s="152" t="s">
        <v>124</v>
      </c>
      <c r="I734" s="152" t="s">
        <v>124</v>
      </c>
      <c r="J734" s="152" t="s">
        <v>124</v>
      </c>
      <c r="K734" s="152" t="s">
        <v>124</v>
      </c>
    </row>
    <row r="735" spans="2:11" ht="15" x14ac:dyDescent="0.25">
      <c r="B735" s="152" t="s">
        <v>3</v>
      </c>
      <c r="C735" s="153" t="s">
        <v>115</v>
      </c>
      <c r="D735" s="152" t="s">
        <v>116</v>
      </c>
      <c r="E735" s="152" t="s">
        <v>289</v>
      </c>
      <c r="F735" s="152">
        <v>14</v>
      </c>
      <c r="G735" s="152">
        <v>15</v>
      </c>
      <c r="H735" s="152">
        <v>13</v>
      </c>
      <c r="I735" s="152">
        <v>7</v>
      </c>
      <c r="J735" s="152">
        <v>2</v>
      </c>
      <c r="K735" s="152">
        <v>5</v>
      </c>
    </row>
    <row r="736" spans="2:11" ht="15" x14ac:dyDescent="0.25">
      <c r="B736" s="152" t="s">
        <v>3</v>
      </c>
      <c r="C736" s="153" t="s">
        <v>117</v>
      </c>
      <c r="D736" s="152" t="s">
        <v>118</v>
      </c>
      <c r="E736" s="152" t="s">
        <v>290</v>
      </c>
      <c r="F736" s="152" t="s">
        <v>124</v>
      </c>
      <c r="G736" s="152" t="s">
        <v>124</v>
      </c>
      <c r="H736" s="152" t="s">
        <v>124</v>
      </c>
      <c r="I736" s="152" t="s">
        <v>124</v>
      </c>
      <c r="J736" s="152" t="s">
        <v>124</v>
      </c>
      <c r="K736" s="152" t="s">
        <v>124</v>
      </c>
    </row>
    <row r="737" spans="2:11" ht="15" x14ac:dyDescent="0.25">
      <c r="B737" s="152" t="s">
        <v>3</v>
      </c>
      <c r="C737" s="153" t="s">
        <v>128</v>
      </c>
      <c r="D737" s="152" t="s">
        <v>126</v>
      </c>
      <c r="E737" s="152" t="s">
        <v>290</v>
      </c>
      <c r="F737" s="152" t="s">
        <v>124</v>
      </c>
      <c r="G737" s="152" t="s">
        <v>124</v>
      </c>
      <c r="H737" s="152" t="s">
        <v>124</v>
      </c>
      <c r="I737" s="152" t="s">
        <v>124</v>
      </c>
      <c r="J737" s="152" t="s">
        <v>124</v>
      </c>
      <c r="K737" s="152" t="s">
        <v>124</v>
      </c>
    </row>
    <row r="738" spans="2:11" ht="15" x14ac:dyDescent="0.25">
      <c r="B738" s="152" t="s">
        <v>421</v>
      </c>
      <c r="C738" s="153" t="s">
        <v>101</v>
      </c>
      <c r="D738" s="152" t="s">
        <v>411</v>
      </c>
      <c r="E738" s="152" t="s">
        <v>289</v>
      </c>
      <c r="F738" s="152">
        <v>174</v>
      </c>
      <c r="G738" s="152">
        <v>177</v>
      </c>
      <c r="H738" s="152">
        <v>290</v>
      </c>
      <c r="I738" s="152">
        <v>139</v>
      </c>
      <c r="J738" s="152">
        <v>147</v>
      </c>
      <c r="K738" s="152">
        <v>481</v>
      </c>
    </row>
    <row r="739" spans="2:11" ht="15" x14ac:dyDescent="0.25">
      <c r="B739" s="152" t="s">
        <v>421</v>
      </c>
      <c r="C739" s="153" t="s">
        <v>78</v>
      </c>
      <c r="D739" s="152" t="s">
        <v>410</v>
      </c>
      <c r="E739" s="152" t="s">
        <v>289</v>
      </c>
      <c r="F739" s="152">
        <v>46</v>
      </c>
      <c r="G739" s="152">
        <v>22</v>
      </c>
      <c r="H739" s="152">
        <v>74</v>
      </c>
      <c r="I739" s="152">
        <v>90</v>
      </c>
      <c r="J739" s="152">
        <v>72</v>
      </c>
      <c r="K739" s="152">
        <v>86</v>
      </c>
    </row>
    <row r="740" spans="2:11" x14ac:dyDescent="0.2">
      <c r="C740" s="2"/>
    </row>
    <row r="741" spans="2:11" ht="15" x14ac:dyDescent="0.25">
      <c r="B741" s="152" t="s">
        <v>446</v>
      </c>
      <c r="C741" s="153" t="s">
        <v>364</v>
      </c>
      <c r="D741" s="152" t="s">
        <v>365</v>
      </c>
      <c r="E741" s="152"/>
      <c r="F741" s="152"/>
      <c r="G741" s="152"/>
      <c r="H741" s="152"/>
      <c r="I741" s="152"/>
      <c r="J741" s="152"/>
      <c r="K741" s="152"/>
    </row>
    <row r="742" spans="2:11" x14ac:dyDescent="0.2">
      <c r="C742" s="2"/>
    </row>
    <row r="743" spans="2:11" ht="15" x14ac:dyDescent="0.25">
      <c r="B743" s="152" t="s">
        <v>314</v>
      </c>
      <c r="C743" s="153" t="s">
        <v>8</v>
      </c>
      <c r="D743" s="152" t="s">
        <v>9</v>
      </c>
      <c r="E743" s="152" t="s">
        <v>287</v>
      </c>
      <c r="F743" s="152" t="s">
        <v>121</v>
      </c>
      <c r="G743" s="152" t="s">
        <v>121</v>
      </c>
      <c r="H743" s="152" t="s">
        <v>121</v>
      </c>
      <c r="I743" s="152" t="s">
        <v>121</v>
      </c>
      <c r="J743" s="152" t="s">
        <v>121</v>
      </c>
      <c r="K743" s="152" t="s">
        <v>121</v>
      </c>
    </row>
    <row r="744" spans="2:11" ht="15" x14ac:dyDescent="0.25">
      <c r="B744" s="152" t="s">
        <v>316</v>
      </c>
      <c r="C744" s="153" t="s">
        <v>343</v>
      </c>
      <c r="D744" s="152" t="s">
        <v>344</v>
      </c>
      <c r="E744" s="152" t="s">
        <v>345</v>
      </c>
      <c r="F744" s="152" t="s">
        <v>347</v>
      </c>
      <c r="G744" s="152" t="s">
        <v>347</v>
      </c>
      <c r="H744" s="152" t="s">
        <v>347</v>
      </c>
      <c r="I744" s="152" t="s">
        <v>347</v>
      </c>
      <c r="J744" s="152" t="s">
        <v>347</v>
      </c>
      <c r="K744" s="152" t="s">
        <v>347</v>
      </c>
    </row>
    <row r="745" spans="2:11" ht="15" x14ac:dyDescent="0.25">
      <c r="B745" s="152" t="s">
        <v>1</v>
      </c>
      <c r="C745" s="153" t="s">
        <v>147</v>
      </c>
      <c r="D745" s="152" t="s">
        <v>148</v>
      </c>
      <c r="E745" s="152" t="s">
        <v>288</v>
      </c>
      <c r="F745" s="152" t="s">
        <v>124</v>
      </c>
      <c r="G745" s="152" t="s">
        <v>124</v>
      </c>
      <c r="H745" s="152" t="s">
        <v>124</v>
      </c>
      <c r="I745" s="152" t="s">
        <v>124</v>
      </c>
      <c r="J745" s="152" t="s">
        <v>124</v>
      </c>
      <c r="K745" s="152" t="s">
        <v>124</v>
      </c>
    </row>
    <row r="746" spans="2:11" ht="15" x14ac:dyDescent="0.25">
      <c r="B746" s="152" t="s">
        <v>1</v>
      </c>
      <c r="C746" s="153" t="s">
        <v>10</v>
      </c>
      <c r="D746" s="152" t="s">
        <v>409</v>
      </c>
      <c r="E746" s="152" t="s">
        <v>289</v>
      </c>
      <c r="F746" s="152">
        <v>173</v>
      </c>
      <c r="G746" s="152">
        <v>145</v>
      </c>
      <c r="H746" s="152">
        <v>203</v>
      </c>
      <c r="I746" s="152">
        <v>185</v>
      </c>
      <c r="J746" s="152">
        <v>212</v>
      </c>
      <c r="K746" s="152">
        <v>219</v>
      </c>
    </row>
    <row r="747" spans="2:11" ht="15" x14ac:dyDescent="0.25">
      <c r="B747" s="152" t="s">
        <v>1</v>
      </c>
      <c r="C747" s="153" t="s">
        <v>11</v>
      </c>
      <c r="D747" s="152" t="s">
        <v>12</v>
      </c>
      <c r="E747" s="152" t="s">
        <v>288</v>
      </c>
      <c r="F747" s="152" t="s">
        <v>124</v>
      </c>
      <c r="G747" s="152" t="s">
        <v>124</v>
      </c>
      <c r="H747" s="152" t="s">
        <v>124</v>
      </c>
      <c r="I747" s="152" t="s">
        <v>124</v>
      </c>
      <c r="J747" s="152" t="s">
        <v>124</v>
      </c>
      <c r="K747" s="152" t="s">
        <v>124</v>
      </c>
    </row>
    <row r="748" spans="2:11" ht="15" x14ac:dyDescent="0.25">
      <c r="B748" s="152" t="s">
        <v>1</v>
      </c>
      <c r="C748" s="153" t="s">
        <v>149</v>
      </c>
      <c r="D748" s="152" t="s">
        <v>150</v>
      </c>
      <c r="E748" s="152" t="s">
        <v>288</v>
      </c>
      <c r="F748" s="152" t="s">
        <v>124</v>
      </c>
      <c r="G748" s="152" t="s">
        <v>124</v>
      </c>
      <c r="H748" s="152" t="s">
        <v>124</v>
      </c>
      <c r="I748" s="152" t="s">
        <v>124</v>
      </c>
      <c r="J748" s="152" t="s">
        <v>124</v>
      </c>
      <c r="K748" s="152" t="s">
        <v>124</v>
      </c>
    </row>
    <row r="749" spans="2:11" ht="15" x14ac:dyDescent="0.25">
      <c r="B749" s="152" t="s">
        <v>1</v>
      </c>
      <c r="C749" s="153" t="s">
        <v>151</v>
      </c>
      <c r="D749" s="152" t="s">
        <v>152</v>
      </c>
      <c r="E749" s="152" t="s">
        <v>288</v>
      </c>
      <c r="F749" s="152" t="s">
        <v>124</v>
      </c>
      <c r="G749" s="152" t="s">
        <v>124</v>
      </c>
      <c r="H749" s="152" t="s">
        <v>124</v>
      </c>
      <c r="I749" s="152" t="s">
        <v>124</v>
      </c>
      <c r="J749" s="152" t="s">
        <v>124</v>
      </c>
      <c r="K749" s="152" t="s">
        <v>124</v>
      </c>
    </row>
    <row r="750" spans="2:11" ht="15" x14ac:dyDescent="0.25">
      <c r="B750" s="152" t="s">
        <v>1</v>
      </c>
      <c r="C750" s="153" t="s">
        <v>13</v>
      </c>
      <c r="D750" s="152" t="s">
        <v>14</v>
      </c>
      <c r="E750" s="152" t="s">
        <v>289</v>
      </c>
      <c r="F750" s="152">
        <v>174</v>
      </c>
      <c r="G750" s="152">
        <v>158</v>
      </c>
      <c r="H750" s="152">
        <v>214</v>
      </c>
      <c r="I750" s="152">
        <v>210</v>
      </c>
      <c r="J750" s="152">
        <v>165</v>
      </c>
      <c r="K750" s="152">
        <v>170</v>
      </c>
    </row>
    <row r="751" spans="2:11" ht="15" x14ac:dyDescent="0.25">
      <c r="B751" s="152" t="s">
        <v>1</v>
      </c>
      <c r="C751" s="153" t="s">
        <v>153</v>
      </c>
      <c r="D751" s="152" t="s">
        <v>154</v>
      </c>
      <c r="E751" s="152" t="s">
        <v>288</v>
      </c>
      <c r="F751" s="152" t="s">
        <v>124</v>
      </c>
      <c r="G751" s="152" t="s">
        <v>124</v>
      </c>
      <c r="H751" s="152" t="s">
        <v>124</v>
      </c>
      <c r="I751" s="152" t="s">
        <v>124</v>
      </c>
      <c r="J751" s="152" t="s">
        <v>124</v>
      </c>
      <c r="K751" s="152" t="s">
        <v>124</v>
      </c>
    </row>
    <row r="752" spans="2:11" ht="15" x14ac:dyDescent="0.25">
      <c r="B752" s="152" t="s">
        <v>1</v>
      </c>
      <c r="C752" s="153" t="s">
        <v>155</v>
      </c>
      <c r="D752" s="152" t="s">
        <v>156</v>
      </c>
      <c r="E752" s="152" t="s">
        <v>288</v>
      </c>
      <c r="F752" s="152" t="s">
        <v>124</v>
      </c>
      <c r="G752" s="152" t="s">
        <v>124</v>
      </c>
      <c r="H752" s="152" t="s">
        <v>124</v>
      </c>
      <c r="I752" s="152" t="s">
        <v>124</v>
      </c>
      <c r="J752" s="152" t="s">
        <v>124</v>
      </c>
      <c r="K752" s="152" t="s">
        <v>124</v>
      </c>
    </row>
    <row r="753" spans="2:11" ht="15" x14ac:dyDescent="0.25">
      <c r="B753" s="152" t="s">
        <v>1</v>
      </c>
      <c r="C753" s="153" t="s">
        <v>157</v>
      </c>
      <c r="D753" s="152" t="s">
        <v>158</v>
      </c>
      <c r="E753" s="152" t="s">
        <v>288</v>
      </c>
      <c r="F753" s="152" t="s">
        <v>124</v>
      </c>
      <c r="G753" s="152" t="s">
        <v>124</v>
      </c>
      <c r="H753" s="152" t="s">
        <v>124</v>
      </c>
      <c r="I753" s="152" t="s">
        <v>124</v>
      </c>
      <c r="J753" s="152" t="s">
        <v>124</v>
      </c>
      <c r="K753" s="152" t="s">
        <v>124</v>
      </c>
    </row>
    <row r="754" spans="2:11" ht="15" x14ac:dyDescent="0.25">
      <c r="B754" s="152" t="s">
        <v>1</v>
      </c>
      <c r="C754" s="153" t="s">
        <v>15</v>
      </c>
      <c r="D754" s="152" t="s">
        <v>16</v>
      </c>
      <c r="E754" s="152" t="s">
        <v>289</v>
      </c>
      <c r="F754" s="152" t="s">
        <v>124</v>
      </c>
      <c r="G754" s="152" t="s">
        <v>124</v>
      </c>
      <c r="H754" s="152" t="s">
        <v>124</v>
      </c>
      <c r="I754" s="152" t="s">
        <v>124</v>
      </c>
      <c r="J754" s="152" t="s">
        <v>124</v>
      </c>
      <c r="K754" s="152" t="s">
        <v>124</v>
      </c>
    </row>
    <row r="755" spans="2:11" ht="15" x14ac:dyDescent="0.25">
      <c r="B755" s="152" t="s">
        <v>1</v>
      </c>
      <c r="C755" s="153" t="s">
        <v>159</v>
      </c>
      <c r="D755" s="152" t="s">
        <v>160</v>
      </c>
      <c r="E755" s="152" t="s">
        <v>288</v>
      </c>
      <c r="F755" s="152" t="s">
        <v>124</v>
      </c>
      <c r="G755" s="152" t="s">
        <v>124</v>
      </c>
      <c r="H755" s="152" t="s">
        <v>124</v>
      </c>
      <c r="I755" s="152" t="s">
        <v>124</v>
      </c>
      <c r="J755" s="152" t="s">
        <v>124</v>
      </c>
      <c r="K755" s="152" t="s">
        <v>124</v>
      </c>
    </row>
    <row r="756" spans="2:11" ht="15" x14ac:dyDescent="0.25">
      <c r="B756" s="152" t="s">
        <v>1</v>
      </c>
      <c r="C756" s="153" t="s">
        <v>17</v>
      </c>
      <c r="D756" s="152" t="s">
        <v>18</v>
      </c>
      <c r="E756" s="152" t="s">
        <v>289</v>
      </c>
      <c r="F756" s="152">
        <v>105</v>
      </c>
      <c r="G756" s="152">
        <v>103</v>
      </c>
      <c r="H756" s="152">
        <v>75</v>
      </c>
      <c r="I756" s="152">
        <v>89</v>
      </c>
      <c r="J756" s="152">
        <v>113</v>
      </c>
      <c r="K756" s="152">
        <v>99</v>
      </c>
    </row>
    <row r="757" spans="2:11" ht="15" x14ac:dyDescent="0.25">
      <c r="B757" s="152" t="s">
        <v>1</v>
      </c>
      <c r="C757" s="153" t="s">
        <v>161</v>
      </c>
      <c r="D757" s="152" t="s">
        <v>162</v>
      </c>
      <c r="E757" s="152" t="s">
        <v>288</v>
      </c>
      <c r="F757" s="152" t="s">
        <v>124</v>
      </c>
      <c r="G757" s="152" t="s">
        <v>124</v>
      </c>
      <c r="H757" s="152" t="s">
        <v>124</v>
      </c>
      <c r="I757" s="152" t="s">
        <v>124</v>
      </c>
      <c r="J757" s="152" t="s">
        <v>124</v>
      </c>
      <c r="K757" s="152" t="s">
        <v>124</v>
      </c>
    </row>
    <row r="758" spans="2:11" ht="15" x14ac:dyDescent="0.25">
      <c r="B758" s="152" t="s">
        <v>1</v>
      </c>
      <c r="C758" s="153" t="s">
        <v>19</v>
      </c>
      <c r="D758" s="152" t="s">
        <v>20</v>
      </c>
      <c r="E758" s="152" t="s">
        <v>288</v>
      </c>
      <c r="F758" s="152" t="s">
        <v>124</v>
      </c>
      <c r="G758" s="152" t="s">
        <v>124</v>
      </c>
      <c r="H758" s="152" t="s">
        <v>124</v>
      </c>
      <c r="I758" s="152" t="s">
        <v>124</v>
      </c>
      <c r="J758" s="152" t="s">
        <v>124</v>
      </c>
      <c r="K758" s="152" t="s">
        <v>124</v>
      </c>
    </row>
    <row r="759" spans="2:11" ht="15" x14ac:dyDescent="0.25">
      <c r="B759" s="152" t="s">
        <v>1</v>
      </c>
      <c r="C759" s="153" t="s">
        <v>163</v>
      </c>
      <c r="D759" s="152" t="s">
        <v>164</v>
      </c>
      <c r="E759" s="152" t="s">
        <v>288</v>
      </c>
      <c r="F759" s="152" t="s">
        <v>124</v>
      </c>
      <c r="G759" s="152" t="s">
        <v>124</v>
      </c>
      <c r="H759" s="152" t="s">
        <v>124</v>
      </c>
      <c r="I759" s="152" t="s">
        <v>124</v>
      </c>
      <c r="J759" s="152" t="s">
        <v>124</v>
      </c>
      <c r="K759" s="152" t="s">
        <v>124</v>
      </c>
    </row>
    <row r="760" spans="2:11" ht="15" x14ac:dyDescent="0.25">
      <c r="B760" s="152" t="s">
        <v>1</v>
      </c>
      <c r="C760" s="153" t="s">
        <v>165</v>
      </c>
      <c r="D760" s="152" t="s">
        <v>166</v>
      </c>
      <c r="E760" s="152" t="s">
        <v>288</v>
      </c>
      <c r="F760" s="152" t="s">
        <v>124</v>
      </c>
      <c r="G760" s="152" t="s">
        <v>124</v>
      </c>
      <c r="H760" s="152" t="s">
        <v>124</v>
      </c>
      <c r="I760" s="152" t="s">
        <v>124</v>
      </c>
      <c r="J760" s="152" t="s">
        <v>124</v>
      </c>
      <c r="K760" s="152" t="s">
        <v>124</v>
      </c>
    </row>
    <row r="761" spans="2:11" ht="15" x14ac:dyDescent="0.25">
      <c r="B761" s="152" t="s">
        <v>1</v>
      </c>
      <c r="C761" s="153" t="s">
        <v>167</v>
      </c>
      <c r="D761" s="152" t="s">
        <v>168</v>
      </c>
      <c r="E761" s="152" t="s">
        <v>288</v>
      </c>
      <c r="F761" s="152" t="s">
        <v>124</v>
      </c>
      <c r="G761" s="152" t="s">
        <v>124</v>
      </c>
      <c r="H761" s="152" t="s">
        <v>124</v>
      </c>
      <c r="I761" s="152" t="s">
        <v>124</v>
      </c>
      <c r="J761" s="152" t="s">
        <v>124</v>
      </c>
      <c r="K761" s="152" t="s">
        <v>124</v>
      </c>
    </row>
    <row r="762" spans="2:11" ht="15" x14ac:dyDescent="0.25">
      <c r="B762" s="152" t="s">
        <v>1</v>
      </c>
      <c r="C762" s="153" t="s">
        <v>21</v>
      </c>
      <c r="D762" s="152" t="s">
        <v>22</v>
      </c>
      <c r="E762" s="152" t="s">
        <v>289</v>
      </c>
      <c r="F762" s="152">
        <v>10</v>
      </c>
      <c r="G762" s="152">
        <v>7</v>
      </c>
      <c r="H762" s="152">
        <v>0</v>
      </c>
      <c r="I762" s="152">
        <v>15</v>
      </c>
      <c r="J762" s="152">
        <v>6</v>
      </c>
      <c r="K762" s="152">
        <v>5</v>
      </c>
    </row>
    <row r="763" spans="2:11" ht="15" x14ac:dyDescent="0.25">
      <c r="B763" s="152" t="s">
        <v>1</v>
      </c>
      <c r="C763" s="153" t="s">
        <v>23</v>
      </c>
      <c r="D763" s="152" t="s">
        <v>24</v>
      </c>
      <c r="E763" s="152" t="s">
        <v>288</v>
      </c>
      <c r="F763" s="152" t="s">
        <v>124</v>
      </c>
      <c r="G763" s="152" t="s">
        <v>124</v>
      </c>
      <c r="H763" s="152" t="s">
        <v>124</v>
      </c>
      <c r="I763" s="152" t="s">
        <v>124</v>
      </c>
      <c r="J763" s="152" t="s">
        <v>124</v>
      </c>
      <c r="K763" s="152" t="s">
        <v>124</v>
      </c>
    </row>
    <row r="764" spans="2:11" ht="15" x14ac:dyDescent="0.25">
      <c r="B764" s="152" t="s">
        <v>1</v>
      </c>
      <c r="C764" s="153" t="s">
        <v>169</v>
      </c>
      <c r="D764" s="152" t="s">
        <v>170</v>
      </c>
      <c r="E764" s="152" t="s">
        <v>288</v>
      </c>
      <c r="F764" s="152" t="s">
        <v>124</v>
      </c>
      <c r="G764" s="152" t="s">
        <v>124</v>
      </c>
      <c r="H764" s="152" t="s">
        <v>124</v>
      </c>
      <c r="I764" s="152" t="s">
        <v>124</v>
      </c>
      <c r="J764" s="152" t="s">
        <v>124</v>
      </c>
      <c r="K764" s="152" t="s">
        <v>124</v>
      </c>
    </row>
    <row r="765" spans="2:11" ht="15" x14ac:dyDescent="0.25">
      <c r="B765" s="152" t="s">
        <v>1</v>
      </c>
      <c r="C765" s="153" t="s">
        <v>171</v>
      </c>
      <c r="D765" s="152" t="s">
        <v>172</v>
      </c>
      <c r="E765" s="152" t="s">
        <v>288</v>
      </c>
      <c r="F765" s="152" t="s">
        <v>124</v>
      </c>
      <c r="G765" s="152" t="s">
        <v>124</v>
      </c>
      <c r="H765" s="152" t="s">
        <v>124</v>
      </c>
      <c r="I765" s="152" t="s">
        <v>124</v>
      </c>
      <c r="J765" s="152" t="s">
        <v>124</v>
      </c>
      <c r="K765" s="152" t="s">
        <v>124</v>
      </c>
    </row>
    <row r="766" spans="2:11" ht="15" x14ac:dyDescent="0.25">
      <c r="B766" s="152" t="s">
        <v>1</v>
      </c>
      <c r="C766" s="153" t="s">
        <v>25</v>
      </c>
      <c r="D766" s="152" t="s">
        <v>376</v>
      </c>
      <c r="E766" s="152" t="s">
        <v>289</v>
      </c>
      <c r="F766" s="152">
        <v>90</v>
      </c>
      <c r="G766" s="152">
        <v>47</v>
      </c>
      <c r="H766" s="152">
        <v>0</v>
      </c>
      <c r="I766" s="152">
        <v>0</v>
      </c>
      <c r="J766" s="152" t="s">
        <v>124</v>
      </c>
      <c r="K766" s="152" t="s">
        <v>124</v>
      </c>
    </row>
    <row r="767" spans="2:11" ht="15" x14ac:dyDescent="0.25">
      <c r="B767" s="152" t="s">
        <v>1</v>
      </c>
      <c r="C767" s="153" t="s">
        <v>26</v>
      </c>
      <c r="D767" s="152" t="s">
        <v>27</v>
      </c>
      <c r="E767" s="152" t="s">
        <v>289</v>
      </c>
      <c r="F767" s="152">
        <v>85</v>
      </c>
      <c r="G767" s="152">
        <v>134</v>
      </c>
      <c r="H767" s="152">
        <v>163</v>
      </c>
      <c r="I767" s="152">
        <v>147</v>
      </c>
      <c r="J767" s="152">
        <v>132</v>
      </c>
      <c r="K767" s="152">
        <v>138</v>
      </c>
    </row>
    <row r="768" spans="2:11" ht="15" x14ac:dyDescent="0.25">
      <c r="B768" s="152" t="s">
        <v>1</v>
      </c>
      <c r="C768" s="153" t="s">
        <v>173</v>
      </c>
      <c r="D768" s="152" t="s">
        <v>174</v>
      </c>
      <c r="E768" s="152" t="s">
        <v>288</v>
      </c>
      <c r="F768" s="152" t="s">
        <v>124</v>
      </c>
      <c r="G768" s="152" t="s">
        <v>124</v>
      </c>
      <c r="H768" s="152" t="s">
        <v>124</v>
      </c>
      <c r="I768" s="152" t="s">
        <v>124</v>
      </c>
      <c r="J768" s="152" t="s">
        <v>124</v>
      </c>
      <c r="K768" s="152" t="s">
        <v>124</v>
      </c>
    </row>
    <row r="769" spans="2:11" ht="15" x14ac:dyDescent="0.25">
      <c r="B769" s="152" t="s">
        <v>1</v>
      </c>
      <c r="C769" s="153" t="s">
        <v>175</v>
      </c>
      <c r="D769" s="152" t="s">
        <v>176</v>
      </c>
      <c r="E769" s="152" t="s">
        <v>288</v>
      </c>
      <c r="F769" s="152" t="s">
        <v>124</v>
      </c>
      <c r="G769" s="152" t="s">
        <v>124</v>
      </c>
      <c r="H769" s="152" t="s">
        <v>124</v>
      </c>
      <c r="I769" s="152" t="s">
        <v>124</v>
      </c>
      <c r="J769" s="152" t="s">
        <v>124</v>
      </c>
      <c r="K769" s="152" t="s">
        <v>124</v>
      </c>
    </row>
    <row r="770" spans="2:11" ht="15" x14ac:dyDescent="0.25">
      <c r="B770" s="152" t="s">
        <v>1</v>
      </c>
      <c r="C770" s="153" t="s">
        <v>177</v>
      </c>
      <c r="D770" s="152" t="s">
        <v>178</v>
      </c>
      <c r="E770" s="152" t="s">
        <v>288</v>
      </c>
      <c r="F770" s="152" t="s">
        <v>124</v>
      </c>
      <c r="G770" s="152" t="s">
        <v>124</v>
      </c>
      <c r="H770" s="152" t="s">
        <v>124</v>
      </c>
      <c r="I770" s="152" t="s">
        <v>124</v>
      </c>
      <c r="J770" s="152" t="s">
        <v>124</v>
      </c>
      <c r="K770" s="152" t="s">
        <v>124</v>
      </c>
    </row>
    <row r="771" spans="2:11" ht="15" x14ac:dyDescent="0.25">
      <c r="B771" s="152" t="s">
        <v>1</v>
      </c>
      <c r="C771" s="153" t="s">
        <v>28</v>
      </c>
      <c r="D771" s="152" t="s">
        <v>29</v>
      </c>
      <c r="E771" s="152" t="s">
        <v>288</v>
      </c>
      <c r="F771" s="152" t="s">
        <v>124</v>
      </c>
      <c r="G771" s="152" t="s">
        <v>124</v>
      </c>
      <c r="H771" s="152" t="s">
        <v>124</v>
      </c>
      <c r="I771" s="152" t="s">
        <v>124</v>
      </c>
      <c r="J771" s="152" t="s">
        <v>124</v>
      </c>
      <c r="K771" s="152" t="s">
        <v>124</v>
      </c>
    </row>
    <row r="772" spans="2:11" ht="15" x14ac:dyDescent="0.25">
      <c r="B772" s="152" t="s">
        <v>1</v>
      </c>
      <c r="C772" s="153" t="s">
        <v>30</v>
      </c>
      <c r="D772" s="152" t="s">
        <v>377</v>
      </c>
      <c r="E772" s="152" t="s">
        <v>289</v>
      </c>
      <c r="F772" s="152">
        <v>144</v>
      </c>
      <c r="G772" s="152">
        <v>141</v>
      </c>
      <c r="H772" s="152">
        <v>165</v>
      </c>
      <c r="I772" s="152">
        <v>128</v>
      </c>
      <c r="J772" s="152">
        <v>214</v>
      </c>
      <c r="K772" s="152">
        <v>200</v>
      </c>
    </row>
    <row r="773" spans="2:11" ht="15" x14ac:dyDescent="0.25">
      <c r="B773" s="152" t="s">
        <v>1</v>
      </c>
      <c r="C773" s="153" t="s">
        <v>179</v>
      </c>
      <c r="D773" s="152" t="s">
        <v>180</v>
      </c>
      <c r="E773" s="152" t="s">
        <v>288</v>
      </c>
      <c r="F773" s="152" t="s">
        <v>124</v>
      </c>
      <c r="G773" s="152" t="s">
        <v>124</v>
      </c>
      <c r="H773" s="152" t="s">
        <v>124</v>
      </c>
      <c r="I773" s="152" t="s">
        <v>124</v>
      </c>
      <c r="J773" s="152" t="s">
        <v>124</v>
      </c>
      <c r="K773" s="152" t="s">
        <v>124</v>
      </c>
    </row>
    <row r="774" spans="2:11" ht="15" x14ac:dyDescent="0.25">
      <c r="B774" s="152" t="s">
        <v>1</v>
      </c>
      <c r="C774" s="153" t="s">
        <v>181</v>
      </c>
      <c r="D774" s="152" t="s">
        <v>182</v>
      </c>
      <c r="E774" s="152" t="s">
        <v>288</v>
      </c>
      <c r="F774" s="152" t="s">
        <v>124</v>
      </c>
      <c r="G774" s="152" t="s">
        <v>124</v>
      </c>
      <c r="H774" s="152" t="s">
        <v>124</v>
      </c>
      <c r="I774" s="152" t="s">
        <v>124</v>
      </c>
      <c r="J774" s="152" t="s">
        <v>124</v>
      </c>
      <c r="K774" s="152" t="s">
        <v>124</v>
      </c>
    </row>
    <row r="775" spans="2:11" ht="15" x14ac:dyDescent="0.25">
      <c r="B775" s="152" t="s">
        <v>1</v>
      </c>
      <c r="C775" s="153" t="s">
        <v>183</v>
      </c>
      <c r="D775" s="152" t="s">
        <v>184</v>
      </c>
      <c r="E775" s="152" t="s">
        <v>288</v>
      </c>
      <c r="F775" s="152" t="s">
        <v>124</v>
      </c>
      <c r="G775" s="152" t="s">
        <v>124</v>
      </c>
      <c r="H775" s="152" t="s">
        <v>124</v>
      </c>
      <c r="I775" s="152" t="s">
        <v>124</v>
      </c>
      <c r="J775" s="152" t="s">
        <v>124</v>
      </c>
      <c r="K775" s="152" t="s">
        <v>124</v>
      </c>
    </row>
    <row r="776" spans="2:11" ht="15" x14ac:dyDescent="0.25">
      <c r="B776" s="152" t="s">
        <v>1</v>
      </c>
      <c r="C776" s="153" t="s">
        <v>185</v>
      </c>
      <c r="D776" s="152" t="s">
        <v>186</v>
      </c>
      <c r="E776" s="152" t="s">
        <v>288</v>
      </c>
      <c r="F776" s="152" t="s">
        <v>124</v>
      </c>
      <c r="G776" s="152" t="s">
        <v>124</v>
      </c>
      <c r="H776" s="152" t="s">
        <v>124</v>
      </c>
      <c r="I776" s="152" t="s">
        <v>124</v>
      </c>
      <c r="J776" s="152" t="s">
        <v>124</v>
      </c>
      <c r="K776" s="152" t="s">
        <v>124</v>
      </c>
    </row>
    <row r="777" spans="2:11" ht="15" x14ac:dyDescent="0.25">
      <c r="B777" s="152" t="s">
        <v>1</v>
      </c>
      <c r="C777" s="153" t="s">
        <v>187</v>
      </c>
      <c r="D777" s="152" t="s">
        <v>188</v>
      </c>
      <c r="E777" s="152" t="s">
        <v>288</v>
      </c>
      <c r="F777" s="152" t="s">
        <v>124</v>
      </c>
      <c r="G777" s="152" t="s">
        <v>124</v>
      </c>
      <c r="H777" s="152" t="s">
        <v>124</v>
      </c>
      <c r="I777" s="152" t="s">
        <v>124</v>
      </c>
      <c r="J777" s="152" t="s">
        <v>124</v>
      </c>
      <c r="K777" s="152" t="s">
        <v>124</v>
      </c>
    </row>
    <row r="778" spans="2:11" ht="15" x14ac:dyDescent="0.25">
      <c r="B778" s="152" t="s">
        <v>1</v>
      </c>
      <c r="C778" s="153" t="s">
        <v>189</v>
      </c>
      <c r="D778" s="152" t="s">
        <v>190</v>
      </c>
      <c r="E778" s="152" t="s">
        <v>288</v>
      </c>
      <c r="F778" s="152" t="s">
        <v>124</v>
      </c>
      <c r="G778" s="152" t="s">
        <v>124</v>
      </c>
      <c r="H778" s="152" t="s">
        <v>124</v>
      </c>
      <c r="I778" s="152" t="s">
        <v>124</v>
      </c>
      <c r="J778" s="152" t="s">
        <v>124</v>
      </c>
      <c r="K778" s="152" t="s">
        <v>124</v>
      </c>
    </row>
    <row r="779" spans="2:11" ht="15" x14ac:dyDescent="0.25">
      <c r="B779" s="152" t="s">
        <v>1</v>
      </c>
      <c r="C779" s="153" t="s">
        <v>31</v>
      </c>
      <c r="D779" s="152" t="s">
        <v>378</v>
      </c>
      <c r="E779" s="152" t="s">
        <v>289</v>
      </c>
      <c r="F779" s="152">
        <v>357</v>
      </c>
      <c r="G779" s="152">
        <v>317</v>
      </c>
      <c r="H779" s="152">
        <v>342</v>
      </c>
      <c r="I779" s="152">
        <v>271</v>
      </c>
      <c r="J779" s="152">
        <v>279</v>
      </c>
      <c r="K779" s="152">
        <v>245</v>
      </c>
    </row>
    <row r="780" spans="2:11" ht="15" x14ac:dyDescent="0.25">
      <c r="B780" s="152" t="s">
        <v>1</v>
      </c>
      <c r="C780" s="153" t="s">
        <v>191</v>
      </c>
      <c r="D780" s="152" t="s">
        <v>192</v>
      </c>
      <c r="E780" s="152" t="s">
        <v>288</v>
      </c>
      <c r="F780" s="152" t="s">
        <v>124</v>
      </c>
      <c r="G780" s="152" t="s">
        <v>124</v>
      </c>
      <c r="H780" s="152" t="s">
        <v>124</v>
      </c>
      <c r="I780" s="152" t="s">
        <v>124</v>
      </c>
      <c r="J780" s="152" t="s">
        <v>124</v>
      </c>
      <c r="K780" s="152" t="s">
        <v>124</v>
      </c>
    </row>
    <row r="781" spans="2:11" ht="15" x14ac:dyDescent="0.25">
      <c r="B781" s="152" t="s">
        <v>1</v>
      </c>
      <c r="C781" s="153" t="s">
        <v>193</v>
      </c>
      <c r="D781" s="152" t="s">
        <v>194</v>
      </c>
      <c r="E781" s="152" t="s">
        <v>288</v>
      </c>
      <c r="F781" s="152" t="s">
        <v>124</v>
      </c>
      <c r="G781" s="152" t="s">
        <v>124</v>
      </c>
      <c r="H781" s="152" t="s">
        <v>124</v>
      </c>
      <c r="I781" s="152" t="s">
        <v>124</v>
      </c>
      <c r="J781" s="152" t="s">
        <v>124</v>
      </c>
      <c r="K781" s="152" t="s">
        <v>124</v>
      </c>
    </row>
    <row r="782" spans="2:11" ht="15" x14ac:dyDescent="0.25">
      <c r="B782" s="152" t="s">
        <v>1</v>
      </c>
      <c r="C782" s="153" t="s">
        <v>32</v>
      </c>
      <c r="D782" s="152" t="s">
        <v>33</v>
      </c>
      <c r="E782" s="152" t="s">
        <v>288</v>
      </c>
      <c r="F782" s="152" t="s">
        <v>124</v>
      </c>
      <c r="G782" s="152" t="s">
        <v>124</v>
      </c>
      <c r="H782" s="152" t="s">
        <v>124</v>
      </c>
      <c r="I782" s="152" t="s">
        <v>124</v>
      </c>
      <c r="J782" s="152" t="s">
        <v>124</v>
      </c>
      <c r="K782" s="152" t="s">
        <v>124</v>
      </c>
    </row>
    <row r="783" spans="2:11" ht="15" x14ac:dyDescent="0.25">
      <c r="B783" s="152" t="s">
        <v>1</v>
      </c>
      <c r="C783" s="153" t="s">
        <v>195</v>
      </c>
      <c r="D783" s="152" t="s">
        <v>196</v>
      </c>
      <c r="E783" s="152" t="s">
        <v>288</v>
      </c>
      <c r="F783" s="152" t="s">
        <v>124</v>
      </c>
      <c r="G783" s="152" t="s">
        <v>124</v>
      </c>
      <c r="H783" s="152" t="s">
        <v>124</v>
      </c>
      <c r="I783" s="152" t="s">
        <v>124</v>
      </c>
      <c r="J783" s="152" t="s">
        <v>124</v>
      </c>
      <c r="K783" s="152" t="s">
        <v>124</v>
      </c>
    </row>
    <row r="784" spans="2:11" ht="15" x14ac:dyDescent="0.25">
      <c r="B784" s="152" t="s">
        <v>1</v>
      </c>
      <c r="C784" s="153" t="s">
        <v>197</v>
      </c>
      <c r="D784" s="152" t="s">
        <v>198</v>
      </c>
      <c r="E784" s="152" t="s">
        <v>288</v>
      </c>
      <c r="F784" s="152" t="s">
        <v>124</v>
      </c>
      <c r="G784" s="152" t="s">
        <v>124</v>
      </c>
      <c r="H784" s="152" t="s">
        <v>124</v>
      </c>
      <c r="I784" s="152" t="s">
        <v>124</v>
      </c>
      <c r="J784" s="152" t="s">
        <v>124</v>
      </c>
      <c r="K784" s="152" t="s">
        <v>124</v>
      </c>
    </row>
    <row r="785" spans="2:11" ht="15" x14ac:dyDescent="0.25">
      <c r="B785" s="152" t="s">
        <v>1</v>
      </c>
      <c r="C785" s="153" t="s">
        <v>34</v>
      </c>
      <c r="D785" s="152" t="s">
        <v>35</v>
      </c>
      <c r="E785" s="152" t="s">
        <v>288</v>
      </c>
      <c r="F785" s="152" t="s">
        <v>124</v>
      </c>
      <c r="G785" s="152" t="s">
        <v>124</v>
      </c>
      <c r="H785" s="152" t="s">
        <v>124</v>
      </c>
      <c r="I785" s="152" t="s">
        <v>124</v>
      </c>
      <c r="J785" s="152" t="s">
        <v>124</v>
      </c>
      <c r="K785" s="152" t="s">
        <v>124</v>
      </c>
    </row>
    <row r="786" spans="2:11" ht="15" x14ac:dyDescent="0.25">
      <c r="B786" s="152" t="s">
        <v>1</v>
      </c>
      <c r="C786" s="153" t="s">
        <v>199</v>
      </c>
      <c r="D786" s="152" t="s">
        <v>200</v>
      </c>
      <c r="E786" s="152" t="s">
        <v>288</v>
      </c>
      <c r="F786" s="152" t="s">
        <v>124</v>
      </c>
      <c r="G786" s="152" t="s">
        <v>124</v>
      </c>
      <c r="H786" s="152" t="s">
        <v>124</v>
      </c>
      <c r="I786" s="152" t="s">
        <v>124</v>
      </c>
      <c r="J786" s="152" t="s">
        <v>124</v>
      </c>
      <c r="K786" s="152" t="s">
        <v>124</v>
      </c>
    </row>
    <row r="787" spans="2:11" ht="15" x14ac:dyDescent="0.25">
      <c r="B787" s="152" t="s">
        <v>1</v>
      </c>
      <c r="C787" s="153" t="s">
        <v>36</v>
      </c>
      <c r="D787" s="152" t="s">
        <v>37</v>
      </c>
      <c r="E787" s="152" t="s">
        <v>289</v>
      </c>
      <c r="F787" s="152">
        <v>533</v>
      </c>
      <c r="G787" s="152">
        <v>189</v>
      </c>
      <c r="H787" s="152">
        <v>0</v>
      </c>
      <c r="I787" s="152">
        <v>0</v>
      </c>
      <c r="J787" s="152" t="s">
        <v>124</v>
      </c>
      <c r="K787" s="152" t="s">
        <v>124</v>
      </c>
    </row>
    <row r="788" spans="2:11" ht="15" x14ac:dyDescent="0.25">
      <c r="B788" s="152" t="s">
        <v>1</v>
      </c>
      <c r="C788" s="153" t="s">
        <v>201</v>
      </c>
      <c r="D788" s="152" t="s">
        <v>202</v>
      </c>
      <c r="E788" s="152" t="s">
        <v>288</v>
      </c>
      <c r="F788" s="152" t="s">
        <v>124</v>
      </c>
      <c r="G788" s="152" t="s">
        <v>124</v>
      </c>
      <c r="H788" s="152" t="s">
        <v>124</v>
      </c>
      <c r="I788" s="152" t="s">
        <v>124</v>
      </c>
      <c r="J788" s="152" t="s">
        <v>124</v>
      </c>
      <c r="K788" s="152" t="s">
        <v>124</v>
      </c>
    </row>
    <row r="789" spans="2:11" ht="15" x14ac:dyDescent="0.25">
      <c r="B789" s="152" t="s">
        <v>1</v>
      </c>
      <c r="C789" s="153" t="s">
        <v>38</v>
      </c>
      <c r="D789" s="152" t="s">
        <v>39</v>
      </c>
      <c r="E789" s="152" t="s">
        <v>289</v>
      </c>
      <c r="F789" s="152">
        <v>12</v>
      </c>
      <c r="G789" s="152">
        <v>31</v>
      </c>
      <c r="H789" s="152">
        <v>33</v>
      </c>
      <c r="I789" s="152">
        <v>49</v>
      </c>
      <c r="J789" s="152">
        <v>48</v>
      </c>
      <c r="K789" s="152">
        <v>41</v>
      </c>
    </row>
    <row r="790" spans="2:11" ht="15" x14ac:dyDescent="0.25">
      <c r="B790" s="152" t="s">
        <v>1</v>
      </c>
      <c r="C790" s="153" t="s">
        <v>203</v>
      </c>
      <c r="D790" s="152" t="s">
        <v>204</v>
      </c>
      <c r="E790" s="152" t="s">
        <v>288</v>
      </c>
      <c r="F790" s="152" t="s">
        <v>124</v>
      </c>
      <c r="G790" s="152" t="s">
        <v>124</v>
      </c>
      <c r="H790" s="152" t="s">
        <v>124</v>
      </c>
      <c r="I790" s="152" t="s">
        <v>124</v>
      </c>
      <c r="J790" s="152" t="s">
        <v>124</v>
      </c>
      <c r="K790" s="152" t="s">
        <v>124</v>
      </c>
    </row>
    <row r="791" spans="2:11" ht="15" x14ac:dyDescent="0.25">
      <c r="B791" s="152" t="s">
        <v>1</v>
      </c>
      <c r="C791" s="153" t="s">
        <v>205</v>
      </c>
      <c r="D791" s="152" t="s">
        <v>206</v>
      </c>
      <c r="E791" s="152" t="s">
        <v>288</v>
      </c>
      <c r="F791" s="152" t="s">
        <v>124</v>
      </c>
      <c r="G791" s="152" t="s">
        <v>124</v>
      </c>
      <c r="H791" s="152" t="s">
        <v>124</v>
      </c>
      <c r="I791" s="152" t="s">
        <v>124</v>
      </c>
      <c r="J791" s="152" t="s">
        <v>124</v>
      </c>
      <c r="K791" s="152" t="s">
        <v>124</v>
      </c>
    </row>
    <row r="792" spans="2:11" ht="15" x14ac:dyDescent="0.25">
      <c r="B792" s="152" t="s">
        <v>1</v>
      </c>
      <c r="C792" s="153" t="s">
        <v>207</v>
      </c>
      <c r="D792" s="152" t="s">
        <v>208</v>
      </c>
      <c r="E792" s="152" t="s">
        <v>288</v>
      </c>
      <c r="F792" s="152" t="s">
        <v>124</v>
      </c>
      <c r="G792" s="152" t="s">
        <v>124</v>
      </c>
      <c r="H792" s="152" t="s">
        <v>124</v>
      </c>
      <c r="I792" s="152" t="s">
        <v>124</v>
      </c>
      <c r="J792" s="152" t="s">
        <v>124</v>
      </c>
      <c r="K792" s="152" t="s">
        <v>124</v>
      </c>
    </row>
    <row r="793" spans="2:11" ht="15" x14ac:dyDescent="0.25">
      <c r="B793" s="152" t="s">
        <v>1</v>
      </c>
      <c r="C793" s="153" t="s">
        <v>209</v>
      </c>
      <c r="D793" s="152" t="s">
        <v>210</v>
      </c>
      <c r="E793" s="152" t="s">
        <v>288</v>
      </c>
      <c r="F793" s="152" t="s">
        <v>124</v>
      </c>
      <c r="G793" s="152" t="s">
        <v>124</v>
      </c>
      <c r="H793" s="152" t="s">
        <v>124</v>
      </c>
      <c r="I793" s="152" t="s">
        <v>124</v>
      </c>
      <c r="J793" s="152" t="s">
        <v>124</v>
      </c>
      <c r="K793" s="152" t="s">
        <v>124</v>
      </c>
    </row>
    <row r="794" spans="2:11" ht="15" x14ac:dyDescent="0.25">
      <c r="B794" s="152" t="s">
        <v>1</v>
      </c>
      <c r="C794" s="153" t="s">
        <v>268</v>
      </c>
      <c r="D794" s="152" t="s">
        <v>269</v>
      </c>
      <c r="E794" s="152" t="s">
        <v>290</v>
      </c>
      <c r="F794" s="152" t="s">
        <v>124</v>
      </c>
      <c r="G794" s="152" t="s">
        <v>124</v>
      </c>
      <c r="H794" s="152" t="s">
        <v>124</v>
      </c>
      <c r="I794" s="152" t="s">
        <v>124</v>
      </c>
      <c r="J794" s="152" t="s">
        <v>124</v>
      </c>
      <c r="K794" s="152" t="s">
        <v>124</v>
      </c>
    </row>
    <row r="795" spans="2:11" ht="15" x14ac:dyDescent="0.25">
      <c r="B795" s="152" t="s">
        <v>1</v>
      </c>
      <c r="C795" s="153" t="s">
        <v>266</v>
      </c>
      <c r="D795" s="152" t="s">
        <v>267</v>
      </c>
      <c r="E795" s="152" t="s">
        <v>288</v>
      </c>
      <c r="F795" s="152" t="s">
        <v>124</v>
      </c>
      <c r="G795" s="152" t="s">
        <v>124</v>
      </c>
      <c r="H795" s="152" t="s">
        <v>124</v>
      </c>
      <c r="I795" s="152" t="s">
        <v>124</v>
      </c>
      <c r="J795" s="152" t="s">
        <v>124</v>
      </c>
      <c r="K795" s="152" t="s">
        <v>124</v>
      </c>
    </row>
    <row r="796" spans="2:11" ht="15" x14ac:dyDescent="0.25">
      <c r="B796" s="152" t="s">
        <v>1</v>
      </c>
      <c r="C796" s="153" t="s">
        <v>211</v>
      </c>
      <c r="D796" s="152" t="s">
        <v>212</v>
      </c>
      <c r="E796" s="152" t="s">
        <v>288</v>
      </c>
      <c r="F796" s="152" t="s">
        <v>124</v>
      </c>
      <c r="G796" s="152" t="s">
        <v>124</v>
      </c>
      <c r="H796" s="152" t="s">
        <v>124</v>
      </c>
      <c r="I796" s="152" t="s">
        <v>124</v>
      </c>
      <c r="J796" s="152" t="s">
        <v>124</v>
      </c>
      <c r="K796" s="152" t="s">
        <v>124</v>
      </c>
    </row>
    <row r="797" spans="2:11" ht="15" x14ac:dyDescent="0.25">
      <c r="B797" s="152" t="s">
        <v>1</v>
      </c>
      <c r="C797" s="153" t="s">
        <v>213</v>
      </c>
      <c r="D797" s="152" t="s">
        <v>214</v>
      </c>
      <c r="E797" s="152" t="s">
        <v>288</v>
      </c>
      <c r="F797" s="152" t="s">
        <v>124</v>
      </c>
      <c r="G797" s="152" t="s">
        <v>124</v>
      </c>
      <c r="H797" s="152" t="s">
        <v>124</v>
      </c>
      <c r="I797" s="152" t="s">
        <v>124</v>
      </c>
      <c r="J797" s="152" t="s">
        <v>124</v>
      </c>
      <c r="K797" s="152" t="s">
        <v>124</v>
      </c>
    </row>
    <row r="798" spans="2:11" ht="15" x14ac:dyDescent="0.25">
      <c r="B798" s="152" t="s">
        <v>1</v>
      </c>
      <c r="C798" s="153" t="s">
        <v>215</v>
      </c>
      <c r="D798" s="152" t="s">
        <v>369</v>
      </c>
      <c r="E798" s="152" t="s">
        <v>288</v>
      </c>
      <c r="F798" s="152" t="s">
        <v>124</v>
      </c>
      <c r="G798" s="152" t="s">
        <v>124</v>
      </c>
      <c r="H798" s="152" t="s">
        <v>124</v>
      </c>
      <c r="I798" s="152" t="s">
        <v>124</v>
      </c>
      <c r="J798" s="152" t="s">
        <v>124</v>
      </c>
      <c r="K798" s="152" t="s">
        <v>124</v>
      </c>
    </row>
    <row r="799" spans="2:11" ht="15" x14ac:dyDescent="0.25">
      <c r="B799" s="152" t="s">
        <v>1</v>
      </c>
      <c r="C799" s="153" t="s">
        <v>216</v>
      </c>
      <c r="D799" s="152" t="s">
        <v>217</v>
      </c>
      <c r="E799" s="152" t="s">
        <v>288</v>
      </c>
      <c r="F799" s="152" t="s">
        <v>124</v>
      </c>
      <c r="G799" s="152" t="s">
        <v>124</v>
      </c>
      <c r="H799" s="152" t="s">
        <v>124</v>
      </c>
      <c r="I799" s="152" t="s">
        <v>124</v>
      </c>
      <c r="J799" s="152" t="s">
        <v>124</v>
      </c>
      <c r="K799" s="152" t="s">
        <v>124</v>
      </c>
    </row>
    <row r="800" spans="2:11" ht="15" x14ac:dyDescent="0.25">
      <c r="B800" s="152" t="s">
        <v>1</v>
      </c>
      <c r="C800" s="153" t="s">
        <v>218</v>
      </c>
      <c r="D800" s="152" t="s">
        <v>339</v>
      </c>
      <c r="E800" s="152" t="s">
        <v>288</v>
      </c>
      <c r="F800" s="152" t="s">
        <v>124</v>
      </c>
      <c r="G800" s="152" t="s">
        <v>124</v>
      </c>
      <c r="H800" s="152" t="s">
        <v>124</v>
      </c>
      <c r="I800" s="152" t="s">
        <v>124</v>
      </c>
      <c r="J800" s="152" t="s">
        <v>124</v>
      </c>
      <c r="K800" s="152" t="s">
        <v>124</v>
      </c>
    </row>
    <row r="801" spans="2:11" ht="15" x14ac:dyDescent="0.25">
      <c r="B801" s="152" t="s">
        <v>1</v>
      </c>
      <c r="C801" s="153" t="s">
        <v>219</v>
      </c>
      <c r="D801" s="152" t="s">
        <v>340</v>
      </c>
      <c r="E801" s="152" t="s">
        <v>288</v>
      </c>
      <c r="F801" s="152" t="s">
        <v>124</v>
      </c>
      <c r="G801" s="152" t="s">
        <v>124</v>
      </c>
      <c r="H801" s="152" t="s">
        <v>124</v>
      </c>
      <c r="I801" s="152" t="s">
        <v>124</v>
      </c>
      <c r="J801" s="152" t="s">
        <v>124</v>
      </c>
      <c r="K801" s="152" t="s">
        <v>124</v>
      </c>
    </row>
    <row r="802" spans="2:11" ht="15" x14ac:dyDescent="0.25">
      <c r="B802" s="152" t="s">
        <v>1</v>
      </c>
      <c r="C802" s="153" t="s">
        <v>220</v>
      </c>
      <c r="D802" s="152" t="s">
        <v>341</v>
      </c>
      <c r="E802" s="152" t="s">
        <v>290</v>
      </c>
      <c r="F802" s="152" t="s">
        <v>124</v>
      </c>
      <c r="G802" s="152" t="s">
        <v>124</v>
      </c>
      <c r="H802" s="152" t="s">
        <v>124</v>
      </c>
      <c r="I802" s="152" t="s">
        <v>124</v>
      </c>
      <c r="J802" s="152" t="s">
        <v>124</v>
      </c>
      <c r="K802" s="152" t="s">
        <v>124</v>
      </c>
    </row>
    <row r="803" spans="2:11" ht="15" x14ac:dyDescent="0.25">
      <c r="B803" s="152" t="s">
        <v>1</v>
      </c>
      <c r="C803" s="153" t="s">
        <v>221</v>
      </c>
      <c r="D803" s="152" t="s">
        <v>222</v>
      </c>
      <c r="E803" s="152" t="s">
        <v>288</v>
      </c>
      <c r="F803" s="152" t="s">
        <v>124</v>
      </c>
      <c r="G803" s="152" t="s">
        <v>124</v>
      </c>
      <c r="H803" s="152" t="s">
        <v>124</v>
      </c>
      <c r="I803" s="152" t="s">
        <v>124</v>
      </c>
      <c r="J803" s="152" t="s">
        <v>124</v>
      </c>
      <c r="K803" s="152" t="s">
        <v>124</v>
      </c>
    </row>
    <row r="804" spans="2:11" ht="15" x14ac:dyDescent="0.25">
      <c r="B804" s="152" t="s">
        <v>1</v>
      </c>
      <c r="C804" s="153" t="s">
        <v>270</v>
      </c>
      <c r="D804" s="152" t="s">
        <v>271</v>
      </c>
      <c r="E804" s="152" t="s">
        <v>290</v>
      </c>
      <c r="F804" s="152" t="s">
        <v>124</v>
      </c>
      <c r="G804" s="152" t="s">
        <v>124</v>
      </c>
      <c r="H804" s="152" t="s">
        <v>124</v>
      </c>
      <c r="I804" s="152" t="s">
        <v>124</v>
      </c>
      <c r="J804" s="152" t="s">
        <v>124</v>
      </c>
      <c r="K804" s="152" t="s">
        <v>124</v>
      </c>
    </row>
    <row r="805" spans="2:11" ht="15" x14ac:dyDescent="0.25">
      <c r="B805" s="152" t="s">
        <v>1</v>
      </c>
      <c r="C805" s="153" t="s">
        <v>223</v>
      </c>
      <c r="D805" s="152" t="s">
        <v>224</v>
      </c>
      <c r="E805" s="152" t="s">
        <v>288</v>
      </c>
      <c r="F805" s="152" t="s">
        <v>124</v>
      </c>
      <c r="G805" s="152" t="s">
        <v>124</v>
      </c>
      <c r="H805" s="152" t="s">
        <v>124</v>
      </c>
      <c r="I805" s="152" t="s">
        <v>124</v>
      </c>
      <c r="J805" s="152" t="s">
        <v>124</v>
      </c>
      <c r="K805" s="152" t="s">
        <v>124</v>
      </c>
    </row>
    <row r="806" spans="2:11" ht="15" x14ac:dyDescent="0.25">
      <c r="B806" s="152" t="s">
        <v>1</v>
      </c>
      <c r="C806" s="153" t="s">
        <v>225</v>
      </c>
      <c r="D806" s="152" t="s">
        <v>226</v>
      </c>
      <c r="E806" s="152" t="s">
        <v>288</v>
      </c>
      <c r="F806" s="152" t="s">
        <v>124</v>
      </c>
      <c r="G806" s="152" t="s">
        <v>124</v>
      </c>
      <c r="H806" s="152" t="s">
        <v>124</v>
      </c>
      <c r="I806" s="152" t="s">
        <v>124</v>
      </c>
      <c r="J806" s="152" t="s">
        <v>124</v>
      </c>
      <c r="K806" s="152" t="s">
        <v>124</v>
      </c>
    </row>
    <row r="807" spans="2:11" ht="15" x14ac:dyDescent="0.25">
      <c r="B807" s="152" t="s">
        <v>1</v>
      </c>
      <c r="C807" s="153" t="s">
        <v>227</v>
      </c>
      <c r="D807" s="152" t="s">
        <v>379</v>
      </c>
      <c r="E807" s="152" t="s">
        <v>288</v>
      </c>
      <c r="F807" s="152" t="s">
        <v>124</v>
      </c>
      <c r="G807" s="152" t="s">
        <v>124</v>
      </c>
      <c r="H807" s="152" t="s">
        <v>124</v>
      </c>
      <c r="I807" s="152" t="s">
        <v>124</v>
      </c>
      <c r="J807" s="152" t="s">
        <v>124</v>
      </c>
      <c r="K807" s="152" t="s">
        <v>124</v>
      </c>
    </row>
    <row r="808" spans="2:11" ht="15" x14ac:dyDescent="0.25">
      <c r="B808" s="152" t="s">
        <v>1</v>
      </c>
      <c r="C808" s="153" t="s">
        <v>228</v>
      </c>
      <c r="D808" s="152" t="s">
        <v>380</v>
      </c>
      <c r="E808" s="152" t="s">
        <v>288</v>
      </c>
      <c r="F808" s="152" t="s">
        <v>124</v>
      </c>
      <c r="G808" s="152" t="s">
        <v>124</v>
      </c>
      <c r="H808" s="152" t="s">
        <v>124</v>
      </c>
      <c r="I808" s="152" t="s">
        <v>124</v>
      </c>
      <c r="J808" s="152" t="s">
        <v>124</v>
      </c>
      <c r="K808" s="152" t="s">
        <v>124</v>
      </c>
    </row>
    <row r="809" spans="2:11" ht="15" x14ac:dyDescent="0.25">
      <c r="B809" s="152" t="s">
        <v>1</v>
      </c>
      <c r="C809" s="153" t="s">
        <v>261</v>
      </c>
      <c r="D809" s="152" t="s">
        <v>262</v>
      </c>
      <c r="E809" s="152" t="s">
        <v>288</v>
      </c>
      <c r="F809" s="152" t="s">
        <v>124</v>
      </c>
      <c r="G809" s="152" t="s">
        <v>124</v>
      </c>
      <c r="H809" s="152" t="s">
        <v>124</v>
      </c>
      <c r="I809" s="152" t="s">
        <v>124</v>
      </c>
      <c r="J809" s="152" t="s">
        <v>124</v>
      </c>
      <c r="K809" s="152" t="s">
        <v>124</v>
      </c>
    </row>
    <row r="810" spans="2:11" ht="15" x14ac:dyDescent="0.25">
      <c r="B810" s="152" t="s">
        <v>291</v>
      </c>
      <c r="C810" s="153" t="s">
        <v>272</v>
      </c>
      <c r="D810" s="152" t="s">
        <v>273</v>
      </c>
      <c r="E810" s="152" t="s">
        <v>124</v>
      </c>
      <c r="F810" s="152" t="s">
        <v>124</v>
      </c>
      <c r="G810" s="152" t="s">
        <v>124</v>
      </c>
      <c r="H810" s="152" t="s">
        <v>124</v>
      </c>
      <c r="I810" s="152" t="s">
        <v>124</v>
      </c>
      <c r="J810" s="152" t="s">
        <v>124</v>
      </c>
      <c r="K810" s="152" t="s">
        <v>124</v>
      </c>
    </row>
    <row r="811" spans="2:11" ht="15" x14ac:dyDescent="0.25">
      <c r="B811" s="152" t="s">
        <v>2</v>
      </c>
      <c r="C811" s="153" t="s">
        <v>229</v>
      </c>
      <c r="D811" s="152" t="s">
        <v>230</v>
      </c>
      <c r="E811" s="152" t="s">
        <v>288</v>
      </c>
      <c r="F811" s="152" t="s">
        <v>124</v>
      </c>
      <c r="G811" s="152" t="s">
        <v>124</v>
      </c>
      <c r="H811" s="152" t="s">
        <v>124</v>
      </c>
      <c r="I811" s="152" t="s">
        <v>124</v>
      </c>
      <c r="J811" s="152" t="s">
        <v>124</v>
      </c>
      <c r="K811" s="152" t="s">
        <v>124</v>
      </c>
    </row>
    <row r="812" spans="2:11" ht="15" x14ac:dyDescent="0.25">
      <c r="B812" s="152" t="s">
        <v>2</v>
      </c>
      <c r="C812" s="153" t="s">
        <v>274</v>
      </c>
      <c r="D812" s="152" t="s">
        <v>275</v>
      </c>
      <c r="E812" s="152" t="s">
        <v>290</v>
      </c>
      <c r="F812" s="152" t="s">
        <v>124</v>
      </c>
      <c r="G812" s="152" t="s">
        <v>124</v>
      </c>
      <c r="H812" s="152" t="s">
        <v>124</v>
      </c>
      <c r="I812" s="152" t="s">
        <v>124</v>
      </c>
      <c r="J812" s="152" t="s">
        <v>124</v>
      </c>
      <c r="K812" s="152" t="s">
        <v>124</v>
      </c>
    </row>
    <row r="813" spans="2:11" ht="15" x14ac:dyDescent="0.25">
      <c r="B813" s="152" t="s">
        <v>2</v>
      </c>
      <c r="C813" s="153" t="s">
        <v>40</v>
      </c>
      <c r="D813" s="152" t="s">
        <v>357</v>
      </c>
      <c r="E813" s="152" t="s">
        <v>288</v>
      </c>
      <c r="F813" s="152" t="s">
        <v>124</v>
      </c>
      <c r="G813" s="152" t="s">
        <v>124</v>
      </c>
      <c r="H813" s="152" t="s">
        <v>124</v>
      </c>
      <c r="I813" s="152" t="s">
        <v>124</v>
      </c>
      <c r="J813" s="152" t="s">
        <v>124</v>
      </c>
      <c r="K813" s="152" t="s">
        <v>124</v>
      </c>
    </row>
    <row r="814" spans="2:11" ht="15" x14ac:dyDescent="0.25">
      <c r="B814" s="152" t="s">
        <v>2</v>
      </c>
      <c r="C814" s="153" t="s">
        <v>41</v>
      </c>
      <c r="D814" s="152" t="s">
        <v>42</v>
      </c>
      <c r="E814" s="152" t="s">
        <v>289</v>
      </c>
      <c r="F814" s="152">
        <v>57</v>
      </c>
      <c r="G814" s="152">
        <v>54</v>
      </c>
      <c r="H814" s="152">
        <v>53</v>
      </c>
      <c r="I814" s="152">
        <v>50</v>
      </c>
      <c r="J814" s="152">
        <v>61</v>
      </c>
      <c r="K814" s="152">
        <v>39</v>
      </c>
    </row>
    <row r="815" spans="2:11" ht="15" x14ac:dyDescent="0.25">
      <c r="B815" s="152" t="s">
        <v>2</v>
      </c>
      <c r="C815" s="153" t="s">
        <v>231</v>
      </c>
      <c r="D815" s="152" t="s">
        <v>232</v>
      </c>
      <c r="E815" s="152" t="s">
        <v>288</v>
      </c>
      <c r="F815" s="152" t="s">
        <v>124</v>
      </c>
      <c r="G815" s="152" t="s">
        <v>124</v>
      </c>
      <c r="H815" s="152" t="s">
        <v>124</v>
      </c>
      <c r="I815" s="152" t="s">
        <v>124</v>
      </c>
      <c r="J815" s="152" t="s">
        <v>124</v>
      </c>
      <c r="K815" s="152" t="s">
        <v>124</v>
      </c>
    </row>
    <row r="816" spans="2:11" ht="15" x14ac:dyDescent="0.25">
      <c r="B816" s="152" t="s">
        <v>2</v>
      </c>
      <c r="C816" s="153" t="s">
        <v>43</v>
      </c>
      <c r="D816" s="152" t="s">
        <v>44</v>
      </c>
      <c r="E816" s="152" t="s">
        <v>289</v>
      </c>
      <c r="F816" s="152">
        <v>34</v>
      </c>
      <c r="G816" s="152">
        <v>41</v>
      </c>
      <c r="H816" s="152">
        <v>52</v>
      </c>
      <c r="I816" s="152">
        <v>41</v>
      </c>
      <c r="J816" s="152">
        <v>42</v>
      </c>
      <c r="K816" s="152">
        <v>30</v>
      </c>
    </row>
    <row r="817" spans="2:11" ht="15" x14ac:dyDescent="0.25">
      <c r="B817" s="152" t="s">
        <v>2</v>
      </c>
      <c r="C817" s="153" t="s">
        <v>45</v>
      </c>
      <c r="D817" s="152" t="s">
        <v>46</v>
      </c>
      <c r="E817" s="152" t="s">
        <v>289</v>
      </c>
      <c r="F817" s="152">
        <v>497</v>
      </c>
      <c r="G817" s="152">
        <v>586</v>
      </c>
      <c r="H817" s="152">
        <v>0</v>
      </c>
      <c r="I817" s="152">
        <v>0</v>
      </c>
      <c r="J817" s="152" t="s">
        <v>124</v>
      </c>
      <c r="K817" s="152" t="s">
        <v>124</v>
      </c>
    </row>
    <row r="818" spans="2:11" ht="15" x14ac:dyDescent="0.25">
      <c r="B818" s="152" t="s">
        <v>2</v>
      </c>
      <c r="C818" s="153" t="s">
        <v>47</v>
      </c>
      <c r="D818" s="152" t="s">
        <v>48</v>
      </c>
      <c r="E818" s="152" t="s">
        <v>289</v>
      </c>
      <c r="F818" s="152">
        <v>216</v>
      </c>
      <c r="G818" s="152">
        <v>155</v>
      </c>
      <c r="H818" s="152">
        <v>154</v>
      </c>
      <c r="I818" s="152">
        <v>165</v>
      </c>
      <c r="J818" s="152">
        <v>142</v>
      </c>
      <c r="K818" s="152">
        <v>99</v>
      </c>
    </row>
    <row r="819" spans="2:11" ht="15" x14ac:dyDescent="0.25">
      <c r="B819" s="152" t="s">
        <v>2</v>
      </c>
      <c r="C819" s="153" t="s">
        <v>49</v>
      </c>
      <c r="D819" s="152" t="s">
        <v>50</v>
      </c>
      <c r="E819" s="152" t="s">
        <v>289</v>
      </c>
      <c r="F819" s="152">
        <v>50</v>
      </c>
      <c r="G819" s="152">
        <v>46</v>
      </c>
      <c r="H819" s="152">
        <v>31</v>
      </c>
      <c r="I819" s="152">
        <v>33</v>
      </c>
      <c r="J819" s="152">
        <v>42</v>
      </c>
      <c r="K819" s="152">
        <v>39</v>
      </c>
    </row>
    <row r="820" spans="2:11" ht="15" x14ac:dyDescent="0.25">
      <c r="B820" s="152" t="s">
        <v>2</v>
      </c>
      <c r="C820" s="153" t="s">
        <v>51</v>
      </c>
      <c r="D820" s="152" t="s">
        <v>52</v>
      </c>
      <c r="E820" s="152" t="s">
        <v>289</v>
      </c>
      <c r="F820" s="152">
        <v>31</v>
      </c>
      <c r="G820" s="152">
        <v>37</v>
      </c>
      <c r="H820" s="152">
        <v>53</v>
      </c>
      <c r="I820" s="152">
        <v>45</v>
      </c>
      <c r="J820" s="152">
        <v>54</v>
      </c>
      <c r="K820" s="152">
        <v>42</v>
      </c>
    </row>
    <row r="821" spans="2:11" ht="15" x14ac:dyDescent="0.25">
      <c r="B821" s="152" t="s">
        <v>2</v>
      </c>
      <c r="C821" s="153" t="s">
        <v>53</v>
      </c>
      <c r="D821" s="152" t="s">
        <v>54</v>
      </c>
      <c r="E821" s="152" t="s">
        <v>289</v>
      </c>
      <c r="F821" s="152">
        <v>340</v>
      </c>
      <c r="G821" s="152">
        <v>327</v>
      </c>
      <c r="H821" s="152">
        <v>309</v>
      </c>
      <c r="I821" s="152">
        <v>270</v>
      </c>
      <c r="J821" s="152">
        <v>181</v>
      </c>
      <c r="K821" s="152">
        <v>325</v>
      </c>
    </row>
    <row r="822" spans="2:11" ht="15" x14ac:dyDescent="0.25">
      <c r="B822" s="152" t="s">
        <v>2</v>
      </c>
      <c r="C822" s="153" t="s">
        <v>55</v>
      </c>
      <c r="D822" s="152" t="s">
        <v>56</v>
      </c>
      <c r="E822" s="152" t="s">
        <v>289</v>
      </c>
      <c r="F822" s="152">
        <v>21</v>
      </c>
      <c r="G822" s="152">
        <v>22</v>
      </c>
      <c r="H822" s="152">
        <v>25</v>
      </c>
      <c r="I822" s="152">
        <v>24</v>
      </c>
      <c r="J822" s="152">
        <v>45</v>
      </c>
      <c r="K822" s="152">
        <v>19</v>
      </c>
    </row>
    <row r="823" spans="2:11" ht="15" x14ac:dyDescent="0.25">
      <c r="B823" s="152" t="s">
        <v>2</v>
      </c>
      <c r="C823" s="153" t="s">
        <v>127</v>
      </c>
      <c r="D823" s="152" t="s">
        <v>125</v>
      </c>
      <c r="E823" s="152" t="s">
        <v>288</v>
      </c>
      <c r="F823" s="152" t="s">
        <v>124</v>
      </c>
      <c r="G823" s="152" t="s">
        <v>124</v>
      </c>
      <c r="H823" s="152" t="s">
        <v>124</v>
      </c>
      <c r="I823" s="152" t="s">
        <v>124</v>
      </c>
      <c r="J823" s="152" t="s">
        <v>124</v>
      </c>
      <c r="K823" s="152" t="s">
        <v>124</v>
      </c>
    </row>
    <row r="824" spans="2:11" ht="15" x14ac:dyDescent="0.25">
      <c r="B824" s="152" t="s">
        <v>2</v>
      </c>
      <c r="C824" s="153" t="s">
        <v>57</v>
      </c>
      <c r="D824" s="152" t="s">
        <v>58</v>
      </c>
      <c r="E824" s="152" t="s">
        <v>289</v>
      </c>
      <c r="F824" s="152">
        <v>38</v>
      </c>
      <c r="G824" s="152">
        <v>26</v>
      </c>
      <c r="H824" s="152">
        <v>31</v>
      </c>
      <c r="I824" s="152">
        <v>25</v>
      </c>
      <c r="J824" s="152">
        <v>49</v>
      </c>
      <c r="K824" s="152">
        <v>38</v>
      </c>
    </row>
    <row r="825" spans="2:11" ht="15" x14ac:dyDescent="0.25">
      <c r="B825" s="152" t="s">
        <v>2</v>
      </c>
      <c r="C825" s="153" t="s">
        <v>59</v>
      </c>
      <c r="D825" s="152" t="s">
        <v>60</v>
      </c>
      <c r="E825" s="152" t="s">
        <v>289</v>
      </c>
      <c r="F825" s="152">
        <v>8</v>
      </c>
      <c r="G825" s="152">
        <v>9</v>
      </c>
      <c r="H825" s="152">
        <v>17</v>
      </c>
      <c r="I825" s="152">
        <v>10</v>
      </c>
      <c r="J825" s="152">
        <v>20</v>
      </c>
      <c r="K825" s="152">
        <v>13</v>
      </c>
    </row>
    <row r="826" spans="2:11" ht="15" x14ac:dyDescent="0.25">
      <c r="B826" s="152" t="s">
        <v>2</v>
      </c>
      <c r="C826" s="153" t="s">
        <v>61</v>
      </c>
      <c r="D826" s="152" t="s">
        <v>62</v>
      </c>
      <c r="E826" s="152" t="s">
        <v>289</v>
      </c>
      <c r="F826" s="152">
        <v>5</v>
      </c>
      <c r="G826" s="152">
        <v>5</v>
      </c>
      <c r="H826" s="152">
        <v>6</v>
      </c>
      <c r="I826" s="152">
        <v>16</v>
      </c>
      <c r="J826" s="152">
        <v>12</v>
      </c>
      <c r="K826" s="152">
        <v>14</v>
      </c>
    </row>
    <row r="827" spans="2:11" ht="15" x14ac:dyDescent="0.25">
      <c r="B827" s="152" t="s">
        <v>2</v>
      </c>
      <c r="C827" s="153" t="s">
        <v>233</v>
      </c>
      <c r="D827" s="152" t="s">
        <v>234</v>
      </c>
      <c r="E827" s="152" t="s">
        <v>288</v>
      </c>
      <c r="F827" s="152" t="s">
        <v>124</v>
      </c>
      <c r="G827" s="152" t="s">
        <v>124</v>
      </c>
      <c r="H827" s="152" t="s">
        <v>124</v>
      </c>
      <c r="I827" s="152" t="s">
        <v>124</v>
      </c>
      <c r="J827" s="152" t="s">
        <v>124</v>
      </c>
      <c r="K827" s="152" t="s">
        <v>124</v>
      </c>
    </row>
    <row r="828" spans="2:11" ht="15" x14ac:dyDescent="0.25">
      <c r="B828" s="152" t="s">
        <v>2</v>
      </c>
      <c r="C828" s="153" t="s">
        <v>63</v>
      </c>
      <c r="D828" s="152" t="s">
        <v>64</v>
      </c>
      <c r="E828" s="152" t="s">
        <v>289</v>
      </c>
      <c r="F828" s="152">
        <v>36</v>
      </c>
      <c r="G828" s="152">
        <v>19</v>
      </c>
      <c r="H828" s="152">
        <v>28</v>
      </c>
      <c r="I828" s="152">
        <v>48</v>
      </c>
      <c r="J828" s="152">
        <v>32</v>
      </c>
      <c r="K828" s="152">
        <v>18</v>
      </c>
    </row>
    <row r="829" spans="2:11" ht="15" x14ac:dyDescent="0.25">
      <c r="B829" s="152" t="s">
        <v>2</v>
      </c>
      <c r="C829" s="153" t="s">
        <v>235</v>
      </c>
      <c r="D829" s="152" t="s">
        <v>236</v>
      </c>
      <c r="E829" s="152" t="s">
        <v>288</v>
      </c>
      <c r="F829" s="152" t="s">
        <v>124</v>
      </c>
      <c r="G829" s="152" t="s">
        <v>124</v>
      </c>
      <c r="H829" s="152" t="s">
        <v>124</v>
      </c>
      <c r="I829" s="152" t="s">
        <v>124</v>
      </c>
      <c r="J829" s="152" t="s">
        <v>124</v>
      </c>
      <c r="K829" s="152" t="s">
        <v>124</v>
      </c>
    </row>
    <row r="830" spans="2:11" ht="15" x14ac:dyDescent="0.25">
      <c r="B830" s="152" t="s">
        <v>2</v>
      </c>
      <c r="C830" s="153" t="s">
        <v>65</v>
      </c>
      <c r="D830" s="152" t="s">
        <v>66</v>
      </c>
      <c r="E830" s="152" t="s">
        <v>289</v>
      </c>
      <c r="F830" s="152">
        <v>12</v>
      </c>
      <c r="G830" s="152">
        <v>6</v>
      </c>
      <c r="H830" s="152">
        <v>6</v>
      </c>
      <c r="I830" s="152">
        <v>9</v>
      </c>
      <c r="J830" s="152">
        <v>4</v>
      </c>
      <c r="K830" s="152">
        <v>8</v>
      </c>
    </row>
    <row r="831" spans="2:11" ht="15" x14ac:dyDescent="0.25">
      <c r="B831" s="152" t="s">
        <v>2</v>
      </c>
      <c r="C831" s="153" t="s">
        <v>67</v>
      </c>
      <c r="D831" s="152" t="s">
        <v>68</v>
      </c>
      <c r="E831" s="152" t="s">
        <v>289</v>
      </c>
      <c r="F831" s="152">
        <v>228</v>
      </c>
      <c r="G831" s="152">
        <v>225</v>
      </c>
      <c r="H831" s="152">
        <v>176</v>
      </c>
      <c r="I831" s="152">
        <v>216</v>
      </c>
      <c r="J831" s="152">
        <v>182</v>
      </c>
      <c r="K831" s="152">
        <v>166</v>
      </c>
    </row>
    <row r="832" spans="2:11" ht="15" x14ac:dyDescent="0.25">
      <c r="B832" s="152" t="s">
        <v>2</v>
      </c>
      <c r="C832" s="153" t="s">
        <v>69</v>
      </c>
      <c r="D832" s="152" t="s">
        <v>70</v>
      </c>
      <c r="E832" s="152" t="s">
        <v>289</v>
      </c>
      <c r="F832" s="152">
        <v>21</v>
      </c>
      <c r="G832" s="152">
        <v>30</v>
      </c>
      <c r="H832" s="152">
        <v>33</v>
      </c>
      <c r="I832" s="152">
        <v>29</v>
      </c>
      <c r="J832" s="152">
        <v>26</v>
      </c>
      <c r="K832" s="152">
        <v>8</v>
      </c>
    </row>
    <row r="833" spans="2:11" ht="15" x14ac:dyDescent="0.25">
      <c r="B833" s="152" t="s">
        <v>2</v>
      </c>
      <c r="C833" s="153" t="s">
        <v>71</v>
      </c>
      <c r="D833" s="152" t="s">
        <v>72</v>
      </c>
      <c r="E833" s="152" t="s">
        <v>289</v>
      </c>
      <c r="F833" s="152">
        <v>5</v>
      </c>
      <c r="G833" s="152">
        <v>7</v>
      </c>
      <c r="H833" s="152">
        <v>10</v>
      </c>
      <c r="I833" s="152">
        <v>3</v>
      </c>
      <c r="J833" s="152">
        <v>3</v>
      </c>
      <c r="K833" s="152">
        <v>2</v>
      </c>
    </row>
    <row r="834" spans="2:11" ht="15" x14ac:dyDescent="0.25">
      <c r="B834" s="152" t="s">
        <v>2</v>
      </c>
      <c r="C834" s="153" t="s">
        <v>73</v>
      </c>
      <c r="D834" s="152" t="s">
        <v>74</v>
      </c>
      <c r="E834" s="152" t="s">
        <v>289</v>
      </c>
      <c r="F834" s="152">
        <v>189</v>
      </c>
      <c r="G834" s="152">
        <v>124</v>
      </c>
      <c r="H834" s="152">
        <v>139</v>
      </c>
      <c r="I834" s="152">
        <v>109</v>
      </c>
      <c r="J834" s="152">
        <v>105</v>
      </c>
      <c r="K834" s="152">
        <v>99</v>
      </c>
    </row>
    <row r="835" spans="2:11" ht="15" x14ac:dyDescent="0.25">
      <c r="B835" s="152" t="s">
        <v>2</v>
      </c>
      <c r="C835" s="153" t="s">
        <v>75</v>
      </c>
      <c r="D835" s="152" t="s">
        <v>432</v>
      </c>
      <c r="E835" s="152" t="s">
        <v>289</v>
      </c>
      <c r="F835" s="152">
        <v>507</v>
      </c>
      <c r="G835" s="152">
        <v>572</v>
      </c>
      <c r="H835" s="152">
        <v>816</v>
      </c>
      <c r="I835" s="152">
        <v>708</v>
      </c>
      <c r="J835" s="152">
        <v>641</v>
      </c>
      <c r="K835" s="152">
        <v>734</v>
      </c>
    </row>
    <row r="836" spans="2:11" ht="15" x14ac:dyDescent="0.25">
      <c r="B836" s="152" t="s">
        <v>2</v>
      </c>
      <c r="C836" s="153" t="s">
        <v>76</v>
      </c>
      <c r="D836" s="152" t="s">
        <v>358</v>
      </c>
      <c r="E836" s="152" t="s">
        <v>289</v>
      </c>
      <c r="F836" s="152">
        <v>45</v>
      </c>
      <c r="G836" s="152">
        <v>55</v>
      </c>
      <c r="H836" s="152">
        <v>47</v>
      </c>
      <c r="I836" s="152">
        <v>63</v>
      </c>
      <c r="J836" s="152">
        <v>56</v>
      </c>
      <c r="K836" s="152">
        <v>55</v>
      </c>
    </row>
    <row r="837" spans="2:11" ht="15" x14ac:dyDescent="0.25">
      <c r="B837" s="152" t="s">
        <v>2</v>
      </c>
      <c r="C837" s="153" t="s">
        <v>77</v>
      </c>
      <c r="D837" s="152" t="s">
        <v>359</v>
      </c>
      <c r="E837" s="152" t="s">
        <v>289</v>
      </c>
      <c r="F837" s="152" t="s">
        <v>124</v>
      </c>
      <c r="G837" s="152" t="s">
        <v>124</v>
      </c>
      <c r="H837" s="152" t="s">
        <v>124</v>
      </c>
      <c r="I837" s="152" t="s">
        <v>124</v>
      </c>
      <c r="J837" s="152" t="s">
        <v>124</v>
      </c>
      <c r="K837" s="152" t="s">
        <v>124</v>
      </c>
    </row>
    <row r="838" spans="2:11" ht="15" x14ac:dyDescent="0.25">
      <c r="B838" s="152" t="s">
        <v>2</v>
      </c>
      <c r="C838" s="153" t="s">
        <v>237</v>
      </c>
      <c r="D838" s="152" t="s">
        <v>238</v>
      </c>
      <c r="E838" s="152" t="s">
        <v>288</v>
      </c>
      <c r="F838" s="152" t="s">
        <v>124</v>
      </c>
      <c r="G838" s="152" t="s">
        <v>124</v>
      </c>
      <c r="H838" s="152" t="s">
        <v>124</v>
      </c>
      <c r="I838" s="152" t="s">
        <v>124</v>
      </c>
      <c r="J838" s="152" t="s">
        <v>124</v>
      </c>
      <c r="K838" s="152" t="s">
        <v>124</v>
      </c>
    </row>
    <row r="839" spans="2:11" ht="15" x14ac:dyDescent="0.25">
      <c r="B839" s="152" t="s">
        <v>2</v>
      </c>
      <c r="C839" s="153" t="s">
        <v>79</v>
      </c>
      <c r="D839" s="152" t="s">
        <v>80</v>
      </c>
      <c r="E839" s="152" t="s">
        <v>289</v>
      </c>
      <c r="F839" s="152">
        <v>494</v>
      </c>
      <c r="G839" s="152">
        <v>401</v>
      </c>
      <c r="H839" s="152">
        <v>429</v>
      </c>
      <c r="I839" s="152">
        <v>393</v>
      </c>
      <c r="J839" s="152">
        <v>401</v>
      </c>
      <c r="K839" s="152">
        <v>477</v>
      </c>
    </row>
    <row r="840" spans="2:11" ht="15" x14ac:dyDescent="0.25">
      <c r="B840" s="152" t="s">
        <v>2</v>
      </c>
      <c r="C840" s="153" t="s">
        <v>81</v>
      </c>
      <c r="D840" s="152" t="s">
        <v>82</v>
      </c>
      <c r="E840" s="152" t="s">
        <v>289</v>
      </c>
      <c r="F840" s="152">
        <v>3</v>
      </c>
      <c r="G840" s="152">
        <v>1</v>
      </c>
      <c r="H840" s="152">
        <v>0</v>
      </c>
      <c r="I840" s="152">
        <v>0</v>
      </c>
      <c r="J840" s="152">
        <v>2</v>
      </c>
      <c r="K840" s="152">
        <v>3</v>
      </c>
    </row>
    <row r="841" spans="2:11" ht="15" x14ac:dyDescent="0.25">
      <c r="B841" s="152" t="s">
        <v>2</v>
      </c>
      <c r="C841" s="153" t="s">
        <v>239</v>
      </c>
      <c r="D841" s="152" t="s">
        <v>240</v>
      </c>
      <c r="E841" s="152" t="s">
        <v>290</v>
      </c>
      <c r="F841" s="152" t="s">
        <v>124</v>
      </c>
      <c r="G841" s="152" t="s">
        <v>124</v>
      </c>
      <c r="H841" s="152" t="s">
        <v>124</v>
      </c>
      <c r="I841" s="152" t="s">
        <v>124</v>
      </c>
      <c r="J841" s="152" t="s">
        <v>124</v>
      </c>
      <c r="K841" s="152" t="s">
        <v>124</v>
      </c>
    </row>
    <row r="842" spans="2:11" ht="15" x14ac:dyDescent="0.25">
      <c r="B842" s="152" t="s">
        <v>2</v>
      </c>
      <c r="C842" s="153" t="s">
        <v>263</v>
      </c>
      <c r="D842" s="152" t="s">
        <v>264</v>
      </c>
      <c r="E842" s="152" t="s">
        <v>290</v>
      </c>
      <c r="F842" s="152" t="s">
        <v>124</v>
      </c>
      <c r="G842" s="152" t="s">
        <v>124</v>
      </c>
      <c r="H842" s="152" t="s">
        <v>124</v>
      </c>
      <c r="I842" s="152" t="s">
        <v>124</v>
      </c>
      <c r="J842" s="152" t="s">
        <v>124</v>
      </c>
      <c r="K842" s="152" t="s">
        <v>124</v>
      </c>
    </row>
    <row r="843" spans="2:11" ht="15" x14ac:dyDescent="0.25">
      <c r="B843" s="152" t="s">
        <v>2</v>
      </c>
      <c r="C843" s="153" t="s">
        <v>276</v>
      </c>
      <c r="D843" s="152" t="s">
        <v>277</v>
      </c>
      <c r="E843" s="152" t="s">
        <v>290</v>
      </c>
      <c r="F843" s="152" t="s">
        <v>124</v>
      </c>
      <c r="G843" s="152" t="s">
        <v>124</v>
      </c>
      <c r="H843" s="152" t="s">
        <v>124</v>
      </c>
      <c r="I843" s="152" t="s">
        <v>124</v>
      </c>
      <c r="J843" s="152" t="s">
        <v>124</v>
      </c>
      <c r="K843" s="152" t="s">
        <v>124</v>
      </c>
    </row>
    <row r="844" spans="2:11" ht="15" x14ac:dyDescent="0.25">
      <c r="B844" s="152" t="s">
        <v>2</v>
      </c>
      <c r="C844" s="153" t="s">
        <v>241</v>
      </c>
      <c r="D844" s="152" t="s">
        <v>242</v>
      </c>
      <c r="E844" s="152" t="s">
        <v>290</v>
      </c>
      <c r="F844" s="152" t="s">
        <v>124</v>
      </c>
      <c r="G844" s="152" t="s">
        <v>124</v>
      </c>
      <c r="H844" s="152" t="s">
        <v>124</v>
      </c>
      <c r="I844" s="152" t="s">
        <v>124</v>
      </c>
      <c r="J844" s="152" t="s">
        <v>124</v>
      </c>
      <c r="K844" s="152" t="s">
        <v>124</v>
      </c>
    </row>
    <row r="845" spans="2:11" ht="15" x14ac:dyDescent="0.25">
      <c r="B845" s="152" t="s">
        <v>2</v>
      </c>
      <c r="C845" s="153" t="s">
        <v>243</v>
      </c>
      <c r="D845" s="152" t="s">
        <v>244</v>
      </c>
      <c r="E845" s="152" t="s">
        <v>290</v>
      </c>
      <c r="F845" s="152" t="s">
        <v>124</v>
      </c>
      <c r="G845" s="152" t="s">
        <v>124</v>
      </c>
      <c r="H845" s="152" t="s">
        <v>124</v>
      </c>
      <c r="I845" s="152" t="s">
        <v>124</v>
      </c>
      <c r="J845" s="152" t="s">
        <v>124</v>
      </c>
      <c r="K845" s="152" t="s">
        <v>124</v>
      </c>
    </row>
    <row r="846" spans="2:11" ht="15" x14ac:dyDescent="0.25">
      <c r="B846" s="152" t="s">
        <v>2</v>
      </c>
      <c r="C846" s="153" t="s">
        <v>245</v>
      </c>
      <c r="D846" s="152" t="s">
        <v>246</v>
      </c>
      <c r="E846" s="152" t="s">
        <v>288</v>
      </c>
      <c r="F846" s="152" t="s">
        <v>124</v>
      </c>
      <c r="G846" s="152" t="s">
        <v>124</v>
      </c>
      <c r="H846" s="152" t="s">
        <v>124</v>
      </c>
      <c r="I846" s="152" t="s">
        <v>124</v>
      </c>
      <c r="J846" s="152" t="s">
        <v>124</v>
      </c>
      <c r="K846" s="152" t="s">
        <v>124</v>
      </c>
    </row>
    <row r="847" spans="2:11" ht="15" x14ac:dyDescent="0.25">
      <c r="B847" s="152" t="s">
        <v>2</v>
      </c>
      <c r="C847" s="153" t="s">
        <v>278</v>
      </c>
      <c r="D847" s="152" t="s">
        <v>279</v>
      </c>
      <c r="E847" s="152" t="s">
        <v>290</v>
      </c>
      <c r="F847" s="152" t="s">
        <v>124</v>
      </c>
      <c r="G847" s="152" t="s">
        <v>124</v>
      </c>
      <c r="H847" s="152" t="s">
        <v>124</v>
      </c>
      <c r="I847" s="152" t="s">
        <v>124</v>
      </c>
      <c r="J847" s="152" t="s">
        <v>124</v>
      </c>
      <c r="K847" s="152" t="s">
        <v>124</v>
      </c>
    </row>
    <row r="848" spans="2:11" ht="15" x14ac:dyDescent="0.25">
      <c r="B848" s="152" t="s">
        <v>2</v>
      </c>
      <c r="C848" s="153" t="s">
        <v>280</v>
      </c>
      <c r="D848" s="152" t="s">
        <v>281</v>
      </c>
      <c r="E848" s="152" t="s">
        <v>290</v>
      </c>
      <c r="F848" s="152" t="s">
        <v>124</v>
      </c>
      <c r="G848" s="152" t="s">
        <v>124</v>
      </c>
      <c r="H848" s="152" t="s">
        <v>124</v>
      </c>
      <c r="I848" s="152" t="s">
        <v>124</v>
      </c>
      <c r="J848" s="152" t="s">
        <v>124</v>
      </c>
      <c r="K848" s="152" t="s">
        <v>124</v>
      </c>
    </row>
    <row r="849" spans="2:11" ht="15" x14ac:dyDescent="0.25">
      <c r="B849" s="152" t="s">
        <v>2</v>
      </c>
      <c r="C849" s="153" t="s">
        <v>247</v>
      </c>
      <c r="D849" s="152" t="s">
        <v>248</v>
      </c>
      <c r="E849" s="152" t="s">
        <v>288</v>
      </c>
      <c r="F849" s="152" t="s">
        <v>124</v>
      </c>
      <c r="G849" s="152" t="s">
        <v>124</v>
      </c>
      <c r="H849" s="152" t="s">
        <v>124</v>
      </c>
      <c r="I849" s="152" t="s">
        <v>124</v>
      </c>
      <c r="J849" s="152" t="s">
        <v>124</v>
      </c>
      <c r="K849" s="152" t="s">
        <v>124</v>
      </c>
    </row>
    <row r="850" spans="2:11" ht="15" x14ac:dyDescent="0.25">
      <c r="B850" s="152" t="s">
        <v>2</v>
      </c>
      <c r="C850" s="153" t="s">
        <v>249</v>
      </c>
      <c r="D850" s="152" t="s">
        <v>250</v>
      </c>
      <c r="E850" s="152" t="s">
        <v>290</v>
      </c>
      <c r="F850" s="152" t="s">
        <v>124</v>
      </c>
      <c r="G850" s="152" t="s">
        <v>124</v>
      </c>
      <c r="H850" s="152" t="s">
        <v>124</v>
      </c>
      <c r="I850" s="152" t="s">
        <v>124</v>
      </c>
      <c r="J850" s="152" t="s">
        <v>124</v>
      </c>
      <c r="K850" s="152" t="s">
        <v>124</v>
      </c>
    </row>
    <row r="851" spans="2:11" ht="15" x14ac:dyDescent="0.25">
      <c r="B851" s="152" t="s">
        <v>2</v>
      </c>
      <c r="C851" s="153" t="s">
        <v>282</v>
      </c>
      <c r="D851" s="152" t="s">
        <v>283</v>
      </c>
      <c r="E851" s="152" t="s">
        <v>290</v>
      </c>
      <c r="F851" s="152" t="s">
        <v>124</v>
      </c>
      <c r="G851" s="152" t="s">
        <v>124</v>
      </c>
      <c r="H851" s="152" t="s">
        <v>124</v>
      </c>
      <c r="I851" s="152" t="s">
        <v>124</v>
      </c>
      <c r="J851" s="152" t="s">
        <v>124</v>
      </c>
      <c r="K851" s="152" t="s">
        <v>124</v>
      </c>
    </row>
    <row r="852" spans="2:11" ht="15" x14ac:dyDescent="0.25">
      <c r="B852" s="152" t="s">
        <v>2</v>
      </c>
      <c r="C852" s="153" t="s">
        <v>284</v>
      </c>
      <c r="D852" s="152" t="s">
        <v>285</v>
      </c>
      <c r="E852" s="152" t="s">
        <v>290</v>
      </c>
      <c r="F852" s="152" t="s">
        <v>124</v>
      </c>
      <c r="G852" s="152" t="s">
        <v>124</v>
      </c>
      <c r="H852" s="152" t="s">
        <v>124</v>
      </c>
      <c r="I852" s="152" t="s">
        <v>124</v>
      </c>
      <c r="J852" s="152" t="s">
        <v>124</v>
      </c>
      <c r="K852" s="152" t="s">
        <v>124</v>
      </c>
    </row>
    <row r="853" spans="2:11" ht="15" x14ac:dyDescent="0.25">
      <c r="B853" s="152" t="s">
        <v>2</v>
      </c>
      <c r="C853" s="153" t="s">
        <v>83</v>
      </c>
      <c r="D853" s="152" t="s">
        <v>384</v>
      </c>
      <c r="E853" s="152" t="s">
        <v>288</v>
      </c>
      <c r="F853" s="152">
        <v>0</v>
      </c>
      <c r="G853" s="152" t="s">
        <v>124</v>
      </c>
      <c r="H853" s="152" t="s">
        <v>124</v>
      </c>
      <c r="I853" s="152" t="s">
        <v>124</v>
      </c>
      <c r="J853" s="152" t="s">
        <v>124</v>
      </c>
      <c r="K853" s="152" t="s">
        <v>124</v>
      </c>
    </row>
    <row r="854" spans="2:11" ht="15" x14ac:dyDescent="0.25">
      <c r="B854" s="152" t="s">
        <v>2</v>
      </c>
      <c r="C854" s="153" t="s">
        <v>84</v>
      </c>
      <c r="D854" s="152" t="s">
        <v>85</v>
      </c>
      <c r="E854" s="152" t="s">
        <v>289</v>
      </c>
      <c r="F854" s="152">
        <v>109</v>
      </c>
      <c r="G854" s="152">
        <v>112</v>
      </c>
      <c r="H854" s="152">
        <v>110</v>
      </c>
      <c r="I854" s="152">
        <v>142</v>
      </c>
      <c r="J854" s="152">
        <v>96</v>
      </c>
      <c r="K854" s="152">
        <v>95</v>
      </c>
    </row>
    <row r="855" spans="2:11" ht="15" x14ac:dyDescent="0.25">
      <c r="B855" s="152" t="s">
        <v>2</v>
      </c>
      <c r="C855" s="153" t="s">
        <v>86</v>
      </c>
      <c r="D855" s="152" t="s">
        <v>381</v>
      </c>
      <c r="E855" s="152" t="s">
        <v>288</v>
      </c>
      <c r="F855" s="152" t="s">
        <v>124</v>
      </c>
      <c r="G855" s="152" t="s">
        <v>124</v>
      </c>
      <c r="H855" s="152" t="s">
        <v>124</v>
      </c>
      <c r="I855" s="152" t="s">
        <v>124</v>
      </c>
      <c r="J855" s="152" t="s">
        <v>124</v>
      </c>
      <c r="K855" s="152" t="s">
        <v>124</v>
      </c>
    </row>
    <row r="856" spans="2:11" ht="15" x14ac:dyDescent="0.25">
      <c r="B856" s="152" t="s">
        <v>2</v>
      </c>
      <c r="C856" s="153" t="s">
        <v>286</v>
      </c>
      <c r="D856" s="152" t="s">
        <v>412</v>
      </c>
      <c r="E856" s="152" t="s">
        <v>288</v>
      </c>
      <c r="F856" s="152" t="s">
        <v>124</v>
      </c>
      <c r="G856" s="152" t="s">
        <v>124</v>
      </c>
      <c r="H856" s="152" t="s">
        <v>124</v>
      </c>
      <c r="I856" s="152" t="s">
        <v>124</v>
      </c>
      <c r="J856" s="152" t="s">
        <v>124</v>
      </c>
      <c r="K856" s="152" t="s">
        <v>124</v>
      </c>
    </row>
    <row r="857" spans="2:11" ht="15" x14ac:dyDescent="0.25">
      <c r="B857" s="152" t="s">
        <v>2</v>
      </c>
      <c r="C857" s="153" t="s">
        <v>87</v>
      </c>
      <c r="D857" s="152" t="s">
        <v>382</v>
      </c>
      <c r="E857" s="152" t="s">
        <v>289</v>
      </c>
      <c r="F857" s="152">
        <v>10</v>
      </c>
      <c r="G857" s="152">
        <v>15</v>
      </c>
      <c r="H857" s="152">
        <v>15</v>
      </c>
      <c r="I857" s="152">
        <v>8</v>
      </c>
      <c r="J857" s="152">
        <v>6</v>
      </c>
      <c r="K857" s="152">
        <v>12</v>
      </c>
    </row>
    <row r="858" spans="2:11" ht="15" x14ac:dyDescent="0.25">
      <c r="B858" s="152" t="s">
        <v>3</v>
      </c>
      <c r="C858" s="153" t="s">
        <v>88</v>
      </c>
      <c r="D858" s="152" t="s">
        <v>89</v>
      </c>
      <c r="E858" s="152" t="s">
        <v>289</v>
      </c>
      <c r="F858" s="152">
        <v>19</v>
      </c>
      <c r="G858" s="152">
        <v>18</v>
      </c>
      <c r="H858" s="152">
        <v>27</v>
      </c>
      <c r="I858" s="152">
        <v>28</v>
      </c>
      <c r="J858" s="152">
        <v>36</v>
      </c>
      <c r="K858" s="152">
        <v>41</v>
      </c>
    </row>
    <row r="859" spans="2:11" ht="15" x14ac:dyDescent="0.25">
      <c r="B859" s="152" t="s">
        <v>3</v>
      </c>
      <c r="C859" s="153" t="s">
        <v>90</v>
      </c>
      <c r="D859" s="152" t="s">
        <v>91</v>
      </c>
      <c r="E859" s="152" t="s">
        <v>289</v>
      </c>
      <c r="F859" s="152">
        <v>0</v>
      </c>
      <c r="G859" s="152">
        <v>0</v>
      </c>
      <c r="H859" s="152">
        <v>2</v>
      </c>
      <c r="I859" s="152">
        <v>5</v>
      </c>
      <c r="J859" s="152">
        <v>3</v>
      </c>
      <c r="K859" s="152">
        <v>0</v>
      </c>
    </row>
    <row r="860" spans="2:11" ht="15" x14ac:dyDescent="0.25">
      <c r="B860" s="152" t="s">
        <v>3</v>
      </c>
      <c r="C860" s="153" t="s">
        <v>92</v>
      </c>
      <c r="D860" s="152" t="s">
        <v>93</v>
      </c>
      <c r="E860" s="152" t="s">
        <v>289</v>
      </c>
      <c r="F860" s="152">
        <v>226</v>
      </c>
      <c r="G860" s="152">
        <v>185</v>
      </c>
      <c r="H860" s="152">
        <v>181</v>
      </c>
      <c r="I860" s="152">
        <v>170</v>
      </c>
      <c r="J860" s="152">
        <v>201</v>
      </c>
      <c r="K860" s="152">
        <v>66</v>
      </c>
    </row>
    <row r="861" spans="2:11" ht="15" x14ac:dyDescent="0.25">
      <c r="B861" s="152" t="s">
        <v>3</v>
      </c>
      <c r="C861" s="153" t="s">
        <v>94</v>
      </c>
      <c r="D861" s="152" t="s">
        <v>95</v>
      </c>
      <c r="E861" s="152" t="s">
        <v>289</v>
      </c>
      <c r="F861" s="152">
        <v>6</v>
      </c>
      <c r="G861" s="152">
        <v>8</v>
      </c>
      <c r="H861" s="152">
        <v>3</v>
      </c>
      <c r="I861" s="152">
        <v>9</v>
      </c>
      <c r="J861" s="152">
        <v>6</v>
      </c>
      <c r="K861" s="152">
        <v>5</v>
      </c>
    </row>
    <row r="862" spans="2:11" ht="15" x14ac:dyDescent="0.25">
      <c r="B862" s="152" t="s">
        <v>3</v>
      </c>
      <c r="C862" s="153" t="s">
        <v>251</v>
      </c>
      <c r="D862" s="152" t="s">
        <v>370</v>
      </c>
      <c r="E862" s="152" t="s">
        <v>288</v>
      </c>
      <c r="F862" s="152" t="s">
        <v>124</v>
      </c>
      <c r="G862" s="152" t="s">
        <v>124</v>
      </c>
      <c r="H862" s="152" t="s">
        <v>124</v>
      </c>
      <c r="I862" s="152" t="s">
        <v>124</v>
      </c>
      <c r="J862" s="152" t="s">
        <v>124</v>
      </c>
      <c r="K862" s="152" t="s">
        <v>124</v>
      </c>
    </row>
    <row r="863" spans="2:11" ht="15" x14ac:dyDescent="0.25">
      <c r="B863" s="152" t="s">
        <v>3</v>
      </c>
      <c r="C863" s="153" t="s">
        <v>96</v>
      </c>
      <c r="D863" s="152" t="s">
        <v>97</v>
      </c>
      <c r="E863" s="152" t="s">
        <v>289</v>
      </c>
      <c r="F863" s="152">
        <v>55</v>
      </c>
      <c r="G863" s="152">
        <v>57</v>
      </c>
      <c r="H863" s="152">
        <v>50</v>
      </c>
      <c r="I863" s="152">
        <v>57</v>
      </c>
      <c r="J863" s="152">
        <v>41</v>
      </c>
      <c r="K863" s="152">
        <v>23</v>
      </c>
    </row>
    <row r="864" spans="2:11" ht="15" x14ac:dyDescent="0.25">
      <c r="B864" s="152" t="s">
        <v>3</v>
      </c>
      <c r="C864" s="153" t="s">
        <v>98</v>
      </c>
      <c r="D864" s="152" t="s">
        <v>99</v>
      </c>
      <c r="E864" s="152" t="s">
        <v>289</v>
      </c>
      <c r="F864" s="152">
        <v>79</v>
      </c>
      <c r="G864" s="152">
        <v>92</v>
      </c>
      <c r="H864" s="152">
        <v>71</v>
      </c>
      <c r="I864" s="152">
        <v>54</v>
      </c>
      <c r="J864" s="152">
        <v>164</v>
      </c>
      <c r="K864" s="152">
        <v>168</v>
      </c>
    </row>
    <row r="865" spans="2:11" ht="15" x14ac:dyDescent="0.25">
      <c r="B865" s="152" t="s">
        <v>3</v>
      </c>
      <c r="C865" s="153" t="s">
        <v>100</v>
      </c>
      <c r="D865" s="152" t="s">
        <v>371</v>
      </c>
      <c r="E865" s="152" t="s">
        <v>288</v>
      </c>
      <c r="F865" s="152" t="s">
        <v>124</v>
      </c>
      <c r="G865" s="152" t="s">
        <v>124</v>
      </c>
      <c r="H865" s="152" t="s">
        <v>124</v>
      </c>
      <c r="I865" s="152" t="s">
        <v>124</v>
      </c>
      <c r="J865" s="152" t="s">
        <v>124</v>
      </c>
      <c r="K865" s="152" t="s">
        <v>124</v>
      </c>
    </row>
    <row r="866" spans="2:11" ht="15" x14ac:dyDescent="0.25">
      <c r="B866" s="152" t="s">
        <v>3</v>
      </c>
      <c r="C866" s="153" t="s">
        <v>252</v>
      </c>
      <c r="D866" s="152" t="s">
        <v>360</v>
      </c>
      <c r="E866" s="152" t="s">
        <v>288</v>
      </c>
      <c r="F866" s="152" t="s">
        <v>124</v>
      </c>
      <c r="G866" s="152" t="s">
        <v>124</v>
      </c>
      <c r="H866" s="152" t="s">
        <v>124</v>
      </c>
      <c r="I866" s="152" t="s">
        <v>124</v>
      </c>
      <c r="J866" s="152" t="s">
        <v>124</v>
      </c>
      <c r="K866" s="152" t="s">
        <v>124</v>
      </c>
    </row>
    <row r="867" spans="2:11" ht="15" x14ac:dyDescent="0.25">
      <c r="B867" s="152" t="s">
        <v>3</v>
      </c>
      <c r="C867" s="153" t="s">
        <v>102</v>
      </c>
      <c r="D867" s="152" t="s">
        <v>103</v>
      </c>
      <c r="E867" s="152" t="s">
        <v>289</v>
      </c>
      <c r="F867" s="152">
        <v>52</v>
      </c>
      <c r="G867" s="152">
        <v>64</v>
      </c>
      <c r="H867" s="152">
        <v>55</v>
      </c>
      <c r="I867" s="152">
        <v>56</v>
      </c>
      <c r="J867" s="152">
        <v>86</v>
      </c>
      <c r="K867" s="152">
        <v>83</v>
      </c>
    </row>
    <row r="868" spans="2:11" ht="15" x14ac:dyDescent="0.25">
      <c r="B868" s="152" t="s">
        <v>3</v>
      </c>
      <c r="C868" s="153" t="s">
        <v>104</v>
      </c>
      <c r="D868" s="152" t="s">
        <v>372</v>
      </c>
      <c r="E868" s="152" t="s">
        <v>289</v>
      </c>
      <c r="F868" s="152" t="s">
        <v>124</v>
      </c>
      <c r="G868" s="152" t="s">
        <v>124</v>
      </c>
      <c r="H868" s="152" t="s">
        <v>124</v>
      </c>
      <c r="I868" s="152" t="s">
        <v>124</v>
      </c>
      <c r="J868" s="152" t="s">
        <v>124</v>
      </c>
      <c r="K868" s="152" t="s">
        <v>124</v>
      </c>
    </row>
    <row r="869" spans="2:11" ht="15" x14ac:dyDescent="0.25">
      <c r="B869" s="152" t="s">
        <v>3</v>
      </c>
      <c r="C869" s="153" t="s">
        <v>105</v>
      </c>
      <c r="D869" s="152" t="s">
        <v>416</v>
      </c>
      <c r="E869" s="152" t="s">
        <v>288</v>
      </c>
      <c r="F869" s="152" t="s">
        <v>124</v>
      </c>
      <c r="G869" s="152" t="s">
        <v>124</v>
      </c>
      <c r="H869" s="152" t="s">
        <v>124</v>
      </c>
      <c r="I869" s="152" t="s">
        <v>124</v>
      </c>
      <c r="J869" s="152" t="s">
        <v>124</v>
      </c>
      <c r="K869" s="152" t="s">
        <v>124</v>
      </c>
    </row>
    <row r="870" spans="2:11" ht="15" x14ac:dyDescent="0.25">
      <c r="B870" s="152" t="s">
        <v>3</v>
      </c>
      <c r="C870" s="153" t="s">
        <v>253</v>
      </c>
      <c r="D870" s="152" t="s">
        <v>373</v>
      </c>
      <c r="E870" s="152" t="s">
        <v>289</v>
      </c>
      <c r="F870" s="152" t="s">
        <v>124</v>
      </c>
      <c r="G870" s="152" t="s">
        <v>124</v>
      </c>
      <c r="H870" s="152" t="s">
        <v>124</v>
      </c>
      <c r="I870" s="152" t="s">
        <v>124</v>
      </c>
      <c r="J870" s="152" t="s">
        <v>124</v>
      </c>
      <c r="K870" s="152" t="s">
        <v>124</v>
      </c>
    </row>
    <row r="871" spans="2:11" ht="15" x14ac:dyDescent="0.25">
      <c r="B871" s="152" t="s">
        <v>3</v>
      </c>
      <c r="C871" s="153" t="s">
        <v>106</v>
      </c>
      <c r="D871" s="152" t="s">
        <v>107</v>
      </c>
      <c r="E871" s="152" t="s">
        <v>289</v>
      </c>
      <c r="F871" s="152">
        <v>0</v>
      </c>
      <c r="G871" s="152">
        <v>5</v>
      </c>
      <c r="H871" s="152">
        <v>1</v>
      </c>
      <c r="I871" s="152">
        <v>2</v>
      </c>
      <c r="J871" s="152">
        <v>0</v>
      </c>
      <c r="K871" s="152">
        <v>0</v>
      </c>
    </row>
    <row r="872" spans="2:11" ht="15" x14ac:dyDescent="0.25">
      <c r="B872" s="152" t="s">
        <v>3</v>
      </c>
      <c r="C872" s="153" t="s">
        <v>254</v>
      </c>
      <c r="D872" s="152" t="s">
        <v>361</v>
      </c>
      <c r="E872" s="152" t="s">
        <v>288</v>
      </c>
      <c r="F872" s="152" t="s">
        <v>124</v>
      </c>
      <c r="G872" s="152" t="s">
        <v>124</v>
      </c>
      <c r="H872" s="152" t="s">
        <v>124</v>
      </c>
      <c r="I872" s="152" t="s">
        <v>124</v>
      </c>
      <c r="J872" s="152" t="s">
        <v>124</v>
      </c>
      <c r="K872" s="152" t="s">
        <v>124</v>
      </c>
    </row>
    <row r="873" spans="2:11" ht="15" x14ac:dyDescent="0.25">
      <c r="B873" s="152" t="s">
        <v>3</v>
      </c>
      <c r="C873" s="153" t="s">
        <v>255</v>
      </c>
      <c r="D873" s="152" t="s">
        <v>374</v>
      </c>
      <c r="E873" s="152" t="s">
        <v>288</v>
      </c>
      <c r="F873" s="152" t="s">
        <v>124</v>
      </c>
      <c r="G873" s="152" t="s">
        <v>124</v>
      </c>
      <c r="H873" s="152" t="s">
        <v>124</v>
      </c>
      <c r="I873" s="152" t="s">
        <v>124</v>
      </c>
      <c r="J873" s="152" t="s">
        <v>124</v>
      </c>
      <c r="K873" s="152" t="s">
        <v>124</v>
      </c>
    </row>
    <row r="874" spans="2:11" ht="15" x14ac:dyDescent="0.25">
      <c r="B874" s="152" t="s">
        <v>3</v>
      </c>
      <c r="C874" s="153" t="s">
        <v>108</v>
      </c>
      <c r="D874" s="152" t="s">
        <v>417</v>
      </c>
      <c r="E874" s="152" t="s">
        <v>289</v>
      </c>
      <c r="F874" s="152">
        <v>226</v>
      </c>
      <c r="G874" s="152">
        <v>220</v>
      </c>
      <c r="H874" s="152">
        <v>251</v>
      </c>
      <c r="I874" s="152">
        <v>246</v>
      </c>
      <c r="J874" s="152">
        <v>298</v>
      </c>
      <c r="K874" s="152">
        <v>271</v>
      </c>
    </row>
    <row r="875" spans="2:11" ht="15" x14ac:dyDescent="0.25">
      <c r="B875" s="152" t="s">
        <v>3</v>
      </c>
      <c r="C875" s="153" t="s">
        <v>109</v>
      </c>
      <c r="D875" s="152" t="s">
        <v>110</v>
      </c>
      <c r="E875" s="152" t="s">
        <v>289</v>
      </c>
      <c r="F875" s="152">
        <v>69</v>
      </c>
      <c r="G875" s="152">
        <v>50</v>
      </c>
      <c r="H875" s="152">
        <v>63</v>
      </c>
      <c r="I875" s="152">
        <v>65</v>
      </c>
      <c r="J875" s="152">
        <v>41</v>
      </c>
      <c r="K875" s="152">
        <v>78</v>
      </c>
    </row>
    <row r="876" spans="2:11" ht="15" x14ac:dyDescent="0.25">
      <c r="B876" s="152" t="s">
        <v>3</v>
      </c>
      <c r="C876" s="153" t="s">
        <v>111</v>
      </c>
      <c r="D876" s="152" t="s">
        <v>112</v>
      </c>
      <c r="E876" s="152" t="s">
        <v>289</v>
      </c>
      <c r="F876" s="152">
        <v>0</v>
      </c>
      <c r="G876" s="152">
        <v>2</v>
      </c>
      <c r="H876" s="152">
        <v>4</v>
      </c>
      <c r="I876" s="152">
        <v>7</v>
      </c>
      <c r="J876" s="152">
        <v>3</v>
      </c>
      <c r="K876" s="152">
        <v>4</v>
      </c>
    </row>
    <row r="877" spans="2:11" ht="15" x14ac:dyDescent="0.25">
      <c r="B877" s="152" t="s">
        <v>3</v>
      </c>
      <c r="C877" s="153" t="s">
        <v>265</v>
      </c>
      <c r="D877" s="152" t="s">
        <v>383</v>
      </c>
      <c r="E877" s="152" t="s">
        <v>288</v>
      </c>
      <c r="F877" s="152" t="s">
        <v>124</v>
      </c>
      <c r="G877" s="152" t="s">
        <v>124</v>
      </c>
      <c r="H877" s="152" t="s">
        <v>124</v>
      </c>
      <c r="I877" s="152" t="s">
        <v>124</v>
      </c>
      <c r="J877" s="152" t="s">
        <v>124</v>
      </c>
      <c r="K877" s="152" t="s">
        <v>124</v>
      </c>
    </row>
    <row r="878" spans="2:11" ht="15" x14ac:dyDescent="0.25">
      <c r="B878" s="152" t="s">
        <v>3</v>
      </c>
      <c r="C878" s="153" t="s">
        <v>256</v>
      </c>
      <c r="D878" s="152" t="s">
        <v>257</v>
      </c>
      <c r="E878" s="152" t="s">
        <v>288</v>
      </c>
      <c r="F878" s="152" t="s">
        <v>124</v>
      </c>
      <c r="G878" s="152" t="s">
        <v>124</v>
      </c>
      <c r="H878" s="152" t="s">
        <v>124</v>
      </c>
      <c r="I878" s="152" t="s">
        <v>124</v>
      </c>
      <c r="J878" s="152" t="s">
        <v>124</v>
      </c>
      <c r="K878" s="152" t="s">
        <v>124</v>
      </c>
    </row>
    <row r="879" spans="2:11" ht="15" x14ac:dyDescent="0.25">
      <c r="B879" s="152" t="s">
        <v>3</v>
      </c>
      <c r="C879" s="153" t="s">
        <v>258</v>
      </c>
      <c r="D879" s="152" t="s">
        <v>362</v>
      </c>
      <c r="E879" s="152" t="s">
        <v>288</v>
      </c>
      <c r="F879" s="152" t="s">
        <v>124</v>
      </c>
      <c r="G879" s="152" t="s">
        <v>124</v>
      </c>
      <c r="H879" s="152" t="s">
        <v>124</v>
      </c>
      <c r="I879" s="152" t="s">
        <v>124</v>
      </c>
      <c r="J879" s="152" t="s">
        <v>124</v>
      </c>
      <c r="K879" s="152" t="s">
        <v>124</v>
      </c>
    </row>
    <row r="880" spans="2:11" ht="15" x14ac:dyDescent="0.25">
      <c r="B880" s="152" t="s">
        <v>3</v>
      </c>
      <c r="C880" s="153" t="s">
        <v>259</v>
      </c>
      <c r="D880" s="152" t="s">
        <v>375</v>
      </c>
      <c r="E880" s="152" t="s">
        <v>288</v>
      </c>
      <c r="F880" s="152" t="s">
        <v>124</v>
      </c>
      <c r="G880" s="152" t="s">
        <v>124</v>
      </c>
      <c r="H880" s="152" t="s">
        <v>124</v>
      </c>
      <c r="I880" s="152" t="s">
        <v>124</v>
      </c>
      <c r="J880" s="152" t="s">
        <v>124</v>
      </c>
      <c r="K880" s="152" t="s">
        <v>124</v>
      </c>
    </row>
    <row r="881" spans="2:11" ht="15" x14ac:dyDescent="0.25">
      <c r="B881" s="152" t="s">
        <v>3</v>
      </c>
      <c r="C881" s="153" t="s">
        <v>260</v>
      </c>
      <c r="D881" s="152" t="s">
        <v>363</v>
      </c>
      <c r="E881" s="152" t="s">
        <v>288</v>
      </c>
      <c r="F881" s="152" t="s">
        <v>124</v>
      </c>
      <c r="G881" s="152" t="s">
        <v>124</v>
      </c>
      <c r="H881" s="152" t="s">
        <v>124</v>
      </c>
      <c r="I881" s="152" t="s">
        <v>124</v>
      </c>
      <c r="J881" s="152" t="s">
        <v>124</v>
      </c>
      <c r="K881" s="152" t="s">
        <v>124</v>
      </c>
    </row>
    <row r="882" spans="2:11" ht="15" x14ac:dyDescent="0.25">
      <c r="B882" s="152" t="s">
        <v>3</v>
      </c>
      <c r="C882" s="153" t="s">
        <v>113</v>
      </c>
      <c r="D882" s="152" t="s">
        <v>114</v>
      </c>
      <c r="E882" s="152" t="s">
        <v>290</v>
      </c>
      <c r="F882" s="152" t="s">
        <v>124</v>
      </c>
      <c r="G882" s="152" t="s">
        <v>124</v>
      </c>
      <c r="H882" s="152" t="s">
        <v>124</v>
      </c>
      <c r="I882" s="152" t="s">
        <v>124</v>
      </c>
      <c r="J882" s="152" t="s">
        <v>124</v>
      </c>
      <c r="K882" s="152" t="s">
        <v>124</v>
      </c>
    </row>
    <row r="883" spans="2:11" ht="15" x14ac:dyDescent="0.25">
      <c r="B883" s="152" t="s">
        <v>3</v>
      </c>
      <c r="C883" s="153" t="s">
        <v>115</v>
      </c>
      <c r="D883" s="152" t="s">
        <v>116</v>
      </c>
      <c r="E883" s="152" t="s">
        <v>289</v>
      </c>
      <c r="F883" s="152">
        <v>80</v>
      </c>
      <c r="G883" s="152">
        <v>51</v>
      </c>
      <c r="H883" s="152">
        <v>49</v>
      </c>
      <c r="I883" s="152">
        <v>24</v>
      </c>
      <c r="J883" s="152">
        <v>14</v>
      </c>
      <c r="K883" s="152">
        <v>36</v>
      </c>
    </row>
    <row r="884" spans="2:11" ht="15" x14ac:dyDescent="0.25">
      <c r="B884" s="152" t="s">
        <v>3</v>
      </c>
      <c r="C884" s="153" t="s">
        <v>117</v>
      </c>
      <c r="D884" s="152" t="s">
        <v>118</v>
      </c>
      <c r="E884" s="152" t="s">
        <v>290</v>
      </c>
      <c r="F884" s="152" t="s">
        <v>124</v>
      </c>
      <c r="G884" s="152" t="s">
        <v>124</v>
      </c>
      <c r="H884" s="152" t="s">
        <v>124</v>
      </c>
      <c r="I884" s="152" t="s">
        <v>124</v>
      </c>
      <c r="J884" s="152" t="s">
        <v>124</v>
      </c>
      <c r="K884" s="152" t="s">
        <v>124</v>
      </c>
    </row>
    <row r="885" spans="2:11" ht="15" x14ac:dyDescent="0.25">
      <c r="B885" s="152" t="s">
        <v>3</v>
      </c>
      <c r="C885" s="153" t="s">
        <v>128</v>
      </c>
      <c r="D885" s="152" t="s">
        <v>126</v>
      </c>
      <c r="E885" s="152" t="s">
        <v>290</v>
      </c>
      <c r="F885" s="152" t="s">
        <v>124</v>
      </c>
      <c r="G885" s="152" t="s">
        <v>124</v>
      </c>
      <c r="H885" s="152" t="s">
        <v>124</v>
      </c>
      <c r="I885" s="152" t="s">
        <v>124</v>
      </c>
      <c r="J885" s="152" t="s">
        <v>124</v>
      </c>
      <c r="K885" s="152" t="s">
        <v>124</v>
      </c>
    </row>
    <row r="886" spans="2:11" ht="15" x14ac:dyDescent="0.25">
      <c r="B886" s="152" t="s">
        <v>421</v>
      </c>
      <c r="C886" s="153" t="s">
        <v>101</v>
      </c>
      <c r="D886" s="152" t="s">
        <v>411</v>
      </c>
      <c r="E886" s="152" t="s">
        <v>289</v>
      </c>
      <c r="F886" s="152">
        <v>299</v>
      </c>
      <c r="G886" s="152">
        <v>319</v>
      </c>
      <c r="H886" s="152">
        <v>533</v>
      </c>
      <c r="I886" s="152">
        <v>290</v>
      </c>
      <c r="J886" s="152">
        <v>619</v>
      </c>
      <c r="K886" s="152">
        <v>1054</v>
      </c>
    </row>
    <row r="887" spans="2:11" ht="15" x14ac:dyDescent="0.25">
      <c r="B887" s="152" t="s">
        <v>421</v>
      </c>
      <c r="C887" s="153" t="s">
        <v>78</v>
      </c>
      <c r="D887" s="152" t="s">
        <v>410</v>
      </c>
      <c r="E887" s="152" t="s">
        <v>289</v>
      </c>
      <c r="F887" s="152">
        <v>79</v>
      </c>
      <c r="G887" s="152">
        <v>65</v>
      </c>
      <c r="H887" s="152">
        <v>189</v>
      </c>
      <c r="I887" s="152">
        <v>181</v>
      </c>
      <c r="J887" s="152">
        <v>184</v>
      </c>
      <c r="K887" s="152">
        <v>247</v>
      </c>
    </row>
    <row r="888" spans="2:11" x14ac:dyDescent="0.2">
      <c r="C888" s="2"/>
    </row>
    <row r="889" spans="2:11" ht="15" x14ac:dyDescent="0.25">
      <c r="B889" s="152" t="s">
        <v>446</v>
      </c>
      <c r="C889" s="153" t="s">
        <v>364</v>
      </c>
      <c r="D889" s="152" t="s">
        <v>365</v>
      </c>
      <c r="E889" s="152"/>
      <c r="F889" s="152"/>
      <c r="G889" s="152"/>
      <c r="H889" s="152"/>
      <c r="I889" s="152"/>
      <c r="J889" s="152"/>
      <c r="K889" s="152"/>
    </row>
    <row r="890" spans="2:11" x14ac:dyDescent="0.2">
      <c r="C890" s="2"/>
    </row>
    <row r="891" spans="2:11" ht="15" x14ac:dyDescent="0.25">
      <c r="B891" s="152" t="s">
        <v>314</v>
      </c>
      <c r="C891" s="153" t="s">
        <v>8</v>
      </c>
      <c r="D891" s="152" t="s">
        <v>9</v>
      </c>
      <c r="E891" s="152" t="s">
        <v>287</v>
      </c>
      <c r="F891" s="152" t="s">
        <v>122</v>
      </c>
      <c r="G891" s="152" t="s">
        <v>122</v>
      </c>
      <c r="H891" s="152" t="s">
        <v>122</v>
      </c>
      <c r="I891" s="152" t="s">
        <v>122</v>
      </c>
      <c r="J891" s="152" t="s">
        <v>122</v>
      </c>
      <c r="K891" s="152" t="s">
        <v>122</v>
      </c>
    </row>
    <row r="892" spans="2:11" ht="15" x14ac:dyDescent="0.25">
      <c r="B892" s="152" t="s">
        <v>316</v>
      </c>
      <c r="C892" s="153" t="s">
        <v>343</v>
      </c>
      <c r="D892" s="152" t="s">
        <v>344</v>
      </c>
      <c r="E892" s="152" t="s">
        <v>345</v>
      </c>
      <c r="F892" s="152" t="s">
        <v>348</v>
      </c>
      <c r="G892" s="152" t="s">
        <v>348</v>
      </c>
      <c r="H892" s="152" t="s">
        <v>348</v>
      </c>
      <c r="I892" s="152" t="s">
        <v>348</v>
      </c>
      <c r="J892" s="152" t="s">
        <v>348</v>
      </c>
      <c r="K892" s="152" t="s">
        <v>348</v>
      </c>
    </row>
    <row r="893" spans="2:11" ht="15" x14ac:dyDescent="0.25">
      <c r="B893" s="152" t="s">
        <v>1</v>
      </c>
      <c r="C893" s="153" t="s">
        <v>147</v>
      </c>
      <c r="D893" s="152" t="s">
        <v>148</v>
      </c>
      <c r="E893" s="152" t="s">
        <v>288</v>
      </c>
      <c r="F893" s="152" t="s">
        <v>124</v>
      </c>
      <c r="G893" s="152" t="s">
        <v>124</v>
      </c>
      <c r="H893" s="152" t="s">
        <v>124</v>
      </c>
      <c r="I893" s="152" t="s">
        <v>124</v>
      </c>
      <c r="J893" s="152" t="s">
        <v>124</v>
      </c>
      <c r="K893" s="152" t="s">
        <v>124</v>
      </c>
    </row>
    <row r="894" spans="2:11" ht="15" x14ac:dyDescent="0.25">
      <c r="B894" s="152" t="s">
        <v>1</v>
      </c>
      <c r="C894" s="153" t="s">
        <v>10</v>
      </c>
      <c r="D894" s="152" t="s">
        <v>409</v>
      </c>
      <c r="E894" s="152" t="s">
        <v>289</v>
      </c>
      <c r="F894" s="152">
        <v>2333</v>
      </c>
      <c r="G894" s="152">
        <v>2408</v>
      </c>
      <c r="H894" s="152">
        <v>3013</v>
      </c>
      <c r="I894" s="152">
        <v>3312</v>
      </c>
      <c r="J894" s="152">
        <v>3410</v>
      </c>
      <c r="K894" s="152">
        <v>3195</v>
      </c>
    </row>
    <row r="895" spans="2:11" ht="15" x14ac:dyDescent="0.25">
      <c r="B895" s="152" t="s">
        <v>1</v>
      </c>
      <c r="C895" s="153" t="s">
        <v>11</v>
      </c>
      <c r="D895" s="152" t="s">
        <v>12</v>
      </c>
      <c r="E895" s="152" t="s">
        <v>288</v>
      </c>
      <c r="F895" s="152" t="s">
        <v>124</v>
      </c>
      <c r="G895" s="152" t="s">
        <v>124</v>
      </c>
      <c r="H895" s="152" t="s">
        <v>124</v>
      </c>
      <c r="I895" s="152" t="s">
        <v>124</v>
      </c>
      <c r="J895" s="152" t="s">
        <v>124</v>
      </c>
      <c r="K895" s="152" t="s">
        <v>124</v>
      </c>
    </row>
    <row r="896" spans="2:11" ht="15" x14ac:dyDescent="0.25">
      <c r="B896" s="152" t="s">
        <v>1</v>
      </c>
      <c r="C896" s="153" t="s">
        <v>149</v>
      </c>
      <c r="D896" s="152" t="s">
        <v>150</v>
      </c>
      <c r="E896" s="152" t="s">
        <v>288</v>
      </c>
      <c r="F896" s="152" t="s">
        <v>124</v>
      </c>
      <c r="G896" s="152" t="s">
        <v>124</v>
      </c>
      <c r="H896" s="152" t="s">
        <v>124</v>
      </c>
      <c r="I896" s="152" t="s">
        <v>124</v>
      </c>
      <c r="J896" s="152" t="s">
        <v>124</v>
      </c>
      <c r="K896" s="152" t="s">
        <v>124</v>
      </c>
    </row>
    <row r="897" spans="2:11" ht="15" x14ac:dyDescent="0.25">
      <c r="B897" s="152" t="s">
        <v>1</v>
      </c>
      <c r="C897" s="153" t="s">
        <v>151</v>
      </c>
      <c r="D897" s="152" t="s">
        <v>152</v>
      </c>
      <c r="E897" s="152" t="s">
        <v>288</v>
      </c>
      <c r="F897" s="152" t="s">
        <v>124</v>
      </c>
      <c r="G897" s="152" t="s">
        <v>124</v>
      </c>
      <c r="H897" s="152" t="s">
        <v>124</v>
      </c>
      <c r="I897" s="152" t="s">
        <v>124</v>
      </c>
      <c r="J897" s="152" t="s">
        <v>124</v>
      </c>
      <c r="K897" s="152" t="s">
        <v>124</v>
      </c>
    </row>
    <row r="898" spans="2:11" ht="15" x14ac:dyDescent="0.25">
      <c r="B898" s="152" t="s">
        <v>1</v>
      </c>
      <c r="C898" s="153" t="s">
        <v>13</v>
      </c>
      <c r="D898" s="152" t="s">
        <v>14</v>
      </c>
      <c r="E898" s="152" t="s">
        <v>289</v>
      </c>
      <c r="F898" s="152">
        <v>4522</v>
      </c>
      <c r="G898" s="152">
        <v>5027</v>
      </c>
      <c r="H898" s="152">
        <v>5592</v>
      </c>
      <c r="I898" s="152">
        <v>5958</v>
      </c>
      <c r="J898" s="152">
        <v>5773</v>
      </c>
      <c r="K898" s="152">
        <v>5575</v>
      </c>
    </row>
    <row r="899" spans="2:11" ht="15" x14ac:dyDescent="0.25">
      <c r="B899" s="152" t="s">
        <v>1</v>
      </c>
      <c r="C899" s="153" t="s">
        <v>153</v>
      </c>
      <c r="D899" s="152" t="s">
        <v>154</v>
      </c>
      <c r="E899" s="152" t="s">
        <v>288</v>
      </c>
      <c r="F899" s="152" t="s">
        <v>124</v>
      </c>
      <c r="G899" s="152" t="s">
        <v>124</v>
      </c>
      <c r="H899" s="152" t="s">
        <v>124</v>
      </c>
      <c r="I899" s="152" t="s">
        <v>124</v>
      </c>
      <c r="J899" s="152" t="s">
        <v>124</v>
      </c>
      <c r="K899" s="152" t="s">
        <v>124</v>
      </c>
    </row>
    <row r="900" spans="2:11" ht="15" x14ac:dyDescent="0.25">
      <c r="B900" s="152" t="s">
        <v>1</v>
      </c>
      <c r="C900" s="153" t="s">
        <v>155</v>
      </c>
      <c r="D900" s="152" t="s">
        <v>156</v>
      </c>
      <c r="E900" s="152" t="s">
        <v>288</v>
      </c>
      <c r="F900" s="152" t="s">
        <v>124</v>
      </c>
      <c r="G900" s="152" t="s">
        <v>124</v>
      </c>
      <c r="H900" s="152" t="s">
        <v>124</v>
      </c>
      <c r="I900" s="152" t="s">
        <v>124</v>
      </c>
      <c r="J900" s="152" t="s">
        <v>124</v>
      </c>
      <c r="K900" s="152" t="s">
        <v>124</v>
      </c>
    </row>
    <row r="901" spans="2:11" ht="15" x14ac:dyDescent="0.25">
      <c r="B901" s="152" t="s">
        <v>1</v>
      </c>
      <c r="C901" s="153" t="s">
        <v>157</v>
      </c>
      <c r="D901" s="152" t="s">
        <v>158</v>
      </c>
      <c r="E901" s="152" t="s">
        <v>288</v>
      </c>
      <c r="F901" s="152" t="s">
        <v>124</v>
      </c>
      <c r="G901" s="152" t="s">
        <v>124</v>
      </c>
      <c r="H901" s="152" t="s">
        <v>124</v>
      </c>
      <c r="I901" s="152" t="s">
        <v>124</v>
      </c>
      <c r="J901" s="152" t="s">
        <v>124</v>
      </c>
      <c r="K901" s="152" t="s">
        <v>124</v>
      </c>
    </row>
    <row r="902" spans="2:11" ht="15" x14ac:dyDescent="0.25">
      <c r="B902" s="152" t="s">
        <v>1</v>
      </c>
      <c r="C902" s="153" t="s">
        <v>15</v>
      </c>
      <c r="D902" s="152" t="s">
        <v>16</v>
      </c>
      <c r="E902" s="152" t="s">
        <v>289</v>
      </c>
      <c r="F902" s="152" t="s">
        <v>124</v>
      </c>
      <c r="G902" s="152" t="s">
        <v>124</v>
      </c>
      <c r="H902" s="152" t="s">
        <v>124</v>
      </c>
      <c r="I902" s="152" t="s">
        <v>124</v>
      </c>
      <c r="J902" s="152" t="s">
        <v>124</v>
      </c>
      <c r="K902" s="152" t="s">
        <v>124</v>
      </c>
    </row>
    <row r="903" spans="2:11" ht="15" x14ac:dyDescent="0.25">
      <c r="B903" s="152" t="s">
        <v>1</v>
      </c>
      <c r="C903" s="153" t="s">
        <v>159</v>
      </c>
      <c r="D903" s="152" t="s">
        <v>160</v>
      </c>
      <c r="E903" s="152" t="s">
        <v>288</v>
      </c>
      <c r="F903" s="152" t="s">
        <v>124</v>
      </c>
      <c r="G903" s="152" t="s">
        <v>124</v>
      </c>
      <c r="H903" s="152" t="s">
        <v>124</v>
      </c>
      <c r="I903" s="152" t="s">
        <v>124</v>
      </c>
      <c r="J903" s="152" t="s">
        <v>124</v>
      </c>
      <c r="K903" s="152" t="s">
        <v>124</v>
      </c>
    </row>
    <row r="904" spans="2:11" ht="15" x14ac:dyDescent="0.25">
      <c r="B904" s="152" t="s">
        <v>1</v>
      </c>
      <c r="C904" s="153" t="s">
        <v>17</v>
      </c>
      <c r="D904" s="152" t="s">
        <v>18</v>
      </c>
      <c r="E904" s="152" t="s">
        <v>289</v>
      </c>
      <c r="F904" s="152">
        <v>3086</v>
      </c>
      <c r="G904" s="152">
        <v>3193</v>
      </c>
      <c r="H904" s="152">
        <v>3621</v>
      </c>
      <c r="I904" s="152">
        <v>3701</v>
      </c>
      <c r="J904" s="152">
        <v>3792</v>
      </c>
      <c r="K904" s="152">
        <v>3846</v>
      </c>
    </row>
    <row r="905" spans="2:11" ht="15" x14ac:dyDescent="0.25">
      <c r="B905" s="152" t="s">
        <v>1</v>
      </c>
      <c r="C905" s="153" t="s">
        <v>161</v>
      </c>
      <c r="D905" s="152" t="s">
        <v>162</v>
      </c>
      <c r="E905" s="152" t="s">
        <v>288</v>
      </c>
      <c r="F905" s="152" t="s">
        <v>124</v>
      </c>
      <c r="G905" s="152" t="s">
        <v>124</v>
      </c>
      <c r="H905" s="152" t="s">
        <v>124</v>
      </c>
      <c r="I905" s="152" t="s">
        <v>124</v>
      </c>
      <c r="J905" s="152" t="s">
        <v>124</v>
      </c>
      <c r="K905" s="152" t="s">
        <v>124</v>
      </c>
    </row>
    <row r="906" spans="2:11" ht="15" x14ac:dyDescent="0.25">
      <c r="B906" s="152" t="s">
        <v>1</v>
      </c>
      <c r="C906" s="153" t="s">
        <v>19</v>
      </c>
      <c r="D906" s="152" t="s">
        <v>20</v>
      </c>
      <c r="E906" s="152" t="s">
        <v>288</v>
      </c>
      <c r="F906" s="152" t="s">
        <v>124</v>
      </c>
      <c r="G906" s="152" t="s">
        <v>124</v>
      </c>
      <c r="H906" s="152" t="s">
        <v>124</v>
      </c>
      <c r="I906" s="152" t="s">
        <v>124</v>
      </c>
      <c r="J906" s="152" t="s">
        <v>124</v>
      </c>
      <c r="K906" s="152" t="s">
        <v>124</v>
      </c>
    </row>
    <row r="907" spans="2:11" ht="15" x14ac:dyDescent="0.25">
      <c r="B907" s="152" t="s">
        <v>1</v>
      </c>
      <c r="C907" s="153" t="s">
        <v>163</v>
      </c>
      <c r="D907" s="152" t="s">
        <v>164</v>
      </c>
      <c r="E907" s="152" t="s">
        <v>288</v>
      </c>
      <c r="F907" s="152" t="s">
        <v>124</v>
      </c>
      <c r="G907" s="152" t="s">
        <v>124</v>
      </c>
      <c r="H907" s="152" t="s">
        <v>124</v>
      </c>
      <c r="I907" s="152" t="s">
        <v>124</v>
      </c>
      <c r="J907" s="152" t="s">
        <v>124</v>
      </c>
      <c r="K907" s="152" t="s">
        <v>124</v>
      </c>
    </row>
    <row r="908" spans="2:11" ht="15" x14ac:dyDescent="0.25">
      <c r="B908" s="152" t="s">
        <v>1</v>
      </c>
      <c r="C908" s="153" t="s">
        <v>165</v>
      </c>
      <c r="D908" s="152" t="s">
        <v>166</v>
      </c>
      <c r="E908" s="152" t="s">
        <v>288</v>
      </c>
      <c r="F908" s="152" t="s">
        <v>124</v>
      </c>
      <c r="G908" s="152" t="s">
        <v>124</v>
      </c>
      <c r="H908" s="152" t="s">
        <v>124</v>
      </c>
      <c r="I908" s="152" t="s">
        <v>124</v>
      </c>
      <c r="J908" s="152" t="s">
        <v>124</v>
      </c>
      <c r="K908" s="152" t="s">
        <v>124</v>
      </c>
    </row>
    <row r="909" spans="2:11" ht="15" x14ac:dyDescent="0.25">
      <c r="B909" s="152" t="s">
        <v>1</v>
      </c>
      <c r="C909" s="153" t="s">
        <v>167</v>
      </c>
      <c r="D909" s="152" t="s">
        <v>168</v>
      </c>
      <c r="E909" s="152" t="s">
        <v>288</v>
      </c>
      <c r="F909" s="152" t="s">
        <v>124</v>
      </c>
      <c r="G909" s="152" t="s">
        <v>124</v>
      </c>
      <c r="H909" s="152" t="s">
        <v>124</v>
      </c>
      <c r="I909" s="152" t="s">
        <v>124</v>
      </c>
      <c r="J909" s="152" t="s">
        <v>124</v>
      </c>
      <c r="K909" s="152" t="s">
        <v>124</v>
      </c>
    </row>
    <row r="910" spans="2:11" ht="15" x14ac:dyDescent="0.25">
      <c r="B910" s="152" t="s">
        <v>1</v>
      </c>
      <c r="C910" s="153" t="s">
        <v>21</v>
      </c>
      <c r="D910" s="152" t="s">
        <v>22</v>
      </c>
      <c r="E910" s="152" t="s">
        <v>289</v>
      </c>
      <c r="F910" s="152">
        <v>526</v>
      </c>
      <c r="G910" s="152">
        <v>483</v>
      </c>
      <c r="H910" s="152">
        <v>462</v>
      </c>
      <c r="I910" s="152">
        <v>475</v>
      </c>
      <c r="J910" s="152">
        <v>439</v>
      </c>
      <c r="K910" s="152">
        <v>393</v>
      </c>
    </row>
    <row r="911" spans="2:11" ht="15" x14ac:dyDescent="0.25">
      <c r="B911" s="152" t="s">
        <v>1</v>
      </c>
      <c r="C911" s="153" t="s">
        <v>23</v>
      </c>
      <c r="D911" s="152" t="s">
        <v>24</v>
      </c>
      <c r="E911" s="152" t="s">
        <v>288</v>
      </c>
      <c r="F911" s="152" t="s">
        <v>124</v>
      </c>
      <c r="G911" s="152" t="s">
        <v>124</v>
      </c>
      <c r="H911" s="152" t="s">
        <v>124</v>
      </c>
      <c r="I911" s="152" t="s">
        <v>124</v>
      </c>
      <c r="J911" s="152" t="s">
        <v>124</v>
      </c>
      <c r="K911" s="152" t="s">
        <v>124</v>
      </c>
    </row>
    <row r="912" spans="2:11" ht="15" x14ac:dyDescent="0.25">
      <c r="B912" s="152" t="s">
        <v>1</v>
      </c>
      <c r="C912" s="153" t="s">
        <v>169</v>
      </c>
      <c r="D912" s="152" t="s">
        <v>170</v>
      </c>
      <c r="E912" s="152" t="s">
        <v>288</v>
      </c>
      <c r="F912" s="152" t="s">
        <v>124</v>
      </c>
      <c r="G912" s="152" t="s">
        <v>124</v>
      </c>
      <c r="H912" s="152" t="s">
        <v>124</v>
      </c>
      <c r="I912" s="152" t="s">
        <v>124</v>
      </c>
      <c r="J912" s="152" t="s">
        <v>124</v>
      </c>
      <c r="K912" s="152" t="s">
        <v>124</v>
      </c>
    </row>
    <row r="913" spans="2:11" ht="15" x14ac:dyDescent="0.25">
      <c r="B913" s="152" t="s">
        <v>1</v>
      </c>
      <c r="C913" s="153" t="s">
        <v>171</v>
      </c>
      <c r="D913" s="152" t="s">
        <v>172</v>
      </c>
      <c r="E913" s="152" t="s">
        <v>288</v>
      </c>
      <c r="F913" s="152" t="s">
        <v>124</v>
      </c>
      <c r="G913" s="152" t="s">
        <v>124</v>
      </c>
      <c r="H913" s="152" t="s">
        <v>124</v>
      </c>
      <c r="I913" s="152" t="s">
        <v>124</v>
      </c>
      <c r="J913" s="152" t="s">
        <v>124</v>
      </c>
      <c r="K913" s="152" t="s">
        <v>124</v>
      </c>
    </row>
    <row r="914" spans="2:11" ht="15" x14ac:dyDescent="0.25">
      <c r="B914" s="152" t="s">
        <v>1</v>
      </c>
      <c r="C914" s="153" t="s">
        <v>25</v>
      </c>
      <c r="D914" s="152" t="s">
        <v>376</v>
      </c>
      <c r="E914" s="152" t="s">
        <v>289</v>
      </c>
      <c r="F914" s="152">
        <v>901</v>
      </c>
      <c r="G914" s="152">
        <v>472</v>
      </c>
      <c r="H914" s="152">
        <v>2</v>
      </c>
      <c r="I914" s="152">
        <v>0</v>
      </c>
      <c r="J914" s="152" t="s">
        <v>124</v>
      </c>
      <c r="K914" s="152" t="s">
        <v>124</v>
      </c>
    </row>
    <row r="915" spans="2:11" ht="15" x14ac:dyDescent="0.25">
      <c r="B915" s="152" t="s">
        <v>1</v>
      </c>
      <c r="C915" s="153" t="s">
        <v>26</v>
      </c>
      <c r="D915" s="152" t="s">
        <v>27</v>
      </c>
      <c r="E915" s="152" t="s">
        <v>289</v>
      </c>
      <c r="F915" s="152">
        <v>2892</v>
      </c>
      <c r="G915" s="152">
        <v>2949</v>
      </c>
      <c r="H915" s="152">
        <v>3595</v>
      </c>
      <c r="I915" s="152">
        <v>3612</v>
      </c>
      <c r="J915" s="152">
        <v>3623</v>
      </c>
      <c r="K915" s="152">
        <v>3654</v>
      </c>
    </row>
    <row r="916" spans="2:11" ht="15" x14ac:dyDescent="0.25">
      <c r="B916" s="152" t="s">
        <v>1</v>
      </c>
      <c r="C916" s="153" t="s">
        <v>173</v>
      </c>
      <c r="D916" s="152" t="s">
        <v>174</v>
      </c>
      <c r="E916" s="152" t="s">
        <v>288</v>
      </c>
      <c r="F916" s="152" t="s">
        <v>124</v>
      </c>
      <c r="G916" s="152" t="s">
        <v>124</v>
      </c>
      <c r="H916" s="152" t="s">
        <v>124</v>
      </c>
      <c r="I916" s="152" t="s">
        <v>124</v>
      </c>
      <c r="J916" s="152" t="s">
        <v>124</v>
      </c>
      <c r="K916" s="152" t="s">
        <v>124</v>
      </c>
    </row>
    <row r="917" spans="2:11" ht="15" x14ac:dyDescent="0.25">
      <c r="B917" s="152" t="s">
        <v>1</v>
      </c>
      <c r="C917" s="153" t="s">
        <v>175</v>
      </c>
      <c r="D917" s="152" t="s">
        <v>176</v>
      </c>
      <c r="E917" s="152" t="s">
        <v>288</v>
      </c>
      <c r="F917" s="152" t="s">
        <v>124</v>
      </c>
      <c r="G917" s="152" t="s">
        <v>124</v>
      </c>
      <c r="H917" s="152" t="s">
        <v>124</v>
      </c>
      <c r="I917" s="152" t="s">
        <v>124</v>
      </c>
      <c r="J917" s="152" t="s">
        <v>124</v>
      </c>
      <c r="K917" s="152" t="s">
        <v>124</v>
      </c>
    </row>
    <row r="918" spans="2:11" ht="15" x14ac:dyDescent="0.25">
      <c r="B918" s="152" t="s">
        <v>1</v>
      </c>
      <c r="C918" s="153" t="s">
        <v>177</v>
      </c>
      <c r="D918" s="152" t="s">
        <v>178</v>
      </c>
      <c r="E918" s="152" t="s">
        <v>288</v>
      </c>
      <c r="F918" s="152" t="s">
        <v>124</v>
      </c>
      <c r="G918" s="152" t="s">
        <v>124</v>
      </c>
      <c r="H918" s="152" t="s">
        <v>124</v>
      </c>
      <c r="I918" s="152" t="s">
        <v>124</v>
      </c>
      <c r="J918" s="152" t="s">
        <v>124</v>
      </c>
      <c r="K918" s="152" t="s">
        <v>124</v>
      </c>
    </row>
    <row r="919" spans="2:11" ht="15" x14ac:dyDescent="0.25">
      <c r="B919" s="152" t="s">
        <v>1</v>
      </c>
      <c r="C919" s="153" t="s">
        <v>28</v>
      </c>
      <c r="D919" s="152" t="s">
        <v>29</v>
      </c>
      <c r="E919" s="152" t="s">
        <v>288</v>
      </c>
      <c r="F919" s="152" t="s">
        <v>124</v>
      </c>
      <c r="G919" s="152" t="s">
        <v>124</v>
      </c>
      <c r="H919" s="152" t="s">
        <v>124</v>
      </c>
      <c r="I919" s="152" t="s">
        <v>124</v>
      </c>
      <c r="J919" s="152" t="s">
        <v>124</v>
      </c>
      <c r="K919" s="152" t="s">
        <v>124</v>
      </c>
    </row>
    <row r="920" spans="2:11" ht="15" x14ac:dyDescent="0.25">
      <c r="B920" s="152" t="s">
        <v>1</v>
      </c>
      <c r="C920" s="153" t="s">
        <v>30</v>
      </c>
      <c r="D920" s="152" t="s">
        <v>377</v>
      </c>
      <c r="E920" s="152" t="s">
        <v>289</v>
      </c>
      <c r="F920" s="152">
        <v>3042</v>
      </c>
      <c r="G920" s="152">
        <v>3325</v>
      </c>
      <c r="H920" s="152">
        <v>3334</v>
      </c>
      <c r="I920" s="152">
        <v>4013</v>
      </c>
      <c r="J920" s="152">
        <v>4228</v>
      </c>
      <c r="K920" s="152">
        <v>4226</v>
      </c>
    </row>
    <row r="921" spans="2:11" ht="15" x14ac:dyDescent="0.25">
      <c r="B921" s="152" t="s">
        <v>1</v>
      </c>
      <c r="C921" s="153" t="s">
        <v>179</v>
      </c>
      <c r="D921" s="152" t="s">
        <v>180</v>
      </c>
      <c r="E921" s="152" t="s">
        <v>288</v>
      </c>
      <c r="F921" s="152" t="s">
        <v>124</v>
      </c>
      <c r="G921" s="152" t="s">
        <v>124</v>
      </c>
      <c r="H921" s="152" t="s">
        <v>124</v>
      </c>
      <c r="I921" s="152" t="s">
        <v>124</v>
      </c>
      <c r="J921" s="152" t="s">
        <v>124</v>
      </c>
      <c r="K921" s="152" t="s">
        <v>124</v>
      </c>
    </row>
    <row r="922" spans="2:11" ht="15" x14ac:dyDescent="0.25">
      <c r="B922" s="152" t="s">
        <v>1</v>
      </c>
      <c r="C922" s="153" t="s">
        <v>181</v>
      </c>
      <c r="D922" s="152" t="s">
        <v>182</v>
      </c>
      <c r="E922" s="152" t="s">
        <v>288</v>
      </c>
      <c r="F922" s="152" t="s">
        <v>124</v>
      </c>
      <c r="G922" s="152" t="s">
        <v>124</v>
      </c>
      <c r="H922" s="152" t="s">
        <v>124</v>
      </c>
      <c r="I922" s="152" t="s">
        <v>124</v>
      </c>
      <c r="J922" s="152" t="s">
        <v>124</v>
      </c>
      <c r="K922" s="152" t="s">
        <v>124</v>
      </c>
    </row>
    <row r="923" spans="2:11" ht="15" x14ac:dyDescent="0.25">
      <c r="B923" s="152" t="s">
        <v>1</v>
      </c>
      <c r="C923" s="153" t="s">
        <v>183</v>
      </c>
      <c r="D923" s="152" t="s">
        <v>184</v>
      </c>
      <c r="E923" s="152" t="s">
        <v>288</v>
      </c>
      <c r="F923" s="152" t="s">
        <v>124</v>
      </c>
      <c r="G923" s="152" t="s">
        <v>124</v>
      </c>
      <c r="H923" s="152" t="s">
        <v>124</v>
      </c>
      <c r="I923" s="152" t="s">
        <v>124</v>
      </c>
      <c r="J923" s="152" t="s">
        <v>124</v>
      </c>
      <c r="K923" s="152" t="s">
        <v>124</v>
      </c>
    </row>
    <row r="924" spans="2:11" ht="15" x14ac:dyDescent="0.25">
      <c r="B924" s="152" t="s">
        <v>1</v>
      </c>
      <c r="C924" s="153" t="s">
        <v>185</v>
      </c>
      <c r="D924" s="152" t="s">
        <v>186</v>
      </c>
      <c r="E924" s="152" t="s">
        <v>288</v>
      </c>
      <c r="F924" s="152" t="s">
        <v>124</v>
      </c>
      <c r="G924" s="152" t="s">
        <v>124</v>
      </c>
      <c r="H924" s="152" t="s">
        <v>124</v>
      </c>
      <c r="I924" s="152" t="s">
        <v>124</v>
      </c>
      <c r="J924" s="152" t="s">
        <v>124</v>
      </c>
      <c r="K924" s="152" t="s">
        <v>124</v>
      </c>
    </row>
    <row r="925" spans="2:11" ht="15" x14ac:dyDescent="0.25">
      <c r="B925" s="152" t="s">
        <v>1</v>
      </c>
      <c r="C925" s="153" t="s">
        <v>187</v>
      </c>
      <c r="D925" s="152" t="s">
        <v>188</v>
      </c>
      <c r="E925" s="152" t="s">
        <v>288</v>
      </c>
      <c r="F925" s="152" t="s">
        <v>124</v>
      </c>
      <c r="G925" s="152" t="s">
        <v>124</v>
      </c>
      <c r="H925" s="152" t="s">
        <v>124</v>
      </c>
      <c r="I925" s="152" t="s">
        <v>124</v>
      </c>
      <c r="J925" s="152" t="s">
        <v>124</v>
      </c>
      <c r="K925" s="152" t="s">
        <v>124</v>
      </c>
    </row>
    <row r="926" spans="2:11" ht="15" x14ac:dyDescent="0.25">
      <c r="B926" s="152" t="s">
        <v>1</v>
      </c>
      <c r="C926" s="153" t="s">
        <v>189</v>
      </c>
      <c r="D926" s="152" t="s">
        <v>190</v>
      </c>
      <c r="E926" s="152" t="s">
        <v>288</v>
      </c>
      <c r="F926" s="152" t="s">
        <v>124</v>
      </c>
      <c r="G926" s="152" t="s">
        <v>124</v>
      </c>
      <c r="H926" s="152" t="s">
        <v>124</v>
      </c>
      <c r="I926" s="152" t="s">
        <v>124</v>
      </c>
      <c r="J926" s="152" t="s">
        <v>124</v>
      </c>
      <c r="K926" s="152" t="s">
        <v>124</v>
      </c>
    </row>
    <row r="927" spans="2:11" ht="15" x14ac:dyDescent="0.25">
      <c r="B927" s="152" t="s">
        <v>1</v>
      </c>
      <c r="C927" s="153" t="s">
        <v>31</v>
      </c>
      <c r="D927" s="152" t="s">
        <v>378</v>
      </c>
      <c r="E927" s="152" t="s">
        <v>289</v>
      </c>
      <c r="F927" s="152">
        <v>3457</v>
      </c>
      <c r="G927" s="152">
        <v>3619</v>
      </c>
      <c r="H927" s="152">
        <v>3634</v>
      </c>
      <c r="I927" s="152">
        <v>3488</v>
      </c>
      <c r="J927" s="152">
        <v>3554</v>
      </c>
      <c r="K927" s="152">
        <v>3696</v>
      </c>
    </row>
    <row r="928" spans="2:11" ht="15" x14ac:dyDescent="0.25">
      <c r="B928" s="152" t="s">
        <v>1</v>
      </c>
      <c r="C928" s="153" t="s">
        <v>191</v>
      </c>
      <c r="D928" s="152" t="s">
        <v>192</v>
      </c>
      <c r="E928" s="152" t="s">
        <v>288</v>
      </c>
      <c r="F928" s="152" t="s">
        <v>124</v>
      </c>
      <c r="G928" s="152" t="s">
        <v>124</v>
      </c>
      <c r="H928" s="152" t="s">
        <v>124</v>
      </c>
      <c r="I928" s="152" t="s">
        <v>124</v>
      </c>
      <c r="J928" s="152" t="s">
        <v>124</v>
      </c>
      <c r="K928" s="152" t="s">
        <v>124</v>
      </c>
    </row>
    <row r="929" spans="2:11" ht="15" x14ac:dyDescent="0.25">
      <c r="B929" s="152" t="s">
        <v>1</v>
      </c>
      <c r="C929" s="153" t="s">
        <v>193</v>
      </c>
      <c r="D929" s="152" t="s">
        <v>194</v>
      </c>
      <c r="E929" s="152" t="s">
        <v>288</v>
      </c>
      <c r="F929" s="152" t="s">
        <v>124</v>
      </c>
      <c r="G929" s="152" t="s">
        <v>124</v>
      </c>
      <c r="H929" s="152" t="s">
        <v>124</v>
      </c>
      <c r="I929" s="152" t="s">
        <v>124</v>
      </c>
      <c r="J929" s="152" t="s">
        <v>124</v>
      </c>
      <c r="K929" s="152" t="s">
        <v>124</v>
      </c>
    </row>
    <row r="930" spans="2:11" ht="15" x14ac:dyDescent="0.25">
      <c r="B930" s="152" t="s">
        <v>1</v>
      </c>
      <c r="C930" s="153" t="s">
        <v>32</v>
      </c>
      <c r="D930" s="152" t="s">
        <v>33</v>
      </c>
      <c r="E930" s="152" t="s">
        <v>288</v>
      </c>
      <c r="F930" s="152" t="s">
        <v>124</v>
      </c>
      <c r="G930" s="152" t="s">
        <v>124</v>
      </c>
      <c r="H930" s="152" t="s">
        <v>124</v>
      </c>
      <c r="I930" s="152" t="s">
        <v>124</v>
      </c>
      <c r="J930" s="152" t="s">
        <v>124</v>
      </c>
      <c r="K930" s="152" t="s">
        <v>124</v>
      </c>
    </row>
    <row r="931" spans="2:11" ht="15" x14ac:dyDescent="0.25">
      <c r="B931" s="152" t="s">
        <v>1</v>
      </c>
      <c r="C931" s="153" t="s">
        <v>195</v>
      </c>
      <c r="D931" s="152" t="s">
        <v>196</v>
      </c>
      <c r="E931" s="152" t="s">
        <v>288</v>
      </c>
      <c r="F931" s="152" t="s">
        <v>124</v>
      </c>
      <c r="G931" s="152" t="s">
        <v>124</v>
      </c>
      <c r="H931" s="152" t="s">
        <v>124</v>
      </c>
      <c r="I931" s="152" t="s">
        <v>124</v>
      </c>
      <c r="J931" s="152" t="s">
        <v>124</v>
      </c>
      <c r="K931" s="152" t="s">
        <v>124</v>
      </c>
    </row>
    <row r="932" spans="2:11" ht="15" x14ac:dyDescent="0.25">
      <c r="B932" s="152" t="s">
        <v>1</v>
      </c>
      <c r="C932" s="153" t="s">
        <v>197</v>
      </c>
      <c r="D932" s="152" t="s">
        <v>198</v>
      </c>
      <c r="E932" s="152" t="s">
        <v>288</v>
      </c>
      <c r="F932" s="152" t="s">
        <v>124</v>
      </c>
      <c r="G932" s="152" t="s">
        <v>124</v>
      </c>
      <c r="H932" s="152" t="s">
        <v>124</v>
      </c>
      <c r="I932" s="152" t="s">
        <v>124</v>
      </c>
      <c r="J932" s="152" t="s">
        <v>124</v>
      </c>
      <c r="K932" s="152" t="s">
        <v>124</v>
      </c>
    </row>
    <row r="933" spans="2:11" ht="15" x14ac:dyDescent="0.25">
      <c r="B933" s="152" t="s">
        <v>1</v>
      </c>
      <c r="C933" s="153" t="s">
        <v>34</v>
      </c>
      <c r="D933" s="152" t="s">
        <v>35</v>
      </c>
      <c r="E933" s="152" t="s">
        <v>288</v>
      </c>
      <c r="F933" s="152" t="s">
        <v>124</v>
      </c>
      <c r="G933" s="152" t="s">
        <v>124</v>
      </c>
      <c r="H933" s="152" t="s">
        <v>124</v>
      </c>
      <c r="I933" s="152" t="s">
        <v>124</v>
      </c>
      <c r="J933" s="152" t="s">
        <v>124</v>
      </c>
      <c r="K933" s="152" t="s">
        <v>124</v>
      </c>
    </row>
    <row r="934" spans="2:11" ht="15" x14ac:dyDescent="0.25">
      <c r="B934" s="152" t="s">
        <v>1</v>
      </c>
      <c r="C934" s="153" t="s">
        <v>199</v>
      </c>
      <c r="D934" s="152" t="s">
        <v>200</v>
      </c>
      <c r="E934" s="152" t="s">
        <v>288</v>
      </c>
      <c r="F934" s="152" t="s">
        <v>124</v>
      </c>
      <c r="G934" s="152" t="s">
        <v>124</v>
      </c>
      <c r="H934" s="152" t="s">
        <v>124</v>
      </c>
      <c r="I934" s="152" t="s">
        <v>124</v>
      </c>
      <c r="J934" s="152" t="s">
        <v>124</v>
      </c>
      <c r="K934" s="152" t="s">
        <v>124</v>
      </c>
    </row>
    <row r="935" spans="2:11" ht="15" x14ac:dyDescent="0.25">
      <c r="B935" s="152" t="s">
        <v>1</v>
      </c>
      <c r="C935" s="153" t="s">
        <v>36</v>
      </c>
      <c r="D935" s="152" t="s">
        <v>37</v>
      </c>
      <c r="E935" s="152" t="s">
        <v>289</v>
      </c>
      <c r="F935" s="152">
        <v>11787</v>
      </c>
      <c r="G935" s="152">
        <v>7097</v>
      </c>
      <c r="H935" s="152">
        <v>0</v>
      </c>
      <c r="I935" s="152">
        <v>0</v>
      </c>
      <c r="J935" s="152" t="s">
        <v>124</v>
      </c>
      <c r="K935" s="152" t="s">
        <v>124</v>
      </c>
    </row>
    <row r="936" spans="2:11" ht="15" x14ac:dyDescent="0.25">
      <c r="B936" s="152" t="s">
        <v>1</v>
      </c>
      <c r="C936" s="153" t="s">
        <v>201</v>
      </c>
      <c r="D936" s="152" t="s">
        <v>202</v>
      </c>
      <c r="E936" s="152" t="s">
        <v>288</v>
      </c>
      <c r="F936" s="152" t="s">
        <v>124</v>
      </c>
      <c r="G936" s="152" t="s">
        <v>124</v>
      </c>
      <c r="H936" s="152" t="s">
        <v>124</v>
      </c>
      <c r="I936" s="152" t="s">
        <v>124</v>
      </c>
      <c r="J936" s="152" t="s">
        <v>124</v>
      </c>
      <c r="K936" s="152" t="s">
        <v>124</v>
      </c>
    </row>
    <row r="937" spans="2:11" ht="15" x14ac:dyDescent="0.25">
      <c r="B937" s="152" t="s">
        <v>1</v>
      </c>
      <c r="C937" s="153" t="s">
        <v>38</v>
      </c>
      <c r="D937" s="152" t="s">
        <v>39</v>
      </c>
      <c r="E937" s="152" t="s">
        <v>289</v>
      </c>
      <c r="F937" s="152">
        <v>2534</v>
      </c>
      <c r="G937" s="152">
        <v>2783</v>
      </c>
      <c r="H937" s="152">
        <v>2626</v>
      </c>
      <c r="I937" s="152">
        <v>2891</v>
      </c>
      <c r="J937" s="152">
        <v>2954</v>
      </c>
      <c r="K937" s="152">
        <v>2961</v>
      </c>
    </row>
    <row r="938" spans="2:11" ht="15" x14ac:dyDescent="0.25">
      <c r="B938" s="152" t="s">
        <v>1</v>
      </c>
      <c r="C938" s="153" t="s">
        <v>203</v>
      </c>
      <c r="D938" s="152" t="s">
        <v>204</v>
      </c>
      <c r="E938" s="152" t="s">
        <v>288</v>
      </c>
      <c r="F938" s="152" t="s">
        <v>124</v>
      </c>
      <c r="G938" s="152" t="s">
        <v>124</v>
      </c>
      <c r="H938" s="152" t="s">
        <v>124</v>
      </c>
      <c r="I938" s="152" t="s">
        <v>124</v>
      </c>
      <c r="J938" s="152" t="s">
        <v>124</v>
      </c>
      <c r="K938" s="152" t="s">
        <v>124</v>
      </c>
    </row>
    <row r="939" spans="2:11" ht="15" x14ac:dyDescent="0.25">
      <c r="B939" s="152" t="s">
        <v>1</v>
      </c>
      <c r="C939" s="153" t="s">
        <v>205</v>
      </c>
      <c r="D939" s="152" t="s">
        <v>206</v>
      </c>
      <c r="E939" s="152" t="s">
        <v>288</v>
      </c>
      <c r="F939" s="152" t="s">
        <v>124</v>
      </c>
      <c r="G939" s="152" t="s">
        <v>124</v>
      </c>
      <c r="H939" s="152" t="s">
        <v>124</v>
      </c>
      <c r="I939" s="152" t="s">
        <v>124</v>
      </c>
      <c r="J939" s="152" t="s">
        <v>124</v>
      </c>
      <c r="K939" s="152" t="s">
        <v>124</v>
      </c>
    </row>
    <row r="940" spans="2:11" ht="15" x14ac:dyDescent="0.25">
      <c r="B940" s="152" t="s">
        <v>1</v>
      </c>
      <c r="C940" s="153" t="s">
        <v>207</v>
      </c>
      <c r="D940" s="152" t="s">
        <v>208</v>
      </c>
      <c r="E940" s="152" t="s">
        <v>288</v>
      </c>
      <c r="F940" s="152" t="s">
        <v>124</v>
      </c>
      <c r="G940" s="152" t="s">
        <v>124</v>
      </c>
      <c r="H940" s="152" t="s">
        <v>124</v>
      </c>
      <c r="I940" s="152" t="s">
        <v>124</v>
      </c>
      <c r="J940" s="152" t="s">
        <v>124</v>
      </c>
      <c r="K940" s="152" t="s">
        <v>124</v>
      </c>
    </row>
    <row r="941" spans="2:11" ht="15" x14ac:dyDescent="0.25">
      <c r="B941" s="152" t="s">
        <v>1</v>
      </c>
      <c r="C941" s="153" t="s">
        <v>209</v>
      </c>
      <c r="D941" s="152" t="s">
        <v>210</v>
      </c>
      <c r="E941" s="152" t="s">
        <v>288</v>
      </c>
      <c r="F941" s="152" t="s">
        <v>124</v>
      </c>
      <c r="G941" s="152" t="s">
        <v>124</v>
      </c>
      <c r="H941" s="152" t="s">
        <v>124</v>
      </c>
      <c r="I941" s="152" t="s">
        <v>124</v>
      </c>
      <c r="J941" s="152" t="s">
        <v>124</v>
      </c>
      <c r="K941" s="152" t="s">
        <v>124</v>
      </c>
    </row>
    <row r="942" spans="2:11" ht="15" x14ac:dyDescent="0.25">
      <c r="B942" s="152" t="s">
        <v>1</v>
      </c>
      <c r="C942" s="153" t="s">
        <v>268</v>
      </c>
      <c r="D942" s="152" t="s">
        <v>269</v>
      </c>
      <c r="E942" s="152" t="s">
        <v>290</v>
      </c>
      <c r="F942" s="152" t="s">
        <v>124</v>
      </c>
      <c r="G942" s="152" t="s">
        <v>124</v>
      </c>
      <c r="H942" s="152" t="s">
        <v>124</v>
      </c>
      <c r="I942" s="152" t="s">
        <v>124</v>
      </c>
      <c r="J942" s="152" t="s">
        <v>124</v>
      </c>
      <c r="K942" s="152" t="s">
        <v>124</v>
      </c>
    </row>
    <row r="943" spans="2:11" ht="15" x14ac:dyDescent="0.25">
      <c r="B943" s="152" t="s">
        <v>1</v>
      </c>
      <c r="C943" s="153" t="s">
        <v>266</v>
      </c>
      <c r="D943" s="152" t="s">
        <v>267</v>
      </c>
      <c r="E943" s="152" t="s">
        <v>288</v>
      </c>
      <c r="F943" s="152" t="s">
        <v>124</v>
      </c>
      <c r="G943" s="152" t="s">
        <v>124</v>
      </c>
      <c r="H943" s="152" t="s">
        <v>124</v>
      </c>
      <c r="I943" s="152" t="s">
        <v>124</v>
      </c>
      <c r="J943" s="152" t="s">
        <v>124</v>
      </c>
      <c r="K943" s="152" t="s">
        <v>124</v>
      </c>
    </row>
    <row r="944" spans="2:11" ht="15" x14ac:dyDescent="0.25">
      <c r="B944" s="152" t="s">
        <v>1</v>
      </c>
      <c r="C944" s="153" t="s">
        <v>211</v>
      </c>
      <c r="D944" s="152" t="s">
        <v>212</v>
      </c>
      <c r="E944" s="152" t="s">
        <v>288</v>
      </c>
      <c r="F944" s="152" t="s">
        <v>124</v>
      </c>
      <c r="G944" s="152" t="s">
        <v>124</v>
      </c>
      <c r="H944" s="152" t="s">
        <v>124</v>
      </c>
      <c r="I944" s="152" t="s">
        <v>124</v>
      </c>
      <c r="J944" s="152" t="s">
        <v>124</v>
      </c>
      <c r="K944" s="152" t="s">
        <v>124</v>
      </c>
    </row>
    <row r="945" spans="2:11" ht="15" x14ac:dyDescent="0.25">
      <c r="B945" s="152" t="s">
        <v>1</v>
      </c>
      <c r="C945" s="153" t="s">
        <v>213</v>
      </c>
      <c r="D945" s="152" t="s">
        <v>214</v>
      </c>
      <c r="E945" s="152" t="s">
        <v>288</v>
      </c>
      <c r="F945" s="152" t="s">
        <v>124</v>
      </c>
      <c r="G945" s="152" t="s">
        <v>124</v>
      </c>
      <c r="H945" s="152" t="s">
        <v>124</v>
      </c>
      <c r="I945" s="152" t="s">
        <v>124</v>
      </c>
      <c r="J945" s="152" t="s">
        <v>124</v>
      </c>
      <c r="K945" s="152" t="s">
        <v>124</v>
      </c>
    </row>
    <row r="946" spans="2:11" ht="15" x14ac:dyDescent="0.25">
      <c r="B946" s="152" t="s">
        <v>1</v>
      </c>
      <c r="C946" s="153" t="s">
        <v>215</v>
      </c>
      <c r="D946" s="152" t="s">
        <v>369</v>
      </c>
      <c r="E946" s="152" t="s">
        <v>288</v>
      </c>
      <c r="F946" s="152" t="s">
        <v>124</v>
      </c>
      <c r="G946" s="152" t="s">
        <v>124</v>
      </c>
      <c r="H946" s="152" t="s">
        <v>124</v>
      </c>
      <c r="I946" s="152" t="s">
        <v>124</v>
      </c>
      <c r="J946" s="152" t="s">
        <v>124</v>
      </c>
      <c r="K946" s="152" t="s">
        <v>124</v>
      </c>
    </row>
    <row r="947" spans="2:11" ht="15" x14ac:dyDescent="0.25">
      <c r="B947" s="152" t="s">
        <v>1</v>
      </c>
      <c r="C947" s="153" t="s">
        <v>216</v>
      </c>
      <c r="D947" s="152" t="s">
        <v>217</v>
      </c>
      <c r="E947" s="152" t="s">
        <v>288</v>
      </c>
      <c r="F947" s="152" t="s">
        <v>124</v>
      </c>
      <c r="G947" s="152" t="s">
        <v>124</v>
      </c>
      <c r="H947" s="152" t="s">
        <v>124</v>
      </c>
      <c r="I947" s="152" t="s">
        <v>124</v>
      </c>
      <c r="J947" s="152" t="s">
        <v>124</v>
      </c>
      <c r="K947" s="152" t="s">
        <v>124</v>
      </c>
    </row>
    <row r="948" spans="2:11" ht="15" x14ac:dyDescent="0.25">
      <c r="B948" s="152" t="s">
        <v>1</v>
      </c>
      <c r="C948" s="153" t="s">
        <v>218</v>
      </c>
      <c r="D948" s="152" t="s">
        <v>339</v>
      </c>
      <c r="E948" s="152" t="s">
        <v>288</v>
      </c>
      <c r="F948" s="152" t="s">
        <v>124</v>
      </c>
      <c r="G948" s="152" t="s">
        <v>124</v>
      </c>
      <c r="H948" s="152" t="s">
        <v>124</v>
      </c>
      <c r="I948" s="152" t="s">
        <v>124</v>
      </c>
      <c r="J948" s="152" t="s">
        <v>124</v>
      </c>
      <c r="K948" s="152" t="s">
        <v>124</v>
      </c>
    </row>
    <row r="949" spans="2:11" ht="15" x14ac:dyDescent="0.25">
      <c r="B949" s="152" t="s">
        <v>1</v>
      </c>
      <c r="C949" s="153" t="s">
        <v>219</v>
      </c>
      <c r="D949" s="152" t="s">
        <v>340</v>
      </c>
      <c r="E949" s="152" t="s">
        <v>288</v>
      </c>
      <c r="F949" s="152" t="s">
        <v>124</v>
      </c>
      <c r="G949" s="152" t="s">
        <v>124</v>
      </c>
      <c r="H949" s="152" t="s">
        <v>124</v>
      </c>
      <c r="I949" s="152" t="s">
        <v>124</v>
      </c>
      <c r="J949" s="152" t="s">
        <v>124</v>
      </c>
      <c r="K949" s="152" t="s">
        <v>124</v>
      </c>
    </row>
    <row r="950" spans="2:11" ht="15" x14ac:dyDescent="0.25">
      <c r="B950" s="152" t="s">
        <v>1</v>
      </c>
      <c r="C950" s="153" t="s">
        <v>220</v>
      </c>
      <c r="D950" s="152" t="s">
        <v>341</v>
      </c>
      <c r="E950" s="152" t="s">
        <v>290</v>
      </c>
      <c r="F950" s="152" t="s">
        <v>124</v>
      </c>
      <c r="G950" s="152" t="s">
        <v>124</v>
      </c>
      <c r="H950" s="152" t="s">
        <v>124</v>
      </c>
      <c r="I950" s="152" t="s">
        <v>124</v>
      </c>
      <c r="J950" s="152" t="s">
        <v>124</v>
      </c>
      <c r="K950" s="152" t="s">
        <v>124</v>
      </c>
    </row>
    <row r="951" spans="2:11" ht="15" x14ac:dyDescent="0.25">
      <c r="B951" s="152" t="s">
        <v>1</v>
      </c>
      <c r="C951" s="153" t="s">
        <v>221</v>
      </c>
      <c r="D951" s="152" t="s">
        <v>222</v>
      </c>
      <c r="E951" s="152" t="s">
        <v>288</v>
      </c>
      <c r="F951" s="152" t="s">
        <v>124</v>
      </c>
      <c r="G951" s="152" t="s">
        <v>124</v>
      </c>
      <c r="H951" s="152" t="s">
        <v>124</v>
      </c>
      <c r="I951" s="152" t="s">
        <v>124</v>
      </c>
      <c r="J951" s="152" t="s">
        <v>124</v>
      </c>
      <c r="K951" s="152" t="s">
        <v>124</v>
      </c>
    </row>
    <row r="952" spans="2:11" ht="15" x14ac:dyDescent="0.25">
      <c r="B952" s="152" t="s">
        <v>1</v>
      </c>
      <c r="C952" s="153" t="s">
        <v>270</v>
      </c>
      <c r="D952" s="152" t="s">
        <v>271</v>
      </c>
      <c r="E952" s="152" t="s">
        <v>290</v>
      </c>
      <c r="F952" s="152" t="s">
        <v>124</v>
      </c>
      <c r="G952" s="152" t="s">
        <v>124</v>
      </c>
      <c r="H952" s="152" t="s">
        <v>124</v>
      </c>
      <c r="I952" s="152" t="s">
        <v>124</v>
      </c>
      <c r="J952" s="152" t="s">
        <v>124</v>
      </c>
      <c r="K952" s="152" t="s">
        <v>124</v>
      </c>
    </row>
    <row r="953" spans="2:11" ht="15" x14ac:dyDescent="0.25">
      <c r="B953" s="152" t="s">
        <v>1</v>
      </c>
      <c r="C953" s="153" t="s">
        <v>223</v>
      </c>
      <c r="D953" s="152" t="s">
        <v>224</v>
      </c>
      <c r="E953" s="152" t="s">
        <v>288</v>
      </c>
      <c r="F953" s="152" t="s">
        <v>124</v>
      </c>
      <c r="G953" s="152" t="s">
        <v>124</v>
      </c>
      <c r="H953" s="152" t="s">
        <v>124</v>
      </c>
      <c r="I953" s="152" t="s">
        <v>124</v>
      </c>
      <c r="J953" s="152" t="s">
        <v>124</v>
      </c>
      <c r="K953" s="152" t="s">
        <v>124</v>
      </c>
    </row>
    <row r="954" spans="2:11" ht="15" x14ac:dyDescent="0.25">
      <c r="B954" s="152" t="s">
        <v>1</v>
      </c>
      <c r="C954" s="153" t="s">
        <v>225</v>
      </c>
      <c r="D954" s="152" t="s">
        <v>226</v>
      </c>
      <c r="E954" s="152" t="s">
        <v>288</v>
      </c>
      <c r="F954" s="152" t="s">
        <v>124</v>
      </c>
      <c r="G954" s="152" t="s">
        <v>124</v>
      </c>
      <c r="H954" s="152" t="s">
        <v>124</v>
      </c>
      <c r="I954" s="152" t="s">
        <v>124</v>
      </c>
      <c r="J954" s="152" t="s">
        <v>124</v>
      </c>
      <c r="K954" s="152" t="s">
        <v>124</v>
      </c>
    </row>
    <row r="955" spans="2:11" ht="15" x14ac:dyDescent="0.25">
      <c r="B955" s="152" t="s">
        <v>1</v>
      </c>
      <c r="C955" s="153" t="s">
        <v>227</v>
      </c>
      <c r="D955" s="152" t="s">
        <v>379</v>
      </c>
      <c r="E955" s="152" t="s">
        <v>288</v>
      </c>
      <c r="F955" s="152" t="s">
        <v>124</v>
      </c>
      <c r="G955" s="152" t="s">
        <v>124</v>
      </c>
      <c r="H955" s="152" t="s">
        <v>124</v>
      </c>
      <c r="I955" s="152" t="s">
        <v>124</v>
      </c>
      <c r="J955" s="152" t="s">
        <v>124</v>
      </c>
      <c r="K955" s="152" t="s">
        <v>124</v>
      </c>
    </row>
    <row r="956" spans="2:11" ht="15" x14ac:dyDescent="0.25">
      <c r="B956" s="152" t="s">
        <v>1</v>
      </c>
      <c r="C956" s="153" t="s">
        <v>228</v>
      </c>
      <c r="D956" s="152" t="s">
        <v>380</v>
      </c>
      <c r="E956" s="152" t="s">
        <v>288</v>
      </c>
      <c r="F956" s="152" t="s">
        <v>124</v>
      </c>
      <c r="G956" s="152" t="s">
        <v>124</v>
      </c>
      <c r="H956" s="152" t="s">
        <v>124</v>
      </c>
      <c r="I956" s="152" t="s">
        <v>124</v>
      </c>
      <c r="J956" s="152" t="s">
        <v>124</v>
      </c>
      <c r="K956" s="152" t="s">
        <v>124</v>
      </c>
    </row>
    <row r="957" spans="2:11" ht="15" x14ac:dyDescent="0.25">
      <c r="B957" s="152" t="s">
        <v>1</v>
      </c>
      <c r="C957" s="153" t="s">
        <v>261</v>
      </c>
      <c r="D957" s="152" t="s">
        <v>262</v>
      </c>
      <c r="E957" s="152" t="s">
        <v>288</v>
      </c>
      <c r="F957" s="152" t="s">
        <v>124</v>
      </c>
      <c r="G957" s="152" t="s">
        <v>124</v>
      </c>
      <c r="H957" s="152" t="s">
        <v>124</v>
      </c>
      <c r="I957" s="152" t="s">
        <v>124</v>
      </c>
      <c r="J957" s="152" t="s">
        <v>124</v>
      </c>
      <c r="K957" s="152" t="s">
        <v>124</v>
      </c>
    </row>
    <row r="958" spans="2:11" ht="15" x14ac:dyDescent="0.25">
      <c r="B958" s="152" t="s">
        <v>291</v>
      </c>
      <c r="C958" s="153" t="s">
        <v>272</v>
      </c>
      <c r="D958" s="152" t="s">
        <v>273</v>
      </c>
      <c r="E958" s="152" t="s">
        <v>124</v>
      </c>
      <c r="F958" s="152" t="s">
        <v>124</v>
      </c>
      <c r="G958" s="152" t="s">
        <v>124</v>
      </c>
      <c r="H958" s="152" t="s">
        <v>124</v>
      </c>
      <c r="I958" s="152" t="s">
        <v>124</v>
      </c>
      <c r="J958" s="152" t="s">
        <v>124</v>
      </c>
      <c r="K958" s="152" t="s">
        <v>124</v>
      </c>
    </row>
    <row r="959" spans="2:11" ht="15" x14ac:dyDescent="0.25">
      <c r="B959" s="152" t="s">
        <v>2</v>
      </c>
      <c r="C959" s="153" t="s">
        <v>229</v>
      </c>
      <c r="D959" s="152" t="s">
        <v>230</v>
      </c>
      <c r="E959" s="152" t="s">
        <v>288</v>
      </c>
      <c r="F959" s="152" t="s">
        <v>124</v>
      </c>
      <c r="G959" s="152" t="s">
        <v>124</v>
      </c>
      <c r="H959" s="152" t="s">
        <v>124</v>
      </c>
      <c r="I959" s="152" t="s">
        <v>124</v>
      </c>
      <c r="J959" s="152" t="s">
        <v>124</v>
      </c>
      <c r="K959" s="152" t="s">
        <v>124</v>
      </c>
    </row>
    <row r="960" spans="2:11" ht="15" x14ac:dyDescent="0.25">
      <c r="B960" s="152" t="s">
        <v>2</v>
      </c>
      <c r="C960" s="153" t="s">
        <v>274</v>
      </c>
      <c r="D960" s="152" t="s">
        <v>275</v>
      </c>
      <c r="E960" s="152" t="s">
        <v>290</v>
      </c>
      <c r="F960" s="152" t="s">
        <v>124</v>
      </c>
      <c r="G960" s="152" t="s">
        <v>124</v>
      </c>
      <c r="H960" s="152" t="s">
        <v>124</v>
      </c>
      <c r="I960" s="152" t="s">
        <v>124</v>
      </c>
      <c r="J960" s="152" t="s">
        <v>124</v>
      </c>
      <c r="K960" s="152" t="s">
        <v>124</v>
      </c>
    </row>
    <row r="961" spans="2:11" ht="15" x14ac:dyDescent="0.25">
      <c r="B961" s="152" t="s">
        <v>2</v>
      </c>
      <c r="C961" s="153" t="s">
        <v>40</v>
      </c>
      <c r="D961" s="152" t="s">
        <v>357</v>
      </c>
      <c r="E961" s="152" t="s">
        <v>288</v>
      </c>
      <c r="F961" s="152" t="s">
        <v>124</v>
      </c>
      <c r="G961" s="152" t="s">
        <v>124</v>
      </c>
      <c r="H961" s="152" t="s">
        <v>124</v>
      </c>
      <c r="I961" s="152" t="s">
        <v>124</v>
      </c>
      <c r="J961" s="152" t="s">
        <v>124</v>
      </c>
      <c r="K961" s="152" t="s">
        <v>124</v>
      </c>
    </row>
    <row r="962" spans="2:11" ht="15" x14ac:dyDescent="0.25">
      <c r="B962" s="152" t="s">
        <v>2</v>
      </c>
      <c r="C962" s="153" t="s">
        <v>41</v>
      </c>
      <c r="D962" s="152" t="s">
        <v>42</v>
      </c>
      <c r="E962" s="152" t="s">
        <v>289</v>
      </c>
      <c r="F962" s="152">
        <v>1676</v>
      </c>
      <c r="G962" s="152">
        <v>1663</v>
      </c>
      <c r="H962" s="152">
        <v>1356</v>
      </c>
      <c r="I962" s="152">
        <v>1492</v>
      </c>
      <c r="J962" s="152">
        <v>1478</v>
      </c>
      <c r="K962" s="152">
        <v>1563</v>
      </c>
    </row>
    <row r="963" spans="2:11" ht="15" x14ac:dyDescent="0.25">
      <c r="B963" s="152" t="s">
        <v>2</v>
      </c>
      <c r="C963" s="153" t="s">
        <v>231</v>
      </c>
      <c r="D963" s="152" t="s">
        <v>232</v>
      </c>
      <c r="E963" s="152" t="s">
        <v>288</v>
      </c>
      <c r="F963" s="152" t="s">
        <v>124</v>
      </c>
      <c r="G963" s="152" t="s">
        <v>124</v>
      </c>
      <c r="H963" s="152" t="s">
        <v>124</v>
      </c>
      <c r="I963" s="152" t="s">
        <v>124</v>
      </c>
      <c r="J963" s="152" t="s">
        <v>124</v>
      </c>
      <c r="K963" s="152" t="s">
        <v>124</v>
      </c>
    </row>
    <row r="964" spans="2:11" ht="15" x14ac:dyDescent="0.25">
      <c r="B964" s="152" t="s">
        <v>2</v>
      </c>
      <c r="C964" s="153" t="s">
        <v>43</v>
      </c>
      <c r="D964" s="152" t="s">
        <v>44</v>
      </c>
      <c r="E964" s="152" t="s">
        <v>289</v>
      </c>
      <c r="F964" s="152">
        <v>5815</v>
      </c>
      <c r="G964" s="152">
        <v>5239</v>
      </c>
      <c r="H964" s="152">
        <v>5960</v>
      </c>
      <c r="I964" s="152">
        <v>4875</v>
      </c>
      <c r="J964" s="152">
        <v>5193</v>
      </c>
      <c r="K964" s="152">
        <v>5276</v>
      </c>
    </row>
    <row r="965" spans="2:11" ht="15" x14ac:dyDescent="0.25">
      <c r="B965" s="152" t="s">
        <v>2</v>
      </c>
      <c r="C965" s="153" t="s">
        <v>45</v>
      </c>
      <c r="D965" s="152" t="s">
        <v>46</v>
      </c>
      <c r="E965" s="152" t="s">
        <v>289</v>
      </c>
      <c r="F965" s="152">
        <v>6608</v>
      </c>
      <c r="G965" s="152">
        <v>5586</v>
      </c>
      <c r="H965" s="152">
        <v>0</v>
      </c>
      <c r="I965" s="152">
        <v>0</v>
      </c>
      <c r="J965" s="152" t="s">
        <v>124</v>
      </c>
      <c r="K965" s="152" t="s">
        <v>124</v>
      </c>
    </row>
    <row r="966" spans="2:11" ht="15" x14ac:dyDescent="0.25">
      <c r="B966" s="152" t="s">
        <v>2</v>
      </c>
      <c r="C966" s="153" t="s">
        <v>47</v>
      </c>
      <c r="D966" s="152" t="s">
        <v>48</v>
      </c>
      <c r="E966" s="152" t="s">
        <v>289</v>
      </c>
      <c r="F966" s="152">
        <v>3514</v>
      </c>
      <c r="G966" s="152">
        <v>3030</v>
      </c>
      <c r="H966" s="152">
        <v>2989</v>
      </c>
      <c r="I966" s="152">
        <v>2633</v>
      </c>
      <c r="J966" s="152">
        <v>2788</v>
      </c>
      <c r="K966" s="152">
        <v>3269</v>
      </c>
    </row>
    <row r="967" spans="2:11" ht="15" x14ac:dyDescent="0.25">
      <c r="B967" s="152" t="s">
        <v>2</v>
      </c>
      <c r="C967" s="153" t="s">
        <v>49</v>
      </c>
      <c r="D967" s="152" t="s">
        <v>50</v>
      </c>
      <c r="E967" s="152" t="s">
        <v>289</v>
      </c>
      <c r="F967" s="152">
        <v>2883</v>
      </c>
      <c r="G967" s="152">
        <v>2802</v>
      </c>
      <c r="H967" s="152">
        <v>3275</v>
      </c>
      <c r="I967" s="152">
        <v>2696</v>
      </c>
      <c r="J967" s="152">
        <v>2905</v>
      </c>
      <c r="K967" s="152">
        <v>3033</v>
      </c>
    </row>
    <row r="968" spans="2:11" ht="15" x14ac:dyDescent="0.25">
      <c r="B968" s="152" t="s">
        <v>2</v>
      </c>
      <c r="C968" s="153" t="s">
        <v>51</v>
      </c>
      <c r="D968" s="152" t="s">
        <v>52</v>
      </c>
      <c r="E968" s="152" t="s">
        <v>289</v>
      </c>
      <c r="F968" s="152">
        <v>2407</v>
      </c>
      <c r="G968" s="152">
        <v>2078</v>
      </c>
      <c r="H968" s="152">
        <v>3026</v>
      </c>
      <c r="I968" s="152">
        <v>2664</v>
      </c>
      <c r="J968" s="152">
        <v>3205</v>
      </c>
      <c r="K968" s="152">
        <v>3115</v>
      </c>
    </row>
    <row r="969" spans="2:11" ht="15" x14ac:dyDescent="0.25">
      <c r="B969" s="152" t="s">
        <v>2</v>
      </c>
      <c r="C969" s="153" t="s">
        <v>53</v>
      </c>
      <c r="D969" s="152" t="s">
        <v>54</v>
      </c>
      <c r="E969" s="152" t="s">
        <v>289</v>
      </c>
      <c r="F969" s="152">
        <v>12699</v>
      </c>
      <c r="G969" s="152">
        <v>10716</v>
      </c>
      <c r="H969" s="152">
        <v>10647</v>
      </c>
      <c r="I969" s="152">
        <v>8345</v>
      </c>
      <c r="J969" s="152">
        <v>8644</v>
      </c>
      <c r="K969" s="152">
        <v>8660</v>
      </c>
    </row>
    <row r="970" spans="2:11" ht="15" x14ac:dyDescent="0.25">
      <c r="B970" s="152" t="s">
        <v>2</v>
      </c>
      <c r="C970" s="153" t="s">
        <v>55</v>
      </c>
      <c r="D970" s="152" t="s">
        <v>56</v>
      </c>
      <c r="E970" s="152" t="s">
        <v>289</v>
      </c>
      <c r="F970" s="152">
        <v>2583</v>
      </c>
      <c r="G970" s="152">
        <v>2257</v>
      </c>
      <c r="H970" s="152">
        <v>2693</v>
      </c>
      <c r="I970" s="152">
        <v>2327</v>
      </c>
      <c r="J970" s="152">
        <v>2738</v>
      </c>
      <c r="K970" s="152">
        <v>2324</v>
      </c>
    </row>
    <row r="971" spans="2:11" ht="15" x14ac:dyDescent="0.25">
      <c r="B971" s="152" t="s">
        <v>2</v>
      </c>
      <c r="C971" s="153" t="s">
        <v>127</v>
      </c>
      <c r="D971" s="152" t="s">
        <v>125</v>
      </c>
      <c r="E971" s="152" t="s">
        <v>288</v>
      </c>
      <c r="F971" s="152" t="s">
        <v>124</v>
      </c>
      <c r="G971" s="152" t="s">
        <v>124</v>
      </c>
      <c r="H971" s="152" t="s">
        <v>124</v>
      </c>
      <c r="I971" s="152" t="s">
        <v>124</v>
      </c>
      <c r="J971" s="152" t="s">
        <v>124</v>
      </c>
      <c r="K971" s="152" t="s">
        <v>124</v>
      </c>
    </row>
    <row r="972" spans="2:11" ht="15" x14ac:dyDescent="0.25">
      <c r="B972" s="152" t="s">
        <v>2</v>
      </c>
      <c r="C972" s="153" t="s">
        <v>57</v>
      </c>
      <c r="D972" s="152" t="s">
        <v>58</v>
      </c>
      <c r="E972" s="152" t="s">
        <v>289</v>
      </c>
      <c r="F972" s="152">
        <v>5083</v>
      </c>
      <c r="G972" s="152">
        <v>4112</v>
      </c>
      <c r="H972" s="152">
        <v>4901</v>
      </c>
      <c r="I972" s="152">
        <v>4096</v>
      </c>
      <c r="J972" s="152">
        <v>4540</v>
      </c>
      <c r="K972" s="152">
        <v>4449</v>
      </c>
    </row>
    <row r="973" spans="2:11" ht="15" x14ac:dyDescent="0.25">
      <c r="B973" s="152" t="s">
        <v>2</v>
      </c>
      <c r="C973" s="153" t="s">
        <v>59</v>
      </c>
      <c r="D973" s="152" t="s">
        <v>60</v>
      </c>
      <c r="E973" s="152" t="s">
        <v>289</v>
      </c>
      <c r="F973" s="152">
        <v>1699</v>
      </c>
      <c r="G973" s="152">
        <v>1490</v>
      </c>
      <c r="H973" s="152">
        <v>1118</v>
      </c>
      <c r="I973" s="152">
        <v>1401</v>
      </c>
      <c r="J973" s="152">
        <v>1177</v>
      </c>
      <c r="K973" s="152">
        <v>929</v>
      </c>
    </row>
    <row r="974" spans="2:11" ht="15" x14ac:dyDescent="0.25">
      <c r="B974" s="152" t="s">
        <v>2</v>
      </c>
      <c r="C974" s="153" t="s">
        <v>61</v>
      </c>
      <c r="D974" s="152" t="s">
        <v>62</v>
      </c>
      <c r="E974" s="152" t="s">
        <v>289</v>
      </c>
      <c r="F974" s="152">
        <v>1640</v>
      </c>
      <c r="G974" s="152">
        <v>1291</v>
      </c>
      <c r="H974" s="152">
        <v>1311</v>
      </c>
      <c r="I974" s="152">
        <v>1422</v>
      </c>
      <c r="J974" s="152">
        <v>1392</v>
      </c>
      <c r="K974" s="152">
        <v>1386</v>
      </c>
    </row>
    <row r="975" spans="2:11" ht="15" x14ac:dyDescent="0.25">
      <c r="B975" s="152" t="s">
        <v>2</v>
      </c>
      <c r="C975" s="153" t="s">
        <v>233</v>
      </c>
      <c r="D975" s="152" t="s">
        <v>234</v>
      </c>
      <c r="E975" s="152" t="s">
        <v>288</v>
      </c>
      <c r="F975" s="152" t="s">
        <v>124</v>
      </c>
      <c r="G975" s="152" t="s">
        <v>124</v>
      </c>
      <c r="H975" s="152" t="s">
        <v>124</v>
      </c>
      <c r="I975" s="152" t="s">
        <v>124</v>
      </c>
      <c r="J975" s="152" t="s">
        <v>124</v>
      </c>
      <c r="K975" s="152" t="s">
        <v>124</v>
      </c>
    </row>
    <row r="976" spans="2:11" ht="15" x14ac:dyDescent="0.25">
      <c r="B976" s="152" t="s">
        <v>2</v>
      </c>
      <c r="C976" s="153" t="s">
        <v>63</v>
      </c>
      <c r="D976" s="152" t="s">
        <v>64</v>
      </c>
      <c r="E976" s="152" t="s">
        <v>289</v>
      </c>
      <c r="F976" s="152">
        <v>1604</v>
      </c>
      <c r="G976" s="152">
        <v>1818</v>
      </c>
      <c r="H976" s="152">
        <v>2072</v>
      </c>
      <c r="I976" s="152">
        <v>1752</v>
      </c>
      <c r="J976" s="152">
        <v>2042</v>
      </c>
      <c r="K976" s="152">
        <v>2108</v>
      </c>
    </row>
    <row r="977" spans="2:11" ht="15" x14ac:dyDescent="0.25">
      <c r="B977" s="152" t="s">
        <v>2</v>
      </c>
      <c r="C977" s="153" t="s">
        <v>235</v>
      </c>
      <c r="D977" s="152" t="s">
        <v>236</v>
      </c>
      <c r="E977" s="152" t="s">
        <v>288</v>
      </c>
      <c r="F977" s="152" t="s">
        <v>124</v>
      </c>
      <c r="G977" s="152" t="s">
        <v>124</v>
      </c>
      <c r="H977" s="152" t="s">
        <v>124</v>
      </c>
      <c r="I977" s="152" t="s">
        <v>124</v>
      </c>
      <c r="J977" s="152" t="s">
        <v>124</v>
      </c>
      <c r="K977" s="152" t="s">
        <v>124</v>
      </c>
    </row>
    <row r="978" spans="2:11" ht="15" x14ac:dyDescent="0.25">
      <c r="B978" s="152" t="s">
        <v>2</v>
      </c>
      <c r="C978" s="153" t="s">
        <v>65</v>
      </c>
      <c r="D978" s="152" t="s">
        <v>66</v>
      </c>
      <c r="E978" s="152" t="s">
        <v>289</v>
      </c>
      <c r="F978" s="152">
        <v>473</v>
      </c>
      <c r="G978" s="152">
        <v>363</v>
      </c>
      <c r="H978" s="152">
        <v>349</v>
      </c>
      <c r="I978" s="152">
        <v>293</v>
      </c>
      <c r="J978" s="152">
        <v>347</v>
      </c>
      <c r="K978" s="152">
        <v>349</v>
      </c>
    </row>
    <row r="979" spans="2:11" ht="15" x14ac:dyDescent="0.25">
      <c r="B979" s="152" t="s">
        <v>2</v>
      </c>
      <c r="C979" s="153" t="s">
        <v>67</v>
      </c>
      <c r="D979" s="152" t="s">
        <v>68</v>
      </c>
      <c r="E979" s="152" t="s">
        <v>289</v>
      </c>
      <c r="F979" s="152">
        <v>9744</v>
      </c>
      <c r="G979" s="152">
        <v>10099</v>
      </c>
      <c r="H979" s="152">
        <v>9236</v>
      </c>
      <c r="I979" s="152">
        <v>8074</v>
      </c>
      <c r="J979" s="152">
        <v>8667</v>
      </c>
      <c r="K979" s="152">
        <v>9243</v>
      </c>
    </row>
    <row r="980" spans="2:11" ht="15" x14ac:dyDescent="0.25">
      <c r="B980" s="152" t="s">
        <v>2</v>
      </c>
      <c r="C980" s="153" t="s">
        <v>69</v>
      </c>
      <c r="D980" s="152" t="s">
        <v>70</v>
      </c>
      <c r="E980" s="152" t="s">
        <v>289</v>
      </c>
      <c r="F980" s="152">
        <v>2414</v>
      </c>
      <c r="G980" s="152">
        <v>2165</v>
      </c>
      <c r="H980" s="152">
        <v>1953</v>
      </c>
      <c r="I980" s="152">
        <v>1628</v>
      </c>
      <c r="J980" s="152">
        <v>1390</v>
      </c>
      <c r="K980" s="152">
        <v>2748</v>
      </c>
    </row>
    <row r="981" spans="2:11" ht="15" x14ac:dyDescent="0.25">
      <c r="B981" s="152" t="s">
        <v>2</v>
      </c>
      <c r="C981" s="153" t="s">
        <v>71</v>
      </c>
      <c r="D981" s="152" t="s">
        <v>72</v>
      </c>
      <c r="E981" s="152" t="s">
        <v>289</v>
      </c>
      <c r="F981" s="152">
        <v>147</v>
      </c>
      <c r="G981" s="152">
        <v>145</v>
      </c>
      <c r="H981" s="152">
        <v>192</v>
      </c>
      <c r="I981" s="152">
        <v>194</v>
      </c>
      <c r="J981" s="152">
        <v>196</v>
      </c>
      <c r="K981" s="152">
        <v>113</v>
      </c>
    </row>
    <row r="982" spans="2:11" ht="15" x14ac:dyDescent="0.25">
      <c r="B982" s="152" t="s">
        <v>2</v>
      </c>
      <c r="C982" s="153" t="s">
        <v>73</v>
      </c>
      <c r="D982" s="152" t="s">
        <v>74</v>
      </c>
      <c r="E982" s="152" t="s">
        <v>289</v>
      </c>
      <c r="F982" s="152">
        <v>6963</v>
      </c>
      <c r="G982" s="152">
        <v>5121</v>
      </c>
      <c r="H982" s="152">
        <v>5447</v>
      </c>
      <c r="I982" s="152">
        <v>4882</v>
      </c>
      <c r="J982" s="152">
        <v>6269</v>
      </c>
      <c r="K982" s="152">
        <v>6631</v>
      </c>
    </row>
    <row r="983" spans="2:11" ht="15" x14ac:dyDescent="0.25">
      <c r="B983" s="152" t="s">
        <v>2</v>
      </c>
      <c r="C983" s="153" t="s">
        <v>75</v>
      </c>
      <c r="D983" s="152" t="s">
        <v>432</v>
      </c>
      <c r="E983" s="152" t="s">
        <v>289</v>
      </c>
      <c r="F983" s="152">
        <v>10285</v>
      </c>
      <c r="G983" s="152">
        <v>11837</v>
      </c>
      <c r="H983" s="152">
        <v>17156</v>
      </c>
      <c r="I983" s="152">
        <v>15771</v>
      </c>
      <c r="J983" s="152">
        <v>16455</v>
      </c>
      <c r="K983" s="152">
        <v>22202</v>
      </c>
    </row>
    <row r="984" spans="2:11" ht="15" x14ac:dyDescent="0.25">
      <c r="B984" s="152" t="s">
        <v>2</v>
      </c>
      <c r="C984" s="153" t="s">
        <v>76</v>
      </c>
      <c r="D984" s="152" t="s">
        <v>358</v>
      </c>
      <c r="E984" s="152" t="s">
        <v>289</v>
      </c>
      <c r="F984" s="152">
        <v>7003</v>
      </c>
      <c r="G984" s="152">
        <v>6539</v>
      </c>
      <c r="H984" s="152">
        <v>6532</v>
      </c>
      <c r="I984" s="152">
        <v>6704</v>
      </c>
      <c r="J984" s="152">
        <v>6266</v>
      </c>
      <c r="K984" s="152">
        <v>6681</v>
      </c>
    </row>
    <row r="985" spans="2:11" ht="15" x14ac:dyDescent="0.25">
      <c r="B985" s="152" t="s">
        <v>2</v>
      </c>
      <c r="C985" s="153" t="s">
        <v>77</v>
      </c>
      <c r="D985" s="152" t="s">
        <v>359</v>
      </c>
      <c r="E985" s="152" t="s">
        <v>289</v>
      </c>
      <c r="F985" s="152" t="s">
        <v>124</v>
      </c>
      <c r="G985" s="152" t="s">
        <v>124</v>
      </c>
      <c r="H985" s="152" t="s">
        <v>124</v>
      </c>
      <c r="I985" s="152" t="s">
        <v>124</v>
      </c>
      <c r="J985" s="152" t="s">
        <v>124</v>
      </c>
      <c r="K985" s="152" t="s">
        <v>124</v>
      </c>
    </row>
    <row r="986" spans="2:11" ht="15" x14ac:dyDescent="0.25">
      <c r="B986" s="152" t="s">
        <v>2</v>
      </c>
      <c r="C986" s="153" t="s">
        <v>237</v>
      </c>
      <c r="D986" s="152" t="s">
        <v>238</v>
      </c>
      <c r="E986" s="152" t="s">
        <v>288</v>
      </c>
      <c r="F986" s="152" t="s">
        <v>124</v>
      </c>
      <c r="G986" s="152" t="s">
        <v>124</v>
      </c>
      <c r="H986" s="152" t="s">
        <v>124</v>
      </c>
      <c r="I986" s="152" t="s">
        <v>124</v>
      </c>
      <c r="J986" s="152" t="s">
        <v>124</v>
      </c>
      <c r="K986" s="152" t="s">
        <v>124</v>
      </c>
    </row>
    <row r="987" spans="2:11" ht="15" x14ac:dyDescent="0.25">
      <c r="B987" s="152" t="s">
        <v>2</v>
      </c>
      <c r="C987" s="153" t="s">
        <v>79</v>
      </c>
      <c r="D987" s="152" t="s">
        <v>80</v>
      </c>
      <c r="E987" s="152" t="s">
        <v>289</v>
      </c>
      <c r="F987" s="152">
        <v>12267</v>
      </c>
      <c r="G987" s="152">
        <v>12223</v>
      </c>
      <c r="H987" s="152">
        <v>12804</v>
      </c>
      <c r="I987" s="152">
        <v>9764</v>
      </c>
      <c r="J987" s="152">
        <v>12326</v>
      </c>
      <c r="K987" s="152">
        <v>12165</v>
      </c>
    </row>
    <row r="988" spans="2:11" ht="15" x14ac:dyDescent="0.25">
      <c r="B988" s="152" t="s">
        <v>2</v>
      </c>
      <c r="C988" s="153" t="s">
        <v>81</v>
      </c>
      <c r="D988" s="152" t="s">
        <v>82</v>
      </c>
      <c r="E988" s="152" t="s">
        <v>289</v>
      </c>
      <c r="F988" s="152">
        <v>798</v>
      </c>
      <c r="G988" s="152">
        <v>740</v>
      </c>
      <c r="H988" s="152">
        <v>664</v>
      </c>
      <c r="I988" s="152">
        <v>692</v>
      </c>
      <c r="J988" s="152">
        <v>648</v>
      </c>
      <c r="K988" s="152">
        <v>635</v>
      </c>
    </row>
    <row r="989" spans="2:11" ht="15" x14ac:dyDescent="0.25">
      <c r="B989" s="152" t="s">
        <v>2</v>
      </c>
      <c r="C989" s="153" t="s">
        <v>239</v>
      </c>
      <c r="D989" s="152" t="s">
        <v>240</v>
      </c>
      <c r="E989" s="152" t="s">
        <v>290</v>
      </c>
      <c r="F989" s="152" t="s">
        <v>124</v>
      </c>
      <c r="G989" s="152" t="s">
        <v>124</v>
      </c>
      <c r="H989" s="152" t="s">
        <v>124</v>
      </c>
      <c r="I989" s="152" t="s">
        <v>124</v>
      </c>
      <c r="J989" s="152" t="s">
        <v>124</v>
      </c>
      <c r="K989" s="152" t="s">
        <v>124</v>
      </c>
    </row>
    <row r="990" spans="2:11" ht="15" x14ac:dyDescent="0.25">
      <c r="B990" s="152" t="s">
        <v>2</v>
      </c>
      <c r="C990" s="153" t="s">
        <v>263</v>
      </c>
      <c r="D990" s="152" t="s">
        <v>264</v>
      </c>
      <c r="E990" s="152" t="s">
        <v>290</v>
      </c>
      <c r="F990" s="152" t="s">
        <v>124</v>
      </c>
      <c r="G990" s="152" t="s">
        <v>124</v>
      </c>
      <c r="H990" s="152" t="s">
        <v>124</v>
      </c>
      <c r="I990" s="152" t="s">
        <v>124</v>
      </c>
      <c r="J990" s="152" t="s">
        <v>124</v>
      </c>
      <c r="K990" s="152" t="s">
        <v>124</v>
      </c>
    </row>
    <row r="991" spans="2:11" ht="15" x14ac:dyDescent="0.25">
      <c r="B991" s="152" t="s">
        <v>2</v>
      </c>
      <c r="C991" s="153" t="s">
        <v>276</v>
      </c>
      <c r="D991" s="152" t="s">
        <v>277</v>
      </c>
      <c r="E991" s="152" t="s">
        <v>290</v>
      </c>
      <c r="F991" s="152" t="s">
        <v>124</v>
      </c>
      <c r="G991" s="152" t="s">
        <v>124</v>
      </c>
      <c r="H991" s="152" t="s">
        <v>124</v>
      </c>
      <c r="I991" s="152" t="s">
        <v>124</v>
      </c>
      <c r="J991" s="152" t="s">
        <v>124</v>
      </c>
      <c r="K991" s="152" t="s">
        <v>124</v>
      </c>
    </row>
    <row r="992" spans="2:11" ht="15" x14ac:dyDescent="0.25">
      <c r="B992" s="152" t="s">
        <v>2</v>
      </c>
      <c r="C992" s="153" t="s">
        <v>241</v>
      </c>
      <c r="D992" s="152" t="s">
        <v>242</v>
      </c>
      <c r="E992" s="152" t="s">
        <v>290</v>
      </c>
      <c r="F992" s="152" t="s">
        <v>124</v>
      </c>
      <c r="G992" s="152" t="s">
        <v>124</v>
      </c>
      <c r="H992" s="152" t="s">
        <v>124</v>
      </c>
      <c r="I992" s="152" t="s">
        <v>124</v>
      </c>
      <c r="J992" s="152" t="s">
        <v>124</v>
      </c>
      <c r="K992" s="152" t="s">
        <v>124</v>
      </c>
    </row>
    <row r="993" spans="2:11" ht="15" x14ac:dyDescent="0.25">
      <c r="B993" s="152" t="s">
        <v>2</v>
      </c>
      <c r="C993" s="153" t="s">
        <v>243</v>
      </c>
      <c r="D993" s="152" t="s">
        <v>244</v>
      </c>
      <c r="E993" s="152" t="s">
        <v>290</v>
      </c>
      <c r="F993" s="152" t="s">
        <v>124</v>
      </c>
      <c r="G993" s="152" t="s">
        <v>124</v>
      </c>
      <c r="H993" s="152" t="s">
        <v>124</v>
      </c>
      <c r="I993" s="152" t="s">
        <v>124</v>
      </c>
      <c r="J993" s="152" t="s">
        <v>124</v>
      </c>
      <c r="K993" s="152" t="s">
        <v>124</v>
      </c>
    </row>
    <row r="994" spans="2:11" ht="15" x14ac:dyDescent="0.25">
      <c r="B994" s="152" t="s">
        <v>2</v>
      </c>
      <c r="C994" s="153" t="s">
        <v>245</v>
      </c>
      <c r="D994" s="152" t="s">
        <v>246</v>
      </c>
      <c r="E994" s="152" t="s">
        <v>288</v>
      </c>
      <c r="F994" s="152" t="s">
        <v>124</v>
      </c>
      <c r="G994" s="152" t="s">
        <v>124</v>
      </c>
      <c r="H994" s="152" t="s">
        <v>124</v>
      </c>
      <c r="I994" s="152" t="s">
        <v>124</v>
      </c>
      <c r="J994" s="152" t="s">
        <v>124</v>
      </c>
      <c r="K994" s="152" t="s">
        <v>124</v>
      </c>
    </row>
    <row r="995" spans="2:11" ht="15" x14ac:dyDescent="0.25">
      <c r="B995" s="152" t="s">
        <v>2</v>
      </c>
      <c r="C995" s="153" t="s">
        <v>278</v>
      </c>
      <c r="D995" s="152" t="s">
        <v>279</v>
      </c>
      <c r="E995" s="152" t="s">
        <v>290</v>
      </c>
      <c r="F995" s="152" t="s">
        <v>124</v>
      </c>
      <c r="G995" s="152" t="s">
        <v>124</v>
      </c>
      <c r="H995" s="152" t="s">
        <v>124</v>
      </c>
      <c r="I995" s="152" t="s">
        <v>124</v>
      </c>
      <c r="J995" s="152" t="s">
        <v>124</v>
      </c>
      <c r="K995" s="152" t="s">
        <v>124</v>
      </c>
    </row>
    <row r="996" spans="2:11" ht="15" x14ac:dyDescent="0.25">
      <c r="B996" s="152" t="s">
        <v>2</v>
      </c>
      <c r="C996" s="153" t="s">
        <v>280</v>
      </c>
      <c r="D996" s="152" t="s">
        <v>281</v>
      </c>
      <c r="E996" s="152" t="s">
        <v>290</v>
      </c>
      <c r="F996" s="152" t="s">
        <v>124</v>
      </c>
      <c r="G996" s="152" t="s">
        <v>124</v>
      </c>
      <c r="H996" s="152" t="s">
        <v>124</v>
      </c>
      <c r="I996" s="152" t="s">
        <v>124</v>
      </c>
      <c r="J996" s="152" t="s">
        <v>124</v>
      </c>
      <c r="K996" s="152" t="s">
        <v>124</v>
      </c>
    </row>
    <row r="997" spans="2:11" ht="15" x14ac:dyDescent="0.25">
      <c r="B997" s="152" t="s">
        <v>2</v>
      </c>
      <c r="C997" s="153" t="s">
        <v>247</v>
      </c>
      <c r="D997" s="152" t="s">
        <v>248</v>
      </c>
      <c r="E997" s="152" t="s">
        <v>288</v>
      </c>
      <c r="F997" s="152" t="s">
        <v>124</v>
      </c>
      <c r="G997" s="152" t="s">
        <v>124</v>
      </c>
      <c r="H997" s="152" t="s">
        <v>124</v>
      </c>
      <c r="I997" s="152" t="s">
        <v>124</v>
      </c>
      <c r="J997" s="152" t="s">
        <v>124</v>
      </c>
      <c r="K997" s="152" t="s">
        <v>124</v>
      </c>
    </row>
    <row r="998" spans="2:11" ht="15" x14ac:dyDescent="0.25">
      <c r="B998" s="152" t="s">
        <v>2</v>
      </c>
      <c r="C998" s="153" t="s">
        <v>249</v>
      </c>
      <c r="D998" s="152" t="s">
        <v>250</v>
      </c>
      <c r="E998" s="152" t="s">
        <v>290</v>
      </c>
      <c r="F998" s="152" t="s">
        <v>124</v>
      </c>
      <c r="G998" s="152" t="s">
        <v>124</v>
      </c>
      <c r="H998" s="152" t="s">
        <v>124</v>
      </c>
      <c r="I998" s="152" t="s">
        <v>124</v>
      </c>
      <c r="J998" s="152" t="s">
        <v>124</v>
      </c>
      <c r="K998" s="152" t="s">
        <v>124</v>
      </c>
    </row>
    <row r="999" spans="2:11" ht="15" x14ac:dyDescent="0.25">
      <c r="B999" s="152" t="s">
        <v>2</v>
      </c>
      <c r="C999" s="153" t="s">
        <v>282</v>
      </c>
      <c r="D999" s="152" t="s">
        <v>283</v>
      </c>
      <c r="E999" s="152" t="s">
        <v>290</v>
      </c>
      <c r="F999" s="152" t="s">
        <v>124</v>
      </c>
      <c r="G999" s="152" t="s">
        <v>124</v>
      </c>
      <c r="H999" s="152" t="s">
        <v>124</v>
      </c>
      <c r="I999" s="152" t="s">
        <v>124</v>
      </c>
      <c r="J999" s="152" t="s">
        <v>124</v>
      </c>
      <c r="K999" s="152" t="s">
        <v>124</v>
      </c>
    </row>
    <row r="1000" spans="2:11" ht="15" x14ac:dyDescent="0.25">
      <c r="B1000" s="152" t="s">
        <v>2</v>
      </c>
      <c r="C1000" s="153" t="s">
        <v>284</v>
      </c>
      <c r="D1000" s="152" t="s">
        <v>285</v>
      </c>
      <c r="E1000" s="152" t="s">
        <v>290</v>
      </c>
      <c r="F1000" s="152" t="s">
        <v>124</v>
      </c>
      <c r="G1000" s="152" t="s">
        <v>124</v>
      </c>
      <c r="H1000" s="152" t="s">
        <v>124</v>
      </c>
      <c r="I1000" s="152" t="s">
        <v>124</v>
      </c>
      <c r="J1000" s="152" t="s">
        <v>124</v>
      </c>
      <c r="K1000" s="152" t="s">
        <v>124</v>
      </c>
    </row>
    <row r="1001" spans="2:11" ht="15" x14ac:dyDescent="0.25">
      <c r="B1001" s="152" t="s">
        <v>2</v>
      </c>
      <c r="C1001" s="153" t="s">
        <v>83</v>
      </c>
      <c r="D1001" s="152" t="s">
        <v>384</v>
      </c>
      <c r="E1001" s="152" t="s">
        <v>288</v>
      </c>
      <c r="F1001" s="152">
        <v>0</v>
      </c>
      <c r="G1001" s="152" t="s">
        <v>124</v>
      </c>
      <c r="H1001" s="152" t="s">
        <v>124</v>
      </c>
      <c r="I1001" s="152" t="s">
        <v>124</v>
      </c>
      <c r="J1001" s="152" t="s">
        <v>124</v>
      </c>
      <c r="K1001" s="152" t="s">
        <v>124</v>
      </c>
    </row>
    <row r="1002" spans="2:11" ht="15" x14ac:dyDescent="0.25">
      <c r="B1002" s="152" t="s">
        <v>2</v>
      </c>
      <c r="C1002" s="153" t="s">
        <v>84</v>
      </c>
      <c r="D1002" s="152" t="s">
        <v>85</v>
      </c>
      <c r="E1002" s="152" t="s">
        <v>289</v>
      </c>
      <c r="F1002" s="152">
        <v>3898</v>
      </c>
      <c r="G1002" s="152">
        <v>3356</v>
      </c>
      <c r="H1002" s="152">
        <v>3219</v>
      </c>
      <c r="I1002" s="152">
        <v>2927</v>
      </c>
      <c r="J1002" s="152">
        <v>2810</v>
      </c>
      <c r="K1002" s="152">
        <v>2744</v>
      </c>
    </row>
    <row r="1003" spans="2:11" ht="15" x14ac:dyDescent="0.25">
      <c r="B1003" s="152" t="s">
        <v>2</v>
      </c>
      <c r="C1003" s="153" t="s">
        <v>86</v>
      </c>
      <c r="D1003" s="152" t="s">
        <v>381</v>
      </c>
      <c r="E1003" s="152" t="s">
        <v>288</v>
      </c>
      <c r="F1003" s="152" t="s">
        <v>124</v>
      </c>
      <c r="G1003" s="152" t="s">
        <v>124</v>
      </c>
      <c r="H1003" s="152" t="s">
        <v>124</v>
      </c>
      <c r="I1003" s="152" t="s">
        <v>124</v>
      </c>
      <c r="J1003" s="152" t="s">
        <v>124</v>
      </c>
      <c r="K1003" s="152" t="s">
        <v>124</v>
      </c>
    </row>
    <row r="1004" spans="2:11" ht="15" x14ac:dyDescent="0.25">
      <c r="B1004" s="152" t="s">
        <v>2</v>
      </c>
      <c r="C1004" s="153" t="s">
        <v>286</v>
      </c>
      <c r="D1004" s="152" t="s">
        <v>412</v>
      </c>
      <c r="E1004" s="152" t="s">
        <v>288</v>
      </c>
      <c r="F1004" s="152" t="s">
        <v>124</v>
      </c>
      <c r="G1004" s="152" t="s">
        <v>124</v>
      </c>
      <c r="H1004" s="152" t="s">
        <v>124</v>
      </c>
      <c r="I1004" s="152" t="s">
        <v>124</v>
      </c>
      <c r="J1004" s="152" t="s">
        <v>124</v>
      </c>
      <c r="K1004" s="152" t="s">
        <v>124</v>
      </c>
    </row>
    <row r="1005" spans="2:11" ht="15" x14ac:dyDescent="0.25">
      <c r="B1005" s="152" t="s">
        <v>2</v>
      </c>
      <c r="C1005" s="153" t="s">
        <v>87</v>
      </c>
      <c r="D1005" s="152" t="s">
        <v>382</v>
      </c>
      <c r="E1005" s="152" t="s">
        <v>289</v>
      </c>
      <c r="F1005" s="152">
        <v>1163</v>
      </c>
      <c r="G1005" s="152">
        <v>1324</v>
      </c>
      <c r="H1005" s="152">
        <v>901</v>
      </c>
      <c r="I1005" s="152">
        <v>925</v>
      </c>
      <c r="J1005" s="152">
        <v>836</v>
      </c>
      <c r="K1005" s="152">
        <v>729</v>
      </c>
    </row>
    <row r="1006" spans="2:11" ht="15" x14ac:dyDescent="0.25">
      <c r="B1006" s="152" t="s">
        <v>3</v>
      </c>
      <c r="C1006" s="153" t="s">
        <v>88</v>
      </c>
      <c r="D1006" s="152" t="s">
        <v>89</v>
      </c>
      <c r="E1006" s="152" t="s">
        <v>289</v>
      </c>
      <c r="F1006" s="152">
        <v>3909</v>
      </c>
      <c r="G1006" s="152">
        <v>4049</v>
      </c>
      <c r="H1006" s="152">
        <v>4246</v>
      </c>
      <c r="I1006" s="152">
        <v>4320</v>
      </c>
      <c r="J1006" s="152">
        <v>4383</v>
      </c>
      <c r="K1006" s="152">
        <v>4750</v>
      </c>
    </row>
    <row r="1007" spans="2:11" ht="15" x14ac:dyDescent="0.25">
      <c r="B1007" s="152" t="s">
        <v>3</v>
      </c>
      <c r="C1007" s="153" t="s">
        <v>90</v>
      </c>
      <c r="D1007" s="152" t="s">
        <v>91</v>
      </c>
      <c r="E1007" s="152" t="s">
        <v>289</v>
      </c>
      <c r="F1007" s="152">
        <v>717</v>
      </c>
      <c r="G1007" s="152">
        <v>764</v>
      </c>
      <c r="H1007" s="152">
        <v>566</v>
      </c>
      <c r="I1007" s="152">
        <v>718</v>
      </c>
      <c r="J1007" s="152">
        <v>493</v>
      </c>
      <c r="K1007" s="152">
        <v>0</v>
      </c>
    </row>
    <row r="1008" spans="2:11" ht="15" x14ac:dyDescent="0.25">
      <c r="B1008" s="152" t="s">
        <v>3</v>
      </c>
      <c r="C1008" s="153" t="s">
        <v>92</v>
      </c>
      <c r="D1008" s="152" t="s">
        <v>93</v>
      </c>
      <c r="E1008" s="152" t="s">
        <v>289</v>
      </c>
      <c r="F1008" s="152">
        <v>15206</v>
      </c>
      <c r="G1008" s="152">
        <v>14942</v>
      </c>
      <c r="H1008" s="152">
        <v>14702</v>
      </c>
      <c r="I1008" s="152">
        <v>15251</v>
      </c>
      <c r="J1008" s="152">
        <v>15159</v>
      </c>
      <c r="K1008" s="152">
        <v>15167</v>
      </c>
    </row>
    <row r="1009" spans="2:11" ht="15" x14ac:dyDescent="0.25">
      <c r="B1009" s="152" t="s">
        <v>3</v>
      </c>
      <c r="C1009" s="153" t="s">
        <v>94</v>
      </c>
      <c r="D1009" s="152" t="s">
        <v>95</v>
      </c>
      <c r="E1009" s="152" t="s">
        <v>289</v>
      </c>
      <c r="F1009" s="152">
        <v>1294</v>
      </c>
      <c r="G1009" s="152">
        <v>1222</v>
      </c>
      <c r="H1009" s="152">
        <v>1237</v>
      </c>
      <c r="I1009" s="152">
        <v>1202</v>
      </c>
      <c r="J1009" s="152">
        <v>1129</v>
      </c>
      <c r="K1009" s="152">
        <v>1077</v>
      </c>
    </row>
    <row r="1010" spans="2:11" ht="15" x14ac:dyDescent="0.25">
      <c r="B1010" s="152" t="s">
        <v>3</v>
      </c>
      <c r="C1010" s="153" t="s">
        <v>251</v>
      </c>
      <c r="D1010" s="152" t="s">
        <v>370</v>
      </c>
      <c r="E1010" s="152" t="s">
        <v>288</v>
      </c>
      <c r="F1010" s="152" t="s">
        <v>124</v>
      </c>
      <c r="G1010" s="152" t="s">
        <v>124</v>
      </c>
      <c r="H1010" s="152" t="s">
        <v>124</v>
      </c>
      <c r="I1010" s="152" t="s">
        <v>124</v>
      </c>
      <c r="J1010" s="152" t="s">
        <v>124</v>
      </c>
      <c r="K1010" s="152" t="s">
        <v>124</v>
      </c>
    </row>
    <row r="1011" spans="2:11" ht="15" x14ac:dyDescent="0.25">
      <c r="B1011" s="152" t="s">
        <v>3</v>
      </c>
      <c r="C1011" s="153" t="s">
        <v>96</v>
      </c>
      <c r="D1011" s="152" t="s">
        <v>97</v>
      </c>
      <c r="E1011" s="152" t="s">
        <v>289</v>
      </c>
      <c r="F1011" s="152">
        <v>2134</v>
      </c>
      <c r="G1011" s="152">
        <v>2315</v>
      </c>
      <c r="H1011" s="152">
        <v>2187</v>
      </c>
      <c r="I1011" s="152">
        <v>2405</v>
      </c>
      <c r="J1011" s="152">
        <v>2041</v>
      </c>
      <c r="K1011" s="152">
        <v>1545</v>
      </c>
    </row>
    <row r="1012" spans="2:11" ht="15" x14ac:dyDescent="0.25">
      <c r="B1012" s="152" t="s">
        <v>3</v>
      </c>
      <c r="C1012" s="153" t="s">
        <v>98</v>
      </c>
      <c r="D1012" s="152" t="s">
        <v>99</v>
      </c>
      <c r="E1012" s="152" t="s">
        <v>289</v>
      </c>
      <c r="F1012" s="152">
        <v>3600</v>
      </c>
      <c r="G1012" s="152">
        <v>3428</v>
      </c>
      <c r="H1012" s="152">
        <v>3337</v>
      </c>
      <c r="I1012" s="152">
        <v>3036</v>
      </c>
      <c r="J1012" s="152">
        <v>3461</v>
      </c>
      <c r="K1012" s="152">
        <v>3534</v>
      </c>
    </row>
    <row r="1013" spans="2:11" ht="15" x14ac:dyDescent="0.25">
      <c r="B1013" s="152" t="s">
        <v>3</v>
      </c>
      <c r="C1013" s="153" t="s">
        <v>100</v>
      </c>
      <c r="D1013" s="152" t="s">
        <v>371</v>
      </c>
      <c r="E1013" s="152" t="s">
        <v>288</v>
      </c>
      <c r="F1013" s="152" t="s">
        <v>124</v>
      </c>
      <c r="G1013" s="152" t="s">
        <v>124</v>
      </c>
      <c r="H1013" s="152" t="s">
        <v>124</v>
      </c>
      <c r="I1013" s="152" t="s">
        <v>124</v>
      </c>
      <c r="J1013" s="152" t="s">
        <v>124</v>
      </c>
      <c r="K1013" s="152" t="s">
        <v>124</v>
      </c>
    </row>
    <row r="1014" spans="2:11" ht="15" x14ac:dyDescent="0.25">
      <c r="B1014" s="152" t="s">
        <v>3</v>
      </c>
      <c r="C1014" s="153" t="s">
        <v>252</v>
      </c>
      <c r="D1014" s="152" t="s">
        <v>360</v>
      </c>
      <c r="E1014" s="152" t="s">
        <v>288</v>
      </c>
      <c r="F1014" s="152" t="s">
        <v>124</v>
      </c>
      <c r="G1014" s="152" t="s">
        <v>124</v>
      </c>
      <c r="H1014" s="152" t="s">
        <v>124</v>
      </c>
      <c r="I1014" s="152" t="s">
        <v>124</v>
      </c>
      <c r="J1014" s="152" t="s">
        <v>124</v>
      </c>
      <c r="K1014" s="152" t="s">
        <v>124</v>
      </c>
    </row>
    <row r="1015" spans="2:11" ht="15" x14ac:dyDescent="0.25">
      <c r="B1015" s="152" t="s">
        <v>3</v>
      </c>
      <c r="C1015" s="153" t="s">
        <v>102</v>
      </c>
      <c r="D1015" s="152" t="s">
        <v>103</v>
      </c>
      <c r="E1015" s="152" t="s">
        <v>289</v>
      </c>
      <c r="F1015" s="152">
        <v>5241</v>
      </c>
      <c r="G1015" s="152">
        <v>5030</v>
      </c>
      <c r="H1015" s="152">
        <v>5033</v>
      </c>
      <c r="I1015" s="152">
        <v>5064</v>
      </c>
      <c r="J1015" s="152">
        <v>5246</v>
      </c>
      <c r="K1015" s="152">
        <v>5301</v>
      </c>
    </row>
    <row r="1016" spans="2:11" ht="15" x14ac:dyDescent="0.25">
      <c r="B1016" s="152" t="s">
        <v>3</v>
      </c>
      <c r="C1016" s="153" t="s">
        <v>104</v>
      </c>
      <c r="D1016" s="152" t="s">
        <v>372</v>
      </c>
      <c r="E1016" s="152" t="s">
        <v>289</v>
      </c>
      <c r="F1016" s="152" t="s">
        <v>124</v>
      </c>
      <c r="G1016" s="152" t="s">
        <v>124</v>
      </c>
      <c r="H1016" s="152" t="s">
        <v>124</v>
      </c>
      <c r="I1016" s="152" t="s">
        <v>124</v>
      </c>
      <c r="J1016" s="152" t="s">
        <v>124</v>
      </c>
      <c r="K1016" s="152" t="s">
        <v>124</v>
      </c>
    </row>
    <row r="1017" spans="2:11" ht="15" x14ac:dyDescent="0.25">
      <c r="B1017" s="152" t="s">
        <v>3</v>
      </c>
      <c r="C1017" s="153" t="s">
        <v>105</v>
      </c>
      <c r="D1017" s="152" t="s">
        <v>416</v>
      </c>
      <c r="E1017" s="152" t="s">
        <v>288</v>
      </c>
      <c r="F1017" s="152" t="s">
        <v>124</v>
      </c>
      <c r="G1017" s="152" t="s">
        <v>124</v>
      </c>
      <c r="H1017" s="152" t="s">
        <v>124</v>
      </c>
      <c r="I1017" s="152" t="s">
        <v>124</v>
      </c>
      <c r="J1017" s="152" t="s">
        <v>124</v>
      </c>
      <c r="K1017" s="152" t="s">
        <v>124</v>
      </c>
    </row>
    <row r="1018" spans="2:11" ht="15" x14ac:dyDescent="0.25">
      <c r="B1018" s="152" t="s">
        <v>3</v>
      </c>
      <c r="C1018" s="153" t="s">
        <v>253</v>
      </c>
      <c r="D1018" s="152" t="s">
        <v>373</v>
      </c>
      <c r="E1018" s="152" t="s">
        <v>289</v>
      </c>
      <c r="F1018" s="152" t="s">
        <v>124</v>
      </c>
      <c r="G1018" s="152" t="s">
        <v>124</v>
      </c>
      <c r="H1018" s="152" t="s">
        <v>124</v>
      </c>
      <c r="I1018" s="152" t="s">
        <v>124</v>
      </c>
      <c r="J1018" s="152" t="s">
        <v>124</v>
      </c>
      <c r="K1018" s="152" t="s">
        <v>124</v>
      </c>
    </row>
    <row r="1019" spans="2:11" ht="15" x14ac:dyDescent="0.25">
      <c r="B1019" s="152" t="s">
        <v>3</v>
      </c>
      <c r="C1019" s="153" t="s">
        <v>106</v>
      </c>
      <c r="D1019" s="152" t="s">
        <v>107</v>
      </c>
      <c r="E1019" s="152" t="s">
        <v>289</v>
      </c>
      <c r="F1019" s="152">
        <v>144</v>
      </c>
      <c r="G1019" s="152">
        <v>86</v>
      </c>
      <c r="H1019" s="152">
        <v>76</v>
      </c>
      <c r="I1019" s="152">
        <v>72</v>
      </c>
      <c r="J1019" s="152">
        <v>31</v>
      </c>
      <c r="K1019" s="152">
        <v>16</v>
      </c>
    </row>
    <row r="1020" spans="2:11" ht="15" x14ac:dyDescent="0.25">
      <c r="B1020" s="152" t="s">
        <v>3</v>
      </c>
      <c r="C1020" s="153" t="s">
        <v>254</v>
      </c>
      <c r="D1020" s="152" t="s">
        <v>361</v>
      </c>
      <c r="E1020" s="152" t="s">
        <v>288</v>
      </c>
      <c r="F1020" s="152" t="s">
        <v>124</v>
      </c>
      <c r="G1020" s="152" t="s">
        <v>124</v>
      </c>
      <c r="H1020" s="152" t="s">
        <v>124</v>
      </c>
      <c r="I1020" s="152" t="s">
        <v>124</v>
      </c>
      <c r="J1020" s="152" t="s">
        <v>124</v>
      </c>
      <c r="K1020" s="152" t="s">
        <v>124</v>
      </c>
    </row>
    <row r="1021" spans="2:11" ht="15" x14ac:dyDescent="0.25">
      <c r="B1021" s="152" t="s">
        <v>3</v>
      </c>
      <c r="C1021" s="153" t="s">
        <v>255</v>
      </c>
      <c r="D1021" s="152" t="s">
        <v>374</v>
      </c>
      <c r="E1021" s="152" t="s">
        <v>288</v>
      </c>
      <c r="F1021" s="152" t="s">
        <v>124</v>
      </c>
      <c r="G1021" s="152" t="s">
        <v>124</v>
      </c>
      <c r="H1021" s="152" t="s">
        <v>124</v>
      </c>
      <c r="I1021" s="152" t="s">
        <v>124</v>
      </c>
      <c r="J1021" s="152" t="s">
        <v>124</v>
      </c>
      <c r="K1021" s="152" t="s">
        <v>124</v>
      </c>
    </row>
    <row r="1022" spans="2:11" ht="15" x14ac:dyDescent="0.25">
      <c r="B1022" s="152" t="s">
        <v>3</v>
      </c>
      <c r="C1022" s="153" t="s">
        <v>108</v>
      </c>
      <c r="D1022" s="152" t="s">
        <v>417</v>
      </c>
      <c r="E1022" s="152" t="s">
        <v>289</v>
      </c>
      <c r="F1022" s="152">
        <v>12838</v>
      </c>
      <c r="G1022" s="152">
        <v>12040</v>
      </c>
      <c r="H1022" s="152">
        <v>12608</v>
      </c>
      <c r="I1022" s="152">
        <v>12833</v>
      </c>
      <c r="J1022" s="152">
        <v>12805</v>
      </c>
      <c r="K1022" s="152">
        <v>11680</v>
      </c>
    </row>
    <row r="1023" spans="2:11" ht="15" x14ac:dyDescent="0.25">
      <c r="B1023" s="152" t="s">
        <v>3</v>
      </c>
      <c r="C1023" s="153" t="s">
        <v>109</v>
      </c>
      <c r="D1023" s="152" t="s">
        <v>110</v>
      </c>
      <c r="E1023" s="152" t="s">
        <v>289</v>
      </c>
      <c r="F1023" s="152">
        <v>2322</v>
      </c>
      <c r="G1023" s="152">
        <v>2425</v>
      </c>
      <c r="H1023" s="152">
        <v>2578</v>
      </c>
      <c r="I1023" s="152">
        <v>2435</v>
      </c>
      <c r="J1023" s="152">
        <v>2381</v>
      </c>
      <c r="K1023" s="152">
        <v>1988</v>
      </c>
    </row>
    <row r="1024" spans="2:11" ht="15" x14ac:dyDescent="0.25">
      <c r="B1024" s="152" t="s">
        <v>3</v>
      </c>
      <c r="C1024" s="153" t="s">
        <v>111</v>
      </c>
      <c r="D1024" s="152" t="s">
        <v>112</v>
      </c>
      <c r="E1024" s="152" t="s">
        <v>289</v>
      </c>
      <c r="F1024" s="152">
        <v>811</v>
      </c>
      <c r="G1024" s="152">
        <v>731</v>
      </c>
      <c r="H1024" s="152">
        <v>749</v>
      </c>
      <c r="I1024" s="152">
        <v>671</v>
      </c>
      <c r="J1024" s="152">
        <v>578</v>
      </c>
      <c r="K1024" s="152">
        <v>562</v>
      </c>
    </row>
    <row r="1025" spans="2:11" ht="15" x14ac:dyDescent="0.25">
      <c r="B1025" s="152" t="s">
        <v>3</v>
      </c>
      <c r="C1025" s="153" t="s">
        <v>265</v>
      </c>
      <c r="D1025" s="152" t="s">
        <v>383</v>
      </c>
      <c r="E1025" s="152" t="s">
        <v>288</v>
      </c>
      <c r="F1025" s="152" t="s">
        <v>124</v>
      </c>
      <c r="G1025" s="152" t="s">
        <v>124</v>
      </c>
      <c r="H1025" s="152" t="s">
        <v>124</v>
      </c>
      <c r="I1025" s="152" t="s">
        <v>124</v>
      </c>
      <c r="J1025" s="152" t="s">
        <v>124</v>
      </c>
      <c r="K1025" s="152" t="s">
        <v>124</v>
      </c>
    </row>
    <row r="1026" spans="2:11" ht="15" x14ac:dyDescent="0.25">
      <c r="B1026" s="152" t="s">
        <v>3</v>
      </c>
      <c r="C1026" s="153" t="s">
        <v>256</v>
      </c>
      <c r="D1026" s="152" t="s">
        <v>257</v>
      </c>
      <c r="E1026" s="152" t="s">
        <v>288</v>
      </c>
      <c r="F1026" s="152" t="s">
        <v>124</v>
      </c>
      <c r="G1026" s="152" t="s">
        <v>124</v>
      </c>
      <c r="H1026" s="152" t="s">
        <v>124</v>
      </c>
      <c r="I1026" s="152" t="s">
        <v>124</v>
      </c>
      <c r="J1026" s="152" t="s">
        <v>124</v>
      </c>
      <c r="K1026" s="152" t="s">
        <v>124</v>
      </c>
    </row>
    <row r="1027" spans="2:11" ht="15" x14ac:dyDescent="0.25">
      <c r="B1027" s="152" t="s">
        <v>3</v>
      </c>
      <c r="C1027" s="153" t="s">
        <v>258</v>
      </c>
      <c r="D1027" s="152" t="s">
        <v>362</v>
      </c>
      <c r="E1027" s="152" t="s">
        <v>288</v>
      </c>
      <c r="F1027" s="152" t="s">
        <v>124</v>
      </c>
      <c r="G1027" s="152" t="s">
        <v>124</v>
      </c>
      <c r="H1027" s="152" t="s">
        <v>124</v>
      </c>
      <c r="I1027" s="152" t="s">
        <v>124</v>
      </c>
      <c r="J1027" s="152" t="s">
        <v>124</v>
      </c>
      <c r="K1027" s="152" t="s">
        <v>124</v>
      </c>
    </row>
    <row r="1028" spans="2:11" ht="15" x14ac:dyDescent="0.25">
      <c r="B1028" s="152" t="s">
        <v>3</v>
      </c>
      <c r="C1028" s="153" t="s">
        <v>259</v>
      </c>
      <c r="D1028" s="152" t="s">
        <v>375</v>
      </c>
      <c r="E1028" s="152" t="s">
        <v>288</v>
      </c>
      <c r="F1028" s="152" t="s">
        <v>124</v>
      </c>
      <c r="G1028" s="152" t="s">
        <v>124</v>
      </c>
      <c r="H1028" s="152" t="s">
        <v>124</v>
      </c>
      <c r="I1028" s="152" t="s">
        <v>124</v>
      </c>
      <c r="J1028" s="152" t="s">
        <v>124</v>
      </c>
      <c r="K1028" s="152" t="s">
        <v>124</v>
      </c>
    </row>
    <row r="1029" spans="2:11" ht="15" x14ac:dyDescent="0.25">
      <c r="B1029" s="152" t="s">
        <v>3</v>
      </c>
      <c r="C1029" s="153" t="s">
        <v>260</v>
      </c>
      <c r="D1029" s="152" t="s">
        <v>363</v>
      </c>
      <c r="E1029" s="152" t="s">
        <v>288</v>
      </c>
      <c r="F1029" s="152" t="s">
        <v>124</v>
      </c>
      <c r="G1029" s="152" t="s">
        <v>124</v>
      </c>
      <c r="H1029" s="152" t="s">
        <v>124</v>
      </c>
      <c r="I1029" s="152" t="s">
        <v>124</v>
      </c>
      <c r="J1029" s="152" t="s">
        <v>124</v>
      </c>
      <c r="K1029" s="152" t="s">
        <v>124</v>
      </c>
    </row>
    <row r="1030" spans="2:11" ht="15" x14ac:dyDescent="0.25">
      <c r="B1030" s="152" t="s">
        <v>3</v>
      </c>
      <c r="C1030" s="153" t="s">
        <v>113</v>
      </c>
      <c r="D1030" s="152" t="s">
        <v>114</v>
      </c>
      <c r="E1030" s="152" t="s">
        <v>290</v>
      </c>
      <c r="F1030" s="152" t="s">
        <v>124</v>
      </c>
      <c r="G1030" s="152" t="s">
        <v>124</v>
      </c>
      <c r="H1030" s="152" t="s">
        <v>124</v>
      </c>
      <c r="I1030" s="152" t="s">
        <v>124</v>
      </c>
      <c r="J1030" s="152" t="s">
        <v>124</v>
      </c>
      <c r="K1030" s="152" t="s">
        <v>124</v>
      </c>
    </row>
    <row r="1031" spans="2:11" ht="15" x14ac:dyDescent="0.25">
      <c r="B1031" s="152" t="s">
        <v>3</v>
      </c>
      <c r="C1031" s="153" t="s">
        <v>115</v>
      </c>
      <c r="D1031" s="152" t="s">
        <v>116</v>
      </c>
      <c r="E1031" s="152" t="s">
        <v>289</v>
      </c>
      <c r="F1031" s="152">
        <v>2151</v>
      </c>
      <c r="G1031" s="152">
        <v>2053</v>
      </c>
      <c r="H1031" s="152">
        <v>1895</v>
      </c>
      <c r="I1031" s="152">
        <v>1852</v>
      </c>
      <c r="J1031" s="152">
        <v>1715</v>
      </c>
      <c r="K1031" s="152">
        <v>1720</v>
      </c>
    </row>
    <row r="1032" spans="2:11" ht="15" x14ac:dyDescent="0.25">
      <c r="B1032" s="152" t="s">
        <v>3</v>
      </c>
      <c r="C1032" s="153" t="s">
        <v>117</v>
      </c>
      <c r="D1032" s="152" t="s">
        <v>118</v>
      </c>
      <c r="E1032" s="152" t="s">
        <v>290</v>
      </c>
      <c r="F1032" s="152" t="s">
        <v>124</v>
      </c>
      <c r="G1032" s="152" t="s">
        <v>124</v>
      </c>
      <c r="H1032" s="152" t="s">
        <v>124</v>
      </c>
      <c r="I1032" s="152" t="s">
        <v>124</v>
      </c>
      <c r="J1032" s="152" t="s">
        <v>124</v>
      </c>
      <c r="K1032" s="152" t="s">
        <v>124</v>
      </c>
    </row>
    <row r="1033" spans="2:11" ht="15" x14ac:dyDescent="0.25">
      <c r="B1033" s="152" t="s">
        <v>3</v>
      </c>
      <c r="C1033" s="153" t="s">
        <v>128</v>
      </c>
      <c r="D1033" s="152" t="s">
        <v>126</v>
      </c>
      <c r="E1033" s="152" t="s">
        <v>290</v>
      </c>
      <c r="F1033" s="152" t="s">
        <v>124</v>
      </c>
      <c r="G1033" s="152" t="s">
        <v>124</v>
      </c>
      <c r="H1033" s="152" t="s">
        <v>124</v>
      </c>
      <c r="I1033" s="152" t="s">
        <v>124</v>
      </c>
      <c r="J1033" s="152" t="s">
        <v>124</v>
      </c>
      <c r="K1033" s="152" t="s">
        <v>124</v>
      </c>
    </row>
    <row r="1034" spans="2:11" ht="15" x14ac:dyDescent="0.25">
      <c r="B1034" s="152" t="s">
        <v>421</v>
      </c>
      <c r="C1034" s="153" t="s">
        <v>101</v>
      </c>
      <c r="D1034" s="152" t="s">
        <v>411</v>
      </c>
      <c r="E1034" s="152" t="s">
        <v>289</v>
      </c>
      <c r="F1034" s="152">
        <v>6618</v>
      </c>
      <c r="G1034" s="152">
        <v>6793</v>
      </c>
      <c r="H1034" s="152">
        <v>10040</v>
      </c>
      <c r="I1034" s="152">
        <v>10825</v>
      </c>
      <c r="J1034" s="152">
        <v>11600</v>
      </c>
      <c r="K1034" s="152">
        <v>11381</v>
      </c>
    </row>
    <row r="1035" spans="2:11" ht="15" x14ac:dyDescent="0.25">
      <c r="B1035" s="152" t="s">
        <v>421</v>
      </c>
      <c r="C1035" s="153" t="s">
        <v>78</v>
      </c>
      <c r="D1035" s="152" t="s">
        <v>410</v>
      </c>
      <c r="E1035" s="152" t="s">
        <v>289</v>
      </c>
      <c r="F1035" s="152">
        <v>3028</v>
      </c>
      <c r="G1035" s="152">
        <v>3038</v>
      </c>
      <c r="H1035" s="152">
        <v>5319</v>
      </c>
      <c r="I1035" s="152">
        <v>5512</v>
      </c>
      <c r="J1035" s="152">
        <v>5450</v>
      </c>
      <c r="K1035" s="152">
        <v>6005</v>
      </c>
    </row>
    <row r="1036" spans="2:11" x14ac:dyDescent="0.2">
      <c r="C1036" s="2"/>
    </row>
    <row r="1037" spans="2:11" ht="15" x14ac:dyDescent="0.25">
      <c r="B1037" s="152" t="s">
        <v>446</v>
      </c>
      <c r="C1037" s="153" t="s">
        <v>364</v>
      </c>
      <c r="D1037" s="152" t="s">
        <v>365</v>
      </c>
      <c r="E1037" s="152"/>
      <c r="F1037" s="152"/>
      <c r="G1037" s="152"/>
      <c r="H1037" s="152"/>
      <c r="I1037" s="152"/>
      <c r="J1037" s="152"/>
      <c r="K1037" s="152"/>
    </row>
    <row r="1038" spans="2:11" x14ac:dyDescent="0.2">
      <c r="C1038" s="2"/>
    </row>
    <row r="1039" spans="2:11" ht="15" x14ac:dyDescent="0.25">
      <c r="B1039" s="152" t="s">
        <v>314</v>
      </c>
      <c r="C1039" s="153" t="s">
        <v>8</v>
      </c>
      <c r="D1039" s="152" t="s">
        <v>9</v>
      </c>
      <c r="E1039" s="152" t="s">
        <v>287</v>
      </c>
      <c r="F1039" s="152" t="s">
        <v>129</v>
      </c>
      <c r="G1039" s="152" t="s">
        <v>129</v>
      </c>
      <c r="H1039" s="152" t="s">
        <v>129</v>
      </c>
      <c r="I1039" s="152" t="s">
        <v>129</v>
      </c>
      <c r="J1039" s="152" t="s">
        <v>129</v>
      </c>
      <c r="K1039" s="152" t="s">
        <v>129</v>
      </c>
    </row>
    <row r="1040" spans="2:11" ht="15" x14ac:dyDescent="0.25">
      <c r="B1040" s="152" t="s">
        <v>316</v>
      </c>
      <c r="C1040" s="153" t="s">
        <v>343</v>
      </c>
      <c r="D1040" s="152" t="s">
        <v>344</v>
      </c>
      <c r="E1040" s="152" t="s">
        <v>345</v>
      </c>
      <c r="F1040" s="152" t="s">
        <v>346</v>
      </c>
      <c r="G1040" s="152" t="s">
        <v>346</v>
      </c>
      <c r="H1040" s="152" t="s">
        <v>346</v>
      </c>
      <c r="I1040" s="152" t="s">
        <v>346</v>
      </c>
      <c r="J1040" s="152" t="s">
        <v>346</v>
      </c>
      <c r="K1040" s="152" t="s">
        <v>346</v>
      </c>
    </row>
    <row r="1041" spans="2:11" ht="15" x14ac:dyDescent="0.25">
      <c r="B1041" s="152" t="s">
        <v>1</v>
      </c>
      <c r="C1041" s="153" t="s">
        <v>147</v>
      </c>
      <c r="D1041" s="152" t="s">
        <v>148</v>
      </c>
      <c r="E1041" s="152" t="s">
        <v>288</v>
      </c>
      <c r="F1041" s="152">
        <v>5954</v>
      </c>
      <c r="G1041" s="152">
        <v>5080</v>
      </c>
      <c r="H1041" s="152">
        <v>13207</v>
      </c>
      <c r="I1041" s="152">
        <v>13154</v>
      </c>
      <c r="J1041" s="152">
        <v>11774</v>
      </c>
      <c r="K1041" s="152">
        <v>9461</v>
      </c>
    </row>
    <row r="1042" spans="2:11" ht="15" x14ac:dyDescent="0.25">
      <c r="B1042" s="152" t="s">
        <v>1</v>
      </c>
      <c r="C1042" s="153" t="s">
        <v>10</v>
      </c>
      <c r="D1042" s="152" t="s">
        <v>409</v>
      </c>
      <c r="E1042" s="152" t="s">
        <v>289</v>
      </c>
      <c r="F1042" s="152">
        <v>29989</v>
      </c>
      <c r="G1042" s="152">
        <v>32765</v>
      </c>
      <c r="H1042" s="152">
        <v>28114</v>
      </c>
      <c r="I1042" s="152">
        <v>31262</v>
      </c>
      <c r="J1042" s="152">
        <v>26466</v>
      </c>
      <c r="K1042" s="152">
        <v>21482</v>
      </c>
    </row>
    <row r="1043" spans="2:11" ht="15" x14ac:dyDescent="0.25">
      <c r="B1043" s="152" t="s">
        <v>1</v>
      </c>
      <c r="C1043" s="153" t="s">
        <v>11</v>
      </c>
      <c r="D1043" s="152" t="s">
        <v>12</v>
      </c>
      <c r="E1043" s="152" t="s">
        <v>288</v>
      </c>
      <c r="F1043" s="152">
        <v>10889</v>
      </c>
      <c r="G1043" s="152">
        <v>9581</v>
      </c>
      <c r="H1043" s="152">
        <v>8848</v>
      </c>
      <c r="I1043" s="152">
        <v>7772</v>
      </c>
      <c r="J1043" s="152">
        <v>7156</v>
      </c>
      <c r="K1043" s="152">
        <v>4719</v>
      </c>
    </row>
    <row r="1044" spans="2:11" ht="15" x14ac:dyDescent="0.25">
      <c r="B1044" s="152" t="s">
        <v>1</v>
      </c>
      <c r="C1044" s="153" t="s">
        <v>149</v>
      </c>
      <c r="D1044" s="152" t="s">
        <v>150</v>
      </c>
      <c r="E1044" s="152" t="s">
        <v>288</v>
      </c>
      <c r="F1044" s="152">
        <v>3430</v>
      </c>
      <c r="G1044" s="152">
        <v>3298</v>
      </c>
      <c r="H1044" s="152">
        <v>3914</v>
      </c>
      <c r="I1044" s="152">
        <v>3336</v>
      </c>
      <c r="J1044" s="152">
        <v>3060</v>
      </c>
      <c r="K1044" s="152">
        <v>2460</v>
      </c>
    </row>
    <row r="1045" spans="2:11" ht="15" x14ac:dyDescent="0.25">
      <c r="B1045" s="152" t="s">
        <v>1</v>
      </c>
      <c r="C1045" s="153" t="s">
        <v>151</v>
      </c>
      <c r="D1045" s="152" t="s">
        <v>152</v>
      </c>
      <c r="E1045" s="152" t="s">
        <v>288</v>
      </c>
      <c r="F1045" s="152">
        <v>8300</v>
      </c>
      <c r="G1045" s="152">
        <v>6526</v>
      </c>
      <c r="H1045" s="152">
        <v>5746</v>
      </c>
      <c r="I1045" s="152">
        <v>5141</v>
      </c>
      <c r="J1045" s="152">
        <v>4335</v>
      </c>
      <c r="K1045" s="152">
        <v>3221</v>
      </c>
    </row>
    <row r="1046" spans="2:11" ht="15" x14ac:dyDescent="0.25">
      <c r="B1046" s="152" t="s">
        <v>1</v>
      </c>
      <c r="C1046" s="153" t="s">
        <v>13</v>
      </c>
      <c r="D1046" s="152" t="s">
        <v>14</v>
      </c>
      <c r="E1046" s="152" t="s">
        <v>289</v>
      </c>
      <c r="F1046" s="152">
        <v>12293</v>
      </c>
      <c r="G1046" s="152">
        <v>11167</v>
      </c>
      <c r="H1046" s="152">
        <v>13062</v>
      </c>
      <c r="I1046" s="152">
        <v>10729</v>
      </c>
      <c r="J1046" s="152">
        <v>8970</v>
      </c>
      <c r="K1046" s="152">
        <v>7467</v>
      </c>
    </row>
    <row r="1047" spans="2:11" ht="15" x14ac:dyDescent="0.25">
      <c r="B1047" s="152" t="s">
        <v>1</v>
      </c>
      <c r="C1047" s="153" t="s">
        <v>153</v>
      </c>
      <c r="D1047" s="152" t="s">
        <v>154</v>
      </c>
      <c r="E1047" s="152" t="s">
        <v>288</v>
      </c>
      <c r="F1047" s="152">
        <v>1706</v>
      </c>
      <c r="G1047" s="152">
        <v>1175</v>
      </c>
      <c r="H1047" s="152">
        <v>1165</v>
      </c>
      <c r="I1047" s="152">
        <v>776</v>
      </c>
      <c r="J1047" s="152">
        <v>609</v>
      </c>
      <c r="K1047" s="152">
        <v>659</v>
      </c>
    </row>
    <row r="1048" spans="2:11" ht="15" x14ac:dyDescent="0.25">
      <c r="B1048" s="152" t="s">
        <v>1</v>
      </c>
      <c r="C1048" s="153" t="s">
        <v>155</v>
      </c>
      <c r="D1048" s="152" t="s">
        <v>156</v>
      </c>
      <c r="E1048" s="152" t="s">
        <v>288</v>
      </c>
      <c r="F1048" s="152">
        <v>1343</v>
      </c>
      <c r="G1048" s="152">
        <v>1410</v>
      </c>
      <c r="H1048" s="152">
        <v>1357</v>
      </c>
      <c r="I1048" s="152">
        <v>958</v>
      </c>
      <c r="J1048" s="152">
        <v>731</v>
      </c>
      <c r="K1048" s="152">
        <v>734</v>
      </c>
    </row>
    <row r="1049" spans="2:11" ht="15" x14ac:dyDescent="0.25">
      <c r="B1049" s="152" t="s">
        <v>1</v>
      </c>
      <c r="C1049" s="153" t="s">
        <v>157</v>
      </c>
      <c r="D1049" s="152" t="s">
        <v>158</v>
      </c>
      <c r="E1049" s="152" t="s">
        <v>288</v>
      </c>
      <c r="F1049" s="152">
        <v>1812</v>
      </c>
      <c r="G1049" s="152">
        <v>1573</v>
      </c>
      <c r="H1049" s="152">
        <v>1675</v>
      </c>
      <c r="I1049" s="152">
        <v>1456</v>
      </c>
      <c r="J1049" s="152">
        <v>1149</v>
      </c>
      <c r="K1049" s="152">
        <v>805</v>
      </c>
    </row>
    <row r="1050" spans="2:11" ht="15" x14ac:dyDescent="0.25">
      <c r="B1050" s="152" t="s">
        <v>1</v>
      </c>
      <c r="C1050" s="153" t="s">
        <v>15</v>
      </c>
      <c r="D1050" s="152" t="s">
        <v>16</v>
      </c>
      <c r="E1050" s="152" t="s">
        <v>289</v>
      </c>
      <c r="F1050" s="152">
        <v>7122</v>
      </c>
      <c r="G1050" s="152">
        <v>5715</v>
      </c>
      <c r="H1050" s="152">
        <v>6950</v>
      </c>
      <c r="I1050" s="152">
        <v>5472</v>
      </c>
      <c r="J1050" s="152">
        <v>5583</v>
      </c>
      <c r="K1050" s="152">
        <v>4184</v>
      </c>
    </row>
    <row r="1051" spans="2:11" ht="15" x14ac:dyDescent="0.25">
      <c r="B1051" s="152" t="s">
        <v>1</v>
      </c>
      <c r="C1051" s="153" t="s">
        <v>159</v>
      </c>
      <c r="D1051" s="152" t="s">
        <v>160</v>
      </c>
      <c r="E1051" s="152" t="s">
        <v>288</v>
      </c>
      <c r="F1051" s="152">
        <v>15428</v>
      </c>
      <c r="G1051" s="152">
        <v>13531</v>
      </c>
      <c r="H1051" s="152">
        <v>13531</v>
      </c>
      <c r="I1051" s="152">
        <v>7365</v>
      </c>
      <c r="J1051" s="152">
        <v>5503</v>
      </c>
      <c r="K1051" s="152">
        <v>4073</v>
      </c>
    </row>
    <row r="1052" spans="2:11" ht="15" x14ac:dyDescent="0.25">
      <c r="B1052" s="152" t="s">
        <v>1</v>
      </c>
      <c r="C1052" s="153" t="s">
        <v>17</v>
      </c>
      <c r="D1052" s="152" t="s">
        <v>18</v>
      </c>
      <c r="E1052" s="152" t="s">
        <v>289</v>
      </c>
      <c r="F1052" s="152">
        <v>19882</v>
      </c>
      <c r="G1052" s="152">
        <v>19224</v>
      </c>
      <c r="H1052" s="152">
        <v>9795</v>
      </c>
      <c r="I1052" s="152">
        <v>12720</v>
      </c>
      <c r="J1052" s="152">
        <v>12308</v>
      </c>
      <c r="K1052" s="152">
        <v>8654</v>
      </c>
    </row>
    <row r="1053" spans="2:11" ht="15" x14ac:dyDescent="0.25">
      <c r="B1053" s="152" t="s">
        <v>1</v>
      </c>
      <c r="C1053" s="153" t="s">
        <v>161</v>
      </c>
      <c r="D1053" s="152" t="s">
        <v>162</v>
      </c>
      <c r="E1053" s="152" t="s">
        <v>288</v>
      </c>
      <c r="F1053" s="152">
        <v>5721</v>
      </c>
      <c r="G1053" s="152">
        <v>5054</v>
      </c>
      <c r="H1053" s="152">
        <v>4835</v>
      </c>
      <c r="I1053" s="152">
        <v>3435</v>
      </c>
      <c r="J1053" s="152">
        <v>3236</v>
      </c>
      <c r="K1053" s="152">
        <v>2215</v>
      </c>
    </row>
    <row r="1054" spans="2:11" ht="15" x14ac:dyDescent="0.25">
      <c r="B1054" s="152" t="s">
        <v>1</v>
      </c>
      <c r="C1054" s="153" t="s">
        <v>19</v>
      </c>
      <c r="D1054" s="152" t="s">
        <v>20</v>
      </c>
      <c r="E1054" s="152" t="s">
        <v>288</v>
      </c>
      <c r="F1054" s="152">
        <v>17739</v>
      </c>
      <c r="G1054" s="152">
        <v>17405</v>
      </c>
      <c r="H1054" s="152">
        <v>12199</v>
      </c>
      <c r="I1054" s="152">
        <v>10392</v>
      </c>
      <c r="J1054" s="152">
        <v>8690</v>
      </c>
      <c r="K1054" s="152">
        <v>5471</v>
      </c>
    </row>
    <row r="1055" spans="2:11" ht="15" x14ac:dyDescent="0.25">
      <c r="B1055" s="152" t="s">
        <v>1</v>
      </c>
      <c r="C1055" s="153" t="s">
        <v>163</v>
      </c>
      <c r="D1055" s="152" t="s">
        <v>164</v>
      </c>
      <c r="E1055" s="152" t="s">
        <v>288</v>
      </c>
      <c r="F1055" s="152">
        <v>14597</v>
      </c>
      <c r="G1055" s="152">
        <v>13739</v>
      </c>
      <c r="H1055" s="152">
        <v>10989</v>
      </c>
      <c r="I1055" s="152">
        <v>8746</v>
      </c>
      <c r="J1055" s="152">
        <v>6754</v>
      </c>
      <c r="K1055" s="152">
        <v>5026</v>
      </c>
    </row>
    <row r="1056" spans="2:11" ht="15" x14ac:dyDescent="0.25">
      <c r="B1056" s="152" t="s">
        <v>1</v>
      </c>
      <c r="C1056" s="153" t="s">
        <v>165</v>
      </c>
      <c r="D1056" s="152" t="s">
        <v>166</v>
      </c>
      <c r="E1056" s="152" t="s">
        <v>288</v>
      </c>
      <c r="F1056" s="152">
        <v>2808</v>
      </c>
      <c r="G1056" s="152">
        <v>2074</v>
      </c>
      <c r="H1056" s="152">
        <v>1931</v>
      </c>
      <c r="I1056" s="152">
        <v>1445</v>
      </c>
      <c r="J1056" s="152">
        <v>1257</v>
      </c>
      <c r="K1056" s="152">
        <v>947</v>
      </c>
    </row>
    <row r="1057" spans="2:11" ht="15" x14ac:dyDescent="0.25">
      <c r="B1057" s="152" t="s">
        <v>1</v>
      </c>
      <c r="C1057" s="153" t="s">
        <v>167</v>
      </c>
      <c r="D1057" s="152" t="s">
        <v>168</v>
      </c>
      <c r="E1057" s="152" t="s">
        <v>288</v>
      </c>
      <c r="F1057" s="152">
        <v>13500</v>
      </c>
      <c r="G1057" s="152">
        <v>11708</v>
      </c>
      <c r="H1057" s="152">
        <v>10123</v>
      </c>
      <c r="I1057" s="152">
        <v>9174</v>
      </c>
      <c r="J1057" s="152">
        <v>7584</v>
      </c>
      <c r="K1057" s="152">
        <v>5703</v>
      </c>
    </row>
    <row r="1058" spans="2:11" ht="15" x14ac:dyDescent="0.25">
      <c r="B1058" s="152" t="s">
        <v>1</v>
      </c>
      <c r="C1058" s="153" t="s">
        <v>21</v>
      </c>
      <c r="D1058" s="152" t="s">
        <v>22</v>
      </c>
      <c r="E1058" s="152" t="s">
        <v>289</v>
      </c>
      <c r="F1058" s="152">
        <v>4862</v>
      </c>
      <c r="G1058" s="152">
        <v>3997</v>
      </c>
      <c r="H1058" s="152">
        <v>3370</v>
      </c>
      <c r="I1058" s="152">
        <v>2255</v>
      </c>
      <c r="J1058" s="152">
        <v>1972</v>
      </c>
      <c r="K1058" s="152">
        <v>1813</v>
      </c>
    </row>
    <row r="1059" spans="2:11" ht="15" x14ac:dyDescent="0.25">
      <c r="B1059" s="152" t="s">
        <v>1</v>
      </c>
      <c r="C1059" s="153" t="s">
        <v>23</v>
      </c>
      <c r="D1059" s="152" t="s">
        <v>24</v>
      </c>
      <c r="E1059" s="152" t="s">
        <v>288</v>
      </c>
      <c r="F1059" s="152">
        <v>15984</v>
      </c>
      <c r="G1059" s="152">
        <v>12726</v>
      </c>
      <c r="H1059" s="152">
        <v>12218</v>
      </c>
      <c r="I1059" s="152">
        <v>10897</v>
      </c>
      <c r="J1059" s="152">
        <v>9406</v>
      </c>
      <c r="K1059" s="152">
        <v>6702</v>
      </c>
    </row>
    <row r="1060" spans="2:11" ht="15" x14ac:dyDescent="0.25">
      <c r="B1060" s="152" t="s">
        <v>1</v>
      </c>
      <c r="C1060" s="153" t="s">
        <v>169</v>
      </c>
      <c r="D1060" s="152" t="s">
        <v>170</v>
      </c>
      <c r="E1060" s="152" t="s">
        <v>288</v>
      </c>
      <c r="F1060" s="152">
        <v>5550</v>
      </c>
      <c r="G1060" s="152">
        <v>5712</v>
      </c>
      <c r="H1060" s="152">
        <v>4956</v>
      </c>
      <c r="I1060" s="152">
        <v>4032</v>
      </c>
      <c r="J1060" s="152">
        <v>3502</v>
      </c>
      <c r="K1060" s="152">
        <v>2433</v>
      </c>
    </row>
    <row r="1061" spans="2:11" ht="15" x14ac:dyDescent="0.25">
      <c r="B1061" s="152" t="s">
        <v>1</v>
      </c>
      <c r="C1061" s="153" t="s">
        <v>171</v>
      </c>
      <c r="D1061" s="152" t="s">
        <v>172</v>
      </c>
      <c r="E1061" s="152" t="s">
        <v>288</v>
      </c>
      <c r="F1061" s="152">
        <v>7990</v>
      </c>
      <c r="G1061" s="152">
        <v>5322</v>
      </c>
      <c r="H1061" s="152">
        <v>5715</v>
      </c>
      <c r="I1061" s="152">
        <v>6208</v>
      </c>
      <c r="J1061" s="152">
        <v>5252</v>
      </c>
      <c r="K1061" s="152">
        <v>4142</v>
      </c>
    </row>
    <row r="1062" spans="2:11" ht="15" x14ac:dyDescent="0.25">
      <c r="B1062" s="152" t="s">
        <v>1</v>
      </c>
      <c r="C1062" s="153" t="s">
        <v>25</v>
      </c>
      <c r="D1062" s="152" t="s">
        <v>376</v>
      </c>
      <c r="E1062" s="152" t="s">
        <v>289</v>
      </c>
      <c r="F1062" s="152">
        <v>18492</v>
      </c>
      <c r="G1062" s="152">
        <v>22350</v>
      </c>
      <c r="H1062" s="152">
        <v>19405</v>
      </c>
      <c r="I1062" s="152">
        <v>18540</v>
      </c>
      <c r="J1062" s="152">
        <v>18192</v>
      </c>
      <c r="K1062" s="152">
        <v>12063</v>
      </c>
    </row>
    <row r="1063" spans="2:11" ht="15" x14ac:dyDescent="0.25">
      <c r="B1063" s="152" t="s">
        <v>1</v>
      </c>
      <c r="C1063" s="153" t="s">
        <v>26</v>
      </c>
      <c r="D1063" s="152" t="s">
        <v>27</v>
      </c>
      <c r="E1063" s="152" t="s">
        <v>289</v>
      </c>
      <c r="F1063" s="152">
        <v>21495</v>
      </c>
      <c r="G1063" s="152">
        <v>17928</v>
      </c>
      <c r="H1063" s="152">
        <v>17154</v>
      </c>
      <c r="I1063" s="152">
        <v>14535</v>
      </c>
      <c r="J1063" s="152">
        <v>13192</v>
      </c>
      <c r="K1063" s="152">
        <v>10474</v>
      </c>
    </row>
    <row r="1064" spans="2:11" ht="15" x14ac:dyDescent="0.25">
      <c r="B1064" s="152" t="s">
        <v>1</v>
      </c>
      <c r="C1064" s="153" t="s">
        <v>173</v>
      </c>
      <c r="D1064" s="152" t="s">
        <v>174</v>
      </c>
      <c r="E1064" s="152" t="s">
        <v>288</v>
      </c>
      <c r="F1064" s="152">
        <v>3376</v>
      </c>
      <c r="G1064" s="152">
        <v>2531</v>
      </c>
      <c r="H1064" s="152">
        <v>2061</v>
      </c>
      <c r="I1064" s="152">
        <v>1801</v>
      </c>
      <c r="J1064" s="152">
        <v>1401</v>
      </c>
      <c r="K1064" s="152">
        <v>1051</v>
      </c>
    </row>
    <row r="1065" spans="2:11" ht="15" x14ac:dyDescent="0.25">
      <c r="B1065" s="152" t="s">
        <v>1</v>
      </c>
      <c r="C1065" s="153" t="s">
        <v>175</v>
      </c>
      <c r="D1065" s="152" t="s">
        <v>176</v>
      </c>
      <c r="E1065" s="152" t="s">
        <v>288</v>
      </c>
      <c r="F1065" s="152">
        <v>2103</v>
      </c>
      <c r="G1065" s="152">
        <v>1639</v>
      </c>
      <c r="H1065" s="152">
        <v>1874</v>
      </c>
      <c r="I1065" s="152">
        <v>1343</v>
      </c>
      <c r="J1065" s="152">
        <v>1073</v>
      </c>
      <c r="K1065" s="152">
        <v>514</v>
      </c>
    </row>
    <row r="1066" spans="2:11" ht="15" x14ac:dyDescent="0.25">
      <c r="B1066" s="152" t="s">
        <v>1</v>
      </c>
      <c r="C1066" s="153" t="s">
        <v>177</v>
      </c>
      <c r="D1066" s="152" t="s">
        <v>178</v>
      </c>
      <c r="E1066" s="152" t="s">
        <v>288</v>
      </c>
      <c r="F1066" s="152">
        <v>2550</v>
      </c>
      <c r="G1066" s="152">
        <v>2222</v>
      </c>
      <c r="H1066" s="152">
        <v>1934</v>
      </c>
      <c r="I1066" s="152">
        <v>1589</v>
      </c>
      <c r="J1066" s="152">
        <v>1046</v>
      </c>
      <c r="K1066" s="152">
        <v>649</v>
      </c>
    </row>
    <row r="1067" spans="2:11" ht="15" x14ac:dyDescent="0.25">
      <c r="B1067" s="152" t="s">
        <v>1</v>
      </c>
      <c r="C1067" s="153" t="s">
        <v>28</v>
      </c>
      <c r="D1067" s="152" t="s">
        <v>29</v>
      </c>
      <c r="E1067" s="152" t="s">
        <v>288</v>
      </c>
      <c r="F1067" s="152">
        <v>12985</v>
      </c>
      <c r="G1067" s="152">
        <v>12965</v>
      </c>
      <c r="H1067" s="152">
        <v>12980</v>
      </c>
      <c r="I1067" s="152">
        <v>8983</v>
      </c>
      <c r="J1067" s="152">
        <v>8448</v>
      </c>
      <c r="K1067" s="152">
        <v>5904</v>
      </c>
    </row>
    <row r="1068" spans="2:11" ht="15" x14ac:dyDescent="0.25">
      <c r="B1068" s="152" t="s">
        <v>1</v>
      </c>
      <c r="C1068" s="153" t="s">
        <v>30</v>
      </c>
      <c r="D1068" s="152" t="s">
        <v>377</v>
      </c>
      <c r="E1068" s="152" t="s">
        <v>289</v>
      </c>
      <c r="F1068" s="152">
        <v>14064</v>
      </c>
      <c r="G1068" s="152">
        <v>16223</v>
      </c>
      <c r="H1068" s="152">
        <v>17549</v>
      </c>
      <c r="I1068" s="152">
        <v>15268</v>
      </c>
      <c r="J1068" s="152">
        <v>15288</v>
      </c>
      <c r="K1068" s="152">
        <v>10822</v>
      </c>
    </row>
    <row r="1069" spans="2:11" ht="15" x14ac:dyDescent="0.25">
      <c r="B1069" s="152" t="s">
        <v>1</v>
      </c>
      <c r="C1069" s="153" t="s">
        <v>179</v>
      </c>
      <c r="D1069" s="152" t="s">
        <v>180</v>
      </c>
      <c r="E1069" s="152" t="s">
        <v>288</v>
      </c>
      <c r="F1069" s="152">
        <v>4082</v>
      </c>
      <c r="G1069" s="152">
        <v>3466</v>
      </c>
      <c r="H1069" s="152">
        <v>2759</v>
      </c>
      <c r="I1069" s="152">
        <v>2770</v>
      </c>
      <c r="J1069" s="152">
        <v>2449</v>
      </c>
      <c r="K1069" s="152">
        <v>1697</v>
      </c>
    </row>
    <row r="1070" spans="2:11" ht="15" x14ac:dyDescent="0.25">
      <c r="B1070" s="152" t="s">
        <v>1</v>
      </c>
      <c r="C1070" s="153" t="s">
        <v>181</v>
      </c>
      <c r="D1070" s="152" t="s">
        <v>182</v>
      </c>
      <c r="E1070" s="152" t="s">
        <v>288</v>
      </c>
      <c r="F1070" s="152">
        <v>2128</v>
      </c>
      <c r="G1070" s="152">
        <v>1765</v>
      </c>
      <c r="H1070" s="152">
        <v>1748</v>
      </c>
      <c r="I1070" s="152">
        <v>1273</v>
      </c>
      <c r="J1070" s="152">
        <v>1164</v>
      </c>
      <c r="K1070" s="152">
        <v>867</v>
      </c>
    </row>
    <row r="1071" spans="2:11" ht="15" x14ac:dyDescent="0.25">
      <c r="B1071" s="152" t="s">
        <v>1</v>
      </c>
      <c r="C1071" s="153" t="s">
        <v>183</v>
      </c>
      <c r="D1071" s="152" t="s">
        <v>184</v>
      </c>
      <c r="E1071" s="152" t="s">
        <v>288</v>
      </c>
      <c r="F1071" s="152">
        <v>1636</v>
      </c>
      <c r="G1071" s="152">
        <v>1350</v>
      </c>
      <c r="H1071" s="152">
        <v>1560</v>
      </c>
      <c r="I1071" s="152">
        <v>1014</v>
      </c>
      <c r="J1071" s="152">
        <v>989</v>
      </c>
      <c r="K1071" s="152">
        <v>879</v>
      </c>
    </row>
    <row r="1072" spans="2:11" ht="15" x14ac:dyDescent="0.25">
      <c r="B1072" s="152" t="s">
        <v>1</v>
      </c>
      <c r="C1072" s="153" t="s">
        <v>185</v>
      </c>
      <c r="D1072" s="152" t="s">
        <v>186</v>
      </c>
      <c r="E1072" s="152" t="s">
        <v>288</v>
      </c>
      <c r="F1072" s="152">
        <v>6969</v>
      </c>
      <c r="G1072" s="152">
        <v>5837</v>
      </c>
      <c r="H1072" s="152">
        <v>4668</v>
      </c>
      <c r="I1072" s="152">
        <v>3674</v>
      </c>
      <c r="J1072" s="152">
        <v>2514</v>
      </c>
      <c r="K1072" s="152">
        <v>2400</v>
      </c>
    </row>
    <row r="1073" spans="2:11" ht="15" x14ac:dyDescent="0.25">
      <c r="B1073" s="152" t="s">
        <v>1</v>
      </c>
      <c r="C1073" s="153" t="s">
        <v>187</v>
      </c>
      <c r="D1073" s="152" t="s">
        <v>188</v>
      </c>
      <c r="E1073" s="152" t="s">
        <v>288</v>
      </c>
      <c r="F1073" s="152">
        <v>2085</v>
      </c>
      <c r="G1073" s="152">
        <v>2013</v>
      </c>
      <c r="H1073" s="152">
        <v>1640</v>
      </c>
      <c r="I1073" s="152">
        <v>1416</v>
      </c>
      <c r="J1073" s="152">
        <v>1075</v>
      </c>
      <c r="K1073" s="152">
        <v>922</v>
      </c>
    </row>
    <row r="1074" spans="2:11" ht="15" x14ac:dyDescent="0.25">
      <c r="B1074" s="152" t="s">
        <v>1</v>
      </c>
      <c r="C1074" s="153" t="s">
        <v>189</v>
      </c>
      <c r="D1074" s="152" t="s">
        <v>190</v>
      </c>
      <c r="E1074" s="152" t="s">
        <v>288</v>
      </c>
      <c r="F1074" s="152">
        <v>1788</v>
      </c>
      <c r="G1074" s="152">
        <v>1443</v>
      </c>
      <c r="H1074" s="152">
        <v>1138</v>
      </c>
      <c r="I1074" s="152">
        <v>1482</v>
      </c>
      <c r="J1074" s="152">
        <v>1136</v>
      </c>
      <c r="K1074" s="152">
        <v>399</v>
      </c>
    </row>
    <row r="1075" spans="2:11" ht="15" x14ac:dyDescent="0.25">
      <c r="B1075" s="152" t="s">
        <v>1</v>
      </c>
      <c r="C1075" s="153" t="s">
        <v>31</v>
      </c>
      <c r="D1075" s="152" t="s">
        <v>378</v>
      </c>
      <c r="E1075" s="152" t="s">
        <v>289</v>
      </c>
      <c r="F1075" s="152">
        <v>52424</v>
      </c>
      <c r="G1075" s="152">
        <v>51479</v>
      </c>
      <c r="H1075" s="152">
        <v>45802</v>
      </c>
      <c r="I1075" s="152">
        <v>35154</v>
      </c>
      <c r="J1075" s="152">
        <v>31840</v>
      </c>
      <c r="K1075" s="152">
        <v>21863</v>
      </c>
    </row>
    <row r="1076" spans="2:11" ht="15" x14ac:dyDescent="0.25">
      <c r="B1076" s="152" t="s">
        <v>1</v>
      </c>
      <c r="C1076" s="153" t="s">
        <v>191</v>
      </c>
      <c r="D1076" s="152" t="s">
        <v>192</v>
      </c>
      <c r="E1076" s="152" t="s">
        <v>288</v>
      </c>
      <c r="F1076" s="152">
        <v>13573</v>
      </c>
      <c r="G1076" s="152">
        <v>11092</v>
      </c>
      <c r="H1076" s="152">
        <v>9191</v>
      </c>
      <c r="I1076" s="152">
        <v>8579</v>
      </c>
      <c r="J1076" s="152">
        <v>7341</v>
      </c>
      <c r="K1076" s="152">
        <v>7261</v>
      </c>
    </row>
    <row r="1077" spans="2:11" ht="15" x14ac:dyDescent="0.25">
      <c r="B1077" s="152" t="s">
        <v>1</v>
      </c>
      <c r="C1077" s="153" t="s">
        <v>193</v>
      </c>
      <c r="D1077" s="152" t="s">
        <v>194</v>
      </c>
      <c r="E1077" s="152" t="s">
        <v>288</v>
      </c>
      <c r="F1077" s="152">
        <v>1635</v>
      </c>
      <c r="G1077" s="152">
        <v>1769</v>
      </c>
      <c r="H1077" s="152">
        <v>1547</v>
      </c>
      <c r="I1077" s="152">
        <v>1301</v>
      </c>
      <c r="J1077" s="152">
        <v>1339</v>
      </c>
      <c r="K1077" s="152">
        <v>950</v>
      </c>
    </row>
    <row r="1078" spans="2:11" ht="15" x14ac:dyDescent="0.25">
      <c r="B1078" s="152" t="s">
        <v>1</v>
      </c>
      <c r="C1078" s="153" t="s">
        <v>32</v>
      </c>
      <c r="D1078" s="152" t="s">
        <v>33</v>
      </c>
      <c r="E1078" s="152" t="s">
        <v>288</v>
      </c>
      <c r="F1078" s="152">
        <v>6434</v>
      </c>
      <c r="G1078" s="152">
        <v>6156</v>
      </c>
      <c r="H1078" s="152">
        <v>6075</v>
      </c>
      <c r="I1078" s="152">
        <v>5247</v>
      </c>
      <c r="J1078" s="152">
        <v>3579</v>
      </c>
      <c r="K1078" s="152">
        <v>2922</v>
      </c>
    </row>
    <row r="1079" spans="2:11" ht="15" x14ac:dyDescent="0.25">
      <c r="B1079" s="152" t="s">
        <v>1</v>
      </c>
      <c r="C1079" s="153" t="s">
        <v>195</v>
      </c>
      <c r="D1079" s="152" t="s">
        <v>196</v>
      </c>
      <c r="E1079" s="152" t="s">
        <v>288</v>
      </c>
      <c r="F1079" s="152">
        <v>2400</v>
      </c>
      <c r="G1079" s="152">
        <v>2821</v>
      </c>
      <c r="H1079" s="152">
        <v>3139</v>
      </c>
      <c r="I1079" s="152">
        <v>2434</v>
      </c>
      <c r="J1079" s="152">
        <v>2009</v>
      </c>
      <c r="K1079" s="152">
        <v>1628</v>
      </c>
    </row>
    <row r="1080" spans="2:11" ht="15" x14ac:dyDescent="0.25">
      <c r="B1080" s="152" t="s">
        <v>1</v>
      </c>
      <c r="C1080" s="153" t="s">
        <v>197</v>
      </c>
      <c r="D1080" s="152" t="s">
        <v>198</v>
      </c>
      <c r="E1080" s="152" t="s">
        <v>288</v>
      </c>
      <c r="F1080" s="152">
        <v>3863</v>
      </c>
      <c r="G1080" s="152">
        <v>2423</v>
      </c>
      <c r="H1080" s="152">
        <v>2591</v>
      </c>
      <c r="I1080" s="152">
        <v>1550</v>
      </c>
      <c r="J1080" s="152">
        <v>1492</v>
      </c>
      <c r="K1080" s="152">
        <v>1301</v>
      </c>
    </row>
    <row r="1081" spans="2:11" ht="15" x14ac:dyDescent="0.25">
      <c r="B1081" s="152" t="s">
        <v>1</v>
      </c>
      <c r="C1081" s="153" t="s">
        <v>34</v>
      </c>
      <c r="D1081" s="152" t="s">
        <v>35</v>
      </c>
      <c r="E1081" s="152" t="s">
        <v>288</v>
      </c>
      <c r="F1081" s="152">
        <v>7511</v>
      </c>
      <c r="G1081" s="152">
        <v>6322</v>
      </c>
      <c r="H1081" s="152">
        <v>6413</v>
      </c>
      <c r="I1081" s="152">
        <v>4727</v>
      </c>
      <c r="J1081" s="152">
        <v>4675</v>
      </c>
      <c r="K1081" s="152">
        <v>3283</v>
      </c>
    </row>
    <row r="1082" spans="2:11" ht="15" x14ac:dyDescent="0.25">
      <c r="B1082" s="152" t="s">
        <v>1</v>
      </c>
      <c r="C1082" s="153" t="s">
        <v>199</v>
      </c>
      <c r="D1082" s="152" t="s">
        <v>200</v>
      </c>
      <c r="E1082" s="152" t="s">
        <v>288</v>
      </c>
      <c r="F1082" s="152">
        <v>1552</v>
      </c>
      <c r="G1082" s="152">
        <v>1243</v>
      </c>
      <c r="H1082" s="152">
        <v>1102</v>
      </c>
      <c r="I1082" s="152">
        <v>768</v>
      </c>
      <c r="J1082" s="152">
        <v>710</v>
      </c>
      <c r="K1082" s="152">
        <v>827</v>
      </c>
    </row>
    <row r="1083" spans="2:11" ht="15" x14ac:dyDescent="0.25">
      <c r="B1083" s="152" t="s">
        <v>1</v>
      </c>
      <c r="C1083" s="153" t="s">
        <v>36</v>
      </c>
      <c r="D1083" s="152" t="s">
        <v>37</v>
      </c>
      <c r="E1083" s="152" t="s">
        <v>289</v>
      </c>
      <c r="F1083" s="152">
        <v>31969</v>
      </c>
      <c r="G1083" s="152">
        <v>34381</v>
      </c>
      <c r="H1083" s="152">
        <v>33533</v>
      </c>
      <c r="I1083" s="152">
        <v>27308</v>
      </c>
      <c r="J1083" s="152">
        <v>25103</v>
      </c>
      <c r="K1083" s="152">
        <v>19606</v>
      </c>
    </row>
    <row r="1084" spans="2:11" ht="15" x14ac:dyDescent="0.25">
      <c r="B1084" s="152" t="s">
        <v>1</v>
      </c>
      <c r="C1084" s="153" t="s">
        <v>201</v>
      </c>
      <c r="D1084" s="152" t="s">
        <v>202</v>
      </c>
      <c r="E1084" s="152" t="s">
        <v>288</v>
      </c>
      <c r="F1084" s="152">
        <v>20009</v>
      </c>
      <c r="G1084" s="152">
        <v>16551</v>
      </c>
      <c r="H1084" s="152">
        <v>13659</v>
      </c>
      <c r="I1084" s="152">
        <v>9780</v>
      </c>
      <c r="J1084" s="152">
        <v>9682</v>
      </c>
      <c r="K1084" s="152">
        <v>7355</v>
      </c>
    </row>
    <row r="1085" spans="2:11" ht="15" x14ac:dyDescent="0.25">
      <c r="B1085" s="152" t="s">
        <v>1</v>
      </c>
      <c r="C1085" s="153" t="s">
        <v>38</v>
      </c>
      <c r="D1085" s="152" t="s">
        <v>39</v>
      </c>
      <c r="E1085" s="152" t="s">
        <v>289</v>
      </c>
      <c r="F1085" s="152">
        <v>14539</v>
      </c>
      <c r="G1085" s="152">
        <v>12033</v>
      </c>
      <c r="H1085" s="152">
        <v>10487</v>
      </c>
      <c r="I1085" s="152">
        <v>8950</v>
      </c>
      <c r="J1085" s="152">
        <v>6870</v>
      </c>
      <c r="K1085" s="152">
        <v>6336</v>
      </c>
    </row>
    <row r="1086" spans="2:11" ht="15" x14ac:dyDescent="0.25">
      <c r="B1086" s="152" t="s">
        <v>1</v>
      </c>
      <c r="C1086" s="153" t="s">
        <v>203</v>
      </c>
      <c r="D1086" s="152" t="s">
        <v>204</v>
      </c>
      <c r="E1086" s="152" t="s">
        <v>288</v>
      </c>
      <c r="F1086" s="152">
        <v>5286</v>
      </c>
      <c r="G1086" s="152">
        <v>5380</v>
      </c>
      <c r="H1086" s="152">
        <v>4326</v>
      </c>
      <c r="I1086" s="152">
        <v>3587</v>
      </c>
      <c r="J1086" s="152">
        <v>3006</v>
      </c>
      <c r="K1086" s="152">
        <v>2097</v>
      </c>
    </row>
    <row r="1087" spans="2:11" ht="15" x14ac:dyDescent="0.25">
      <c r="B1087" s="152" t="s">
        <v>1</v>
      </c>
      <c r="C1087" s="153" t="s">
        <v>205</v>
      </c>
      <c r="D1087" s="152" t="s">
        <v>206</v>
      </c>
      <c r="E1087" s="152" t="s">
        <v>288</v>
      </c>
      <c r="F1087" s="152">
        <v>4285</v>
      </c>
      <c r="G1087" s="152">
        <v>3731</v>
      </c>
      <c r="H1087" s="152">
        <v>3197</v>
      </c>
      <c r="I1087" s="152">
        <v>2773</v>
      </c>
      <c r="J1087" s="152">
        <v>2043</v>
      </c>
      <c r="K1087" s="152">
        <v>1755</v>
      </c>
    </row>
    <row r="1088" spans="2:11" ht="15" x14ac:dyDescent="0.25">
      <c r="B1088" s="152" t="s">
        <v>1</v>
      </c>
      <c r="C1088" s="153" t="s">
        <v>207</v>
      </c>
      <c r="D1088" s="152" t="s">
        <v>208</v>
      </c>
      <c r="E1088" s="152" t="s">
        <v>288</v>
      </c>
      <c r="F1088" s="152">
        <v>801</v>
      </c>
      <c r="G1088" s="152">
        <v>1196</v>
      </c>
      <c r="H1088" s="152">
        <v>1025</v>
      </c>
      <c r="I1088" s="152">
        <v>667</v>
      </c>
      <c r="J1088" s="152">
        <v>726</v>
      </c>
      <c r="K1088" s="152">
        <v>841</v>
      </c>
    </row>
    <row r="1089" spans="2:11" ht="15" x14ac:dyDescent="0.25">
      <c r="B1089" s="152" t="s">
        <v>1</v>
      </c>
      <c r="C1089" s="153" t="s">
        <v>209</v>
      </c>
      <c r="D1089" s="152" t="s">
        <v>210</v>
      </c>
      <c r="E1089" s="152" t="s">
        <v>288</v>
      </c>
      <c r="F1089" s="152">
        <v>2647</v>
      </c>
      <c r="G1089" s="152">
        <v>2415</v>
      </c>
      <c r="H1089" s="152">
        <v>2078</v>
      </c>
      <c r="I1089" s="152">
        <v>1675</v>
      </c>
      <c r="J1089" s="152">
        <v>1225</v>
      </c>
      <c r="K1089" s="152">
        <v>881</v>
      </c>
    </row>
    <row r="1090" spans="2:11" ht="15" x14ac:dyDescent="0.25">
      <c r="B1090" s="152" t="s">
        <v>1</v>
      </c>
      <c r="C1090" s="153" t="s">
        <v>268</v>
      </c>
      <c r="D1090" s="152" t="s">
        <v>269</v>
      </c>
      <c r="E1090" s="152" t="s">
        <v>290</v>
      </c>
      <c r="F1090" s="152" t="s">
        <v>124</v>
      </c>
      <c r="G1090" s="152" t="s">
        <v>124</v>
      </c>
      <c r="H1090" s="152" t="s">
        <v>124</v>
      </c>
      <c r="I1090" s="152" t="s">
        <v>124</v>
      </c>
      <c r="J1090" s="152" t="s">
        <v>124</v>
      </c>
      <c r="K1090" s="152" t="s">
        <v>124</v>
      </c>
    </row>
    <row r="1091" spans="2:11" ht="15" x14ac:dyDescent="0.25">
      <c r="B1091" s="152" t="s">
        <v>1</v>
      </c>
      <c r="C1091" s="153" t="s">
        <v>266</v>
      </c>
      <c r="D1091" s="152" t="s">
        <v>267</v>
      </c>
      <c r="E1091" s="152" t="s">
        <v>288</v>
      </c>
      <c r="F1091" s="152">
        <v>5803</v>
      </c>
      <c r="G1091" s="152">
        <v>5146</v>
      </c>
      <c r="H1091" s="152">
        <v>5333</v>
      </c>
      <c r="I1091" s="152">
        <v>4599</v>
      </c>
      <c r="J1091" s="152">
        <v>4102</v>
      </c>
      <c r="K1091" s="152">
        <v>2702</v>
      </c>
    </row>
    <row r="1092" spans="2:11" ht="15" x14ac:dyDescent="0.25">
      <c r="B1092" s="152" t="s">
        <v>1</v>
      </c>
      <c r="C1092" s="153" t="s">
        <v>211</v>
      </c>
      <c r="D1092" s="152" t="s">
        <v>212</v>
      </c>
      <c r="E1092" s="152" t="s">
        <v>288</v>
      </c>
      <c r="F1092" s="152">
        <v>57</v>
      </c>
      <c r="G1092" s="152">
        <v>2001</v>
      </c>
      <c r="H1092" s="152">
        <v>2268</v>
      </c>
      <c r="I1092" s="152">
        <v>1179</v>
      </c>
      <c r="J1092" s="152">
        <v>1443</v>
      </c>
      <c r="K1092" s="152">
        <v>1323</v>
      </c>
    </row>
    <row r="1093" spans="2:11" ht="15" x14ac:dyDescent="0.25">
      <c r="B1093" s="152" t="s">
        <v>1</v>
      </c>
      <c r="C1093" s="153" t="s">
        <v>213</v>
      </c>
      <c r="D1093" s="152" t="s">
        <v>214</v>
      </c>
      <c r="E1093" s="152" t="s">
        <v>288</v>
      </c>
      <c r="F1093" s="152">
        <v>2860</v>
      </c>
      <c r="G1093" s="152">
        <v>2917</v>
      </c>
      <c r="H1093" s="152">
        <v>2312</v>
      </c>
      <c r="I1093" s="152">
        <v>1715</v>
      </c>
      <c r="J1093" s="152">
        <v>1592</v>
      </c>
      <c r="K1093" s="152">
        <v>1130</v>
      </c>
    </row>
    <row r="1094" spans="2:11" ht="15" x14ac:dyDescent="0.25">
      <c r="B1094" s="152" t="s">
        <v>1</v>
      </c>
      <c r="C1094" s="153" t="s">
        <v>215</v>
      </c>
      <c r="D1094" s="152" t="s">
        <v>369</v>
      </c>
      <c r="E1094" s="152" t="s">
        <v>288</v>
      </c>
      <c r="F1094" s="152">
        <v>8087</v>
      </c>
      <c r="G1094" s="152">
        <v>8136</v>
      </c>
      <c r="H1094" s="152">
        <v>5931</v>
      </c>
      <c r="I1094" s="152">
        <v>3398</v>
      </c>
      <c r="J1094" s="152">
        <v>3941</v>
      </c>
      <c r="K1094" s="152">
        <v>2526</v>
      </c>
    </row>
    <row r="1095" spans="2:11" ht="15" x14ac:dyDescent="0.25">
      <c r="B1095" s="152" t="s">
        <v>1</v>
      </c>
      <c r="C1095" s="153" t="s">
        <v>216</v>
      </c>
      <c r="D1095" s="152" t="s">
        <v>217</v>
      </c>
      <c r="E1095" s="152" t="s">
        <v>288</v>
      </c>
      <c r="F1095" s="152">
        <v>957</v>
      </c>
      <c r="G1095" s="152">
        <v>0</v>
      </c>
      <c r="H1095" s="152">
        <v>0</v>
      </c>
      <c r="I1095" s="152" t="s">
        <v>124</v>
      </c>
      <c r="J1095" s="152" t="s">
        <v>124</v>
      </c>
      <c r="K1095" s="152" t="s">
        <v>124</v>
      </c>
    </row>
    <row r="1096" spans="2:11" ht="15" x14ac:dyDescent="0.25">
      <c r="B1096" s="152" t="s">
        <v>1</v>
      </c>
      <c r="C1096" s="153" t="s">
        <v>218</v>
      </c>
      <c r="D1096" s="152" t="s">
        <v>339</v>
      </c>
      <c r="E1096" s="152" t="s">
        <v>288</v>
      </c>
      <c r="F1096" s="152">
        <v>1662</v>
      </c>
      <c r="G1096" s="152">
        <v>1604</v>
      </c>
      <c r="H1096" s="152">
        <v>1362</v>
      </c>
      <c r="I1096" s="152">
        <v>943</v>
      </c>
      <c r="J1096" s="152">
        <v>1152</v>
      </c>
      <c r="K1096" s="152">
        <v>967</v>
      </c>
    </row>
    <row r="1097" spans="2:11" ht="15" x14ac:dyDescent="0.25">
      <c r="B1097" s="152" t="s">
        <v>1</v>
      </c>
      <c r="C1097" s="153" t="s">
        <v>219</v>
      </c>
      <c r="D1097" s="152" t="s">
        <v>340</v>
      </c>
      <c r="E1097" s="152" t="s">
        <v>288</v>
      </c>
      <c r="F1097" s="152">
        <v>4990</v>
      </c>
      <c r="G1097" s="152">
        <v>4866</v>
      </c>
      <c r="H1097" s="152">
        <v>4328</v>
      </c>
      <c r="I1097" s="152">
        <v>3433</v>
      </c>
      <c r="J1097" s="152">
        <v>3349</v>
      </c>
      <c r="K1097" s="152">
        <v>1962</v>
      </c>
    </row>
    <row r="1098" spans="2:11" ht="15" x14ac:dyDescent="0.25">
      <c r="B1098" s="152" t="s">
        <v>1</v>
      </c>
      <c r="C1098" s="153" t="s">
        <v>220</v>
      </c>
      <c r="D1098" s="152" t="s">
        <v>341</v>
      </c>
      <c r="E1098" s="152" t="s">
        <v>290</v>
      </c>
      <c r="F1098" s="152" t="s">
        <v>124</v>
      </c>
      <c r="G1098" s="152" t="s">
        <v>124</v>
      </c>
      <c r="H1098" s="152" t="s">
        <v>124</v>
      </c>
      <c r="I1098" s="152" t="s">
        <v>124</v>
      </c>
      <c r="J1098" s="152" t="s">
        <v>124</v>
      </c>
      <c r="K1098" s="152" t="s">
        <v>124</v>
      </c>
    </row>
    <row r="1099" spans="2:11" ht="15" x14ac:dyDescent="0.25">
      <c r="B1099" s="152" t="s">
        <v>1</v>
      </c>
      <c r="C1099" s="153" t="s">
        <v>221</v>
      </c>
      <c r="D1099" s="152" t="s">
        <v>222</v>
      </c>
      <c r="E1099" s="152" t="s">
        <v>288</v>
      </c>
      <c r="F1099" s="152">
        <v>2449</v>
      </c>
      <c r="G1099" s="152">
        <v>2266</v>
      </c>
      <c r="H1099" s="152">
        <v>2571</v>
      </c>
      <c r="I1099" s="152">
        <v>1655</v>
      </c>
      <c r="J1099" s="152">
        <v>1648</v>
      </c>
      <c r="K1099" s="152">
        <v>1143</v>
      </c>
    </row>
    <row r="1100" spans="2:11" ht="15" x14ac:dyDescent="0.25">
      <c r="B1100" s="152" t="s">
        <v>1</v>
      </c>
      <c r="C1100" s="153" t="s">
        <v>270</v>
      </c>
      <c r="D1100" s="152" t="s">
        <v>271</v>
      </c>
      <c r="E1100" s="152" t="s">
        <v>290</v>
      </c>
      <c r="F1100" s="152" t="s">
        <v>124</v>
      </c>
      <c r="G1100" s="152" t="s">
        <v>124</v>
      </c>
      <c r="H1100" s="152" t="s">
        <v>124</v>
      </c>
      <c r="I1100" s="152" t="s">
        <v>124</v>
      </c>
      <c r="J1100" s="152" t="s">
        <v>124</v>
      </c>
      <c r="K1100" s="152" t="s">
        <v>124</v>
      </c>
    </row>
    <row r="1101" spans="2:11" ht="15" x14ac:dyDescent="0.25">
      <c r="B1101" s="152" t="s">
        <v>1</v>
      </c>
      <c r="C1101" s="153" t="s">
        <v>223</v>
      </c>
      <c r="D1101" s="152" t="s">
        <v>224</v>
      </c>
      <c r="E1101" s="152" t="s">
        <v>288</v>
      </c>
      <c r="F1101" s="152">
        <v>6257</v>
      </c>
      <c r="G1101" s="152">
        <v>6423</v>
      </c>
      <c r="H1101" s="152">
        <v>6387</v>
      </c>
      <c r="I1101" s="152">
        <v>3567</v>
      </c>
      <c r="J1101" s="152">
        <v>3140</v>
      </c>
      <c r="K1101" s="152">
        <v>326</v>
      </c>
    </row>
    <row r="1102" spans="2:11" ht="15" x14ac:dyDescent="0.25">
      <c r="B1102" s="152" t="s">
        <v>1</v>
      </c>
      <c r="C1102" s="153" t="s">
        <v>225</v>
      </c>
      <c r="D1102" s="152" t="s">
        <v>226</v>
      </c>
      <c r="E1102" s="152" t="s">
        <v>288</v>
      </c>
      <c r="F1102" s="152" t="s">
        <v>124</v>
      </c>
      <c r="G1102" s="152" t="s">
        <v>124</v>
      </c>
      <c r="H1102" s="152" t="s">
        <v>124</v>
      </c>
      <c r="I1102" s="152" t="s">
        <v>124</v>
      </c>
      <c r="J1102" s="152" t="s">
        <v>124</v>
      </c>
      <c r="K1102" s="152" t="s">
        <v>124</v>
      </c>
    </row>
    <row r="1103" spans="2:11" ht="15" x14ac:dyDescent="0.25">
      <c r="B1103" s="152" t="s">
        <v>1</v>
      </c>
      <c r="C1103" s="153" t="s">
        <v>227</v>
      </c>
      <c r="D1103" s="152" t="s">
        <v>379</v>
      </c>
      <c r="E1103" s="152" t="s">
        <v>288</v>
      </c>
      <c r="F1103" s="152">
        <v>1470</v>
      </c>
      <c r="G1103" s="152">
        <v>1835</v>
      </c>
      <c r="H1103" s="152">
        <v>2006</v>
      </c>
      <c r="I1103" s="152">
        <v>2202</v>
      </c>
      <c r="J1103" s="152">
        <v>2390</v>
      </c>
      <c r="K1103" s="152">
        <v>1674</v>
      </c>
    </row>
    <row r="1104" spans="2:11" ht="15" x14ac:dyDescent="0.25">
      <c r="B1104" s="152" t="s">
        <v>1</v>
      </c>
      <c r="C1104" s="153" t="s">
        <v>228</v>
      </c>
      <c r="D1104" s="152" t="s">
        <v>380</v>
      </c>
      <c r="E1104" s="152" t="s">
        <v>288</v>
      </c>
      <c r="F1104" s="152">
        <v>2121</v>
      </c>
      <c r="G1104" s="152">
        <v>1571</v>
      </c>
      <c r="H1104" s="152">
        <v>2154</v>
      </c>
      <c r="I1104" s="152">
        <v>1976</v>
      </c>
      <c r="J1104" s="152">
        <v>1733</v>
      </c>
      <c r="K1104" s="152">
        <v>1319</v>
      </c>
    </row>
    <row r="1105" spans="2:11" ht="15" x14ac:dyDescent="0.25">
      <c r="B1105" s="152" t="s">
        <v>1</v>
      </c>
      <c r="C1105" s="153" t="s">
        <v>261</v>
      </c>
      <c r="D1105" s="152" t="s">
        <v>262</v>
      </c>
      <c r="E1105" s="152" t="s">
        <v>288</v>
      </c>
      <c r="F1105" s="152">
        <v>7960</v>
      </c>
      <c r="G1105" s="152">
        <v>7216</v>
      </c>
      <c r="H1105" s="152">
        <v>6048</v>
      </c>
      <c r="I1105" s="152">
        <v>4839</v>
      </c>
      <c r="J1105" s="152">
        <v>4238</v>
      </c>
      <c r="K1105" s="152">
        <v>3039</v>
      </c>
    </row>
    <row r="1106" spans="2:11" ht="15" x14ac:dyDescent="0.25">
      <c r="B1106" s="152" t="s">
        <v>291</v>
      </c>
      <c r="C1106" s="153" t="s">
        <v>272</v>
      </c>
      <c r="D1106" s="152" t="s">
        <v>273</v>
      </c>
      <c r="E1106" s="152" t="s">
        <v>124</v>
      </c>
      <c r="F1106" s="152" t="s">
        <v>124</v>
      </c>
      <c r="G1106" s="152" t="s">
        <v>124</v>
      </c>
      <c r="H1106" s="152" t="s">
        <v>124</v>
      </c>
      <c r="I1106" s="152" t="s">
        <v>124</v>
      </c>
      <c r="J1106" s="152" t="s">
        <v>124</v>
      </c>
      <c r="K1106" s="152" t="s">
        <v>124</v>
      </c>
    </row>
    <row r="1107" spans="2:11" ht="15" x14ac:dyDescent="0.25">
      <c r="B1107" s="152" t="s">
        <v>2</v>
      </c>
      <c r="C1107" s="153" t="s">
        <v>229</v>
      </c>
      <c r="D1107" s="152" t="s">
        <v>230</v>
      </c>
      <c r="E1107" s="152" t="s">
        <v>288</v>
      </c>
      <c r="F1107" s="152">
        <v>13307</v>
      </c>
      <c r="G1107" s="152">
        <v>19947</v>
      </c>
      <c r="H1107" s="152">
        <v>17196</v>
      </c>
      <c r="I1107" s="152">
        <v>11899</v>
      </c>
      <c r="J1107" s="152">
        <v>5029</v>
      </c>
      <c r="K1107" s="152">
        <v>4504</v>
      </c>
    </row>
    <row r="1108" spans="2:11" ht="15" x14ac:dyDescent="0.25">
      <c r="B1108" s="152" t="s">
        <v>2</v>
      </c>
      <c r="C1108" s="153" t="s">
        <v>274</v>
      </c>
      <c r="D1108" s="152" t="s">
        <v>275</v>
      </c>
      <c r="E1108" s="152" t="s">
        <v>290</v>
      </c>
      <c r="F1108" s="152" t="s">
        <v>124</v>
      </c>
      <c r="G1108" s="152" t="s">
        <v>124</v>
      </c>
      <c r="H1108" s="152" t="s">
        <v>124</v>
      </c>
      <c r="I1108" s="152" t="s">
        <v>124</v>
      </c>
      <c r="J1108" s="152" t="s">
        <v>124</v>
      </c>
      <c r="K1108" s="152" t="s">
        <v>124</v>
      </c>
    </row>
    <row r="1109" spans="2:11" ht="15" x14ac:dyDescent="0.25">
      <c r="B1109" s="152" t="s">
        <v>2</v>
      </c>
      <c r="C1109" s="153" t="s">
        <v>40</v>
      </c>
      <c r="D1109" s="152" t="s">
        <v>357</v>
      </c>
      <c r="E1109" s="152" t="s">
        <v>288</v>
      </c>
      <c r="F1109" s="152">
        <v>13203</v>
      </c>
      <c r="G1109" s="152">
        <v>14331</v>
      </c>
      <c r="H1109" s="152">
        <v>16293</v>
      </c>
      <c r="I1109" s="152">
        <v>14981</v>
      </c>
      <c r="J1109" s="152">
        <v>13367</v>
      </c>
      <c r="K1109" s="152">
        <v>13169</v>
      </c>
    </row>
    <row r="1110" spans="2:11" ht="15" x14ac:dyDescent="0.25">
      <c r="B1110" s="152" t="s">
        <v>2</v>
      </c>
      <c r="C1110" s="153" t="s">
        <v>41</v>
      </c>
      <c r="D1110" s="152" t="s">
        <v>42</v>
      </c>
      <c r="E1110" s="152" t="s">
        <v>289</v>
      </c>
      <c r="F1110" s="152">
        <v>12815</v>
      </c>
      <c r="G1110" s="152">
        <v>15027</v>
      </c>
      <c r="H1110" s="152">
        <v>12258</v>
      </c>
      <c r="I1110" s="152">
        <v>13398</v>
      </c>
      <c r="J1110" s="152">
        <v>9665</v>
      </c>
      <c r="K1110" s="152">
        <v>11506</v>
      </c>
    </row>
    <row r="1111" spans="2:11" ht="15" x14ac:dyDescent="0.25">
      <c r="B1111" s="152" t="s">
        <v>2</v>
      </c>
      <c r="C1111" s="153" t="s">
        <v>231</v>
      </c>
      <c r="D1111" s="152" t="s">
        <v>232</v>
      </c>
      <c r="E1111" s="152" t="s">
        <v>288</v>
      </c>
      <c r="F1111" s="152">
        <v>6569</v>
      </c>
      <c r="G1111" s="152">
        <v>6151</v>
      </c>
      <c r="H1111" s="152">
        <v>4808</v>
      </c>
      <c r="I1111" s="152">
        <v>5079</v>
      </c>
      <c r="J1111" s="152">
        <v>4312</v>
      </c>
      <c r="K1111" s="152">
        <v>3664</v>
      </c>
    </row>
    <row r="1112" spans="2:11" ht="15" x14ac:dyDescent="0.25">
      <c r="B1112" s="152" t="s">
        <v>2</v>
      </c>
      <c r="C1112" s="153" t="s">
        <v>43</v>
      </c>
      <c r="D1112" s="152" t="s">
        <v>44</v>
      </c>
      <c r="E1112" s="152" t="s">
        <v>289</v>
      </c>
      <c r="F1112" s="152">
        <v>7541</v>
      </c>
      <c r="G1112" s="152">
        <v>10106</v>
      </c>
      <c r="H1112" s="152">
        <v>9908</v>
      </c>
      <c r="I1112" s="152">
        <v>8772</v>
      </c>
      <c r="J1112" s="152">
        <v>6470</v>
      </c>
      <c r="K1112" s="152">
        <v>6868</v>
      </c>
    </row>
    <row r="1113" spans="2:11" ht="15" x14ac:dyDescent="0.25">
      <c r="B1113" s="152" t="s">
        <v>2</v>
      </c>
      <c r="C1113" s="153" t="s">
        <v>45</v>
      </c>
      <c r="D1113" s="152" t="s">
        <v>46</v>
      </c>
      <c r="E1113" s="152" t="s">
        <v>289</v>
      </c>
      <c r="F1113" s="152">
        <v>34217</v>
      </c>
      <c r="G1113" s="152">
        <v>36023</v>
      </c>
      <c r="H1113" s="152">
        <v>0</v>
      </c>
      <c r="I1113" s="152">
        <v>0</v>
      </c>
      <c r="J1113" s="152" t="s">
        <v>124</v>
      </c>
      <c r="K1113" s="152" t="s">
        <v>124</v>
      </c>
    </row>
    <row r="1114" spans="2:11" ht="15" x14ac:dyDescent="0.25">
      <c r="B1114" s="152" t="s">
        <v>2</v>
      </c>
      <c r="C1114" s="153" t="s">
        <v>47</v>
      </c>
      <c r="D1114" s="152" t="s">
        <v>48</v>
      </c>
      <c r="E1114" s="152" t="s">
        <v>289</v>
      </c>
      <c r="F1114" s="152">
        <v>27553</v>
      </c>
      <c r="G1114" s="152">
        <v>23213</v>
      </c>
      <c r="H1114" s="152">
        <v>17580</v>
      </c>
      <c r="I1114" s="152">
        <v>14621</v>
      </c>
      <c r="J1114" s="152">
        <v>9410</v>
      </c>
      <c r="K1114" s="152">
        <v>8274</v>
      </c>
    </row>
    <row r="1115" spans="2:11" ht="15" x14ac:dyDescent="0.25">
      <c r="B1115" s="152" t="s">
        <v>2</v>
      </c>
      <c r="C1115" s="153" t="s">
        <v>49</v>
      </c>
      <c r="D1115" s="152" t="s">
        <v>50</v>
      </c>
      <c r="E1115" s="152" t="s">
        <v>289</v>
      </c>
      <c r="F1115" s="152">
        <v>12747</v>
      </c>
      <c r="G1115" s="152">
        <v>15605</v>
      </c>
      <c r="H1115" s="152">
        <v>11917</v>
      </c>
      <c r="I1115" s="152">
        <v>10758</v>
      </c>
      <c r="J1115" s="152">
        <v>8613</v>
      </c>
      <c r="K1115" s="152">
        <v>6547</v>
      </c>
    </row>
    <row r="1116" spans="2:11" ht="15" x14ac:dyDescent="0.25">
      <c r="B1116" s="152" t="s">
        <v>2</v>
      </c>
      <c r="C1116" s="153" t="s">
        <v>51</v>
      </c>
      <c r="D1116" s="152" t="s">
        <v>52</v>
      </c>
      <c r="E1116" s="152" t="s">
        <v>289</v>
      </c>
      <c r="F1116" s="152">
        <v>21658</v>
      </c>
      <c r="G1116" s="152">
        <v>17927</v>
      </c>
      <c r="H1116" s="152">
        <v>22736</v>
      </c>
      <c r="I1116" s="152">
        <v>11395</v>
      </c>
      <c r="J1116" s="152">
        <v>7697</v>
      </c>
      <c r="K1116" s="152">
        <v>6606</v>
      </c>
    </row>
    <row r="1117" spans="2:11" ht="15" x14ac:dyDescent="0.25">
      <c r="B1117" s="152" t="s">
        <v>2</v>
      </c>
      <c r="C1117" s="153" t="s">
        <v>53</v>
      </c>
      <c r="D1117" s="152" t="s">
        <v>54</v>
      </c>
      <c r="E1117" s="152" t="s">
        <v>289</v>
      </c>
      <c r="F1117" s="152">
        <v>32972</v>
      </c>
      <c r="G1117" s="152">
        <v>13364</v>
      </c>
      <c r="H1117" s="152">
        <v>36961</v>
      </c>
      <c r="I1117" s="152">
        <v>19241</v>
      </c>
      <c r="J1117" s="152">
        <v>15057</v>
      </c>
      <c r="K1117" s="152">
        <v>20103</v>
      </c>
    </row>
    <row r="1118" spans="2:11" ht="15" x14ac:dyDescent="0.25">
      <c r="B1118" s="152" t="s">
        <v>2</v>
      </c>
      <c r="C1118" s="153" t="s">
        <v>55</v>
      </c>
      <c r="D1118" s="152" t="s">
        <v>56</v>
      </c>
      <c r="E1118" s="152" t="s">
        <v>289</v>
      </c>
      <c r="F1118" s="152">
        <v>7678</v>
      </c>
      <c r="G1118" s="152">
        <v>7917</v>
      </c>
      <c r="H1118" s="152">
        <v>7276</v>
      </c>
      <c r="I1118" s="152">
        <v>6467</v>
      </c>
      <c r="J1118" s="152">
        <v>6083</v>
      </c>
      <c r="K1118" s="152">
        <v>4540</v>
      </c>
    </row>
    <row r="1119" spans="2:11" ht="15" x14ac:dyDescent="0.25">
      <c r="B1119" s="152" t="s">
        <v>2</v>
      </c>
      <c r="C1119" s="153" t="s">
        <v>127</v>
      </c>
      <c r="D1119" s="152" t="s">
        <v>125</v>
      </c>
      <c r="E1119" s="152" t="s">
        <v>288</v>
      </c>
      <c r="F1119" s="152">
        <v>2887</v>
      </c>
      <c r="G1119" s="152">
        <v>2849</v>
      </c>
      <c r="H1119" s="152">
        <v>2694</v>
      </c>
      <c r="I1119" s="152">
        <v>1939</v>
      </c>
      <c r="J1119" s="152">
        <v>1303</v>
      </c>
      <c r="K1119" s="152">
        <v>0</v>
      </c>
    </row>
    <row r="1120" spans="2:11" ht="15" x14ac:dyDescent="0.25">
      <c r="B1120" s="152" t="s">
        <v>2</v>
      </c>
      <c r="C1120" s="153" t="s">
        <v>57</v>
      </c>
      <c r="D1120" s="152" t="s">
        <v>58</v>
      </c>
      <c r="E1120" s="152" t="s">
        <v>289</v>
      </c>
      <c r="F1120" s="152">
        <v>15614</v>
      </c>
      <c r="G1120" s="152">
        <v>12984</v>
      </c>
      <c r="H1120" s="152">
        <v>10711</v>
      </c>
      <c r="I1120" s="152">
        <v>8509</v>
      </c>
      <c r="J1120" s="152">
        <v>6482</v>
      </c>
      <c r="K1120" s="152">
        <v>5721</v>
      </c>
    </row>
    <row r="1121" spans="2:11" ht="15" x14ac:dyDescent="0.25">
      <c r="B1121" s="152" t="s">
        <v>2</v>
      </c>
      <c r="C1121" s="153" t="s">
        <v>59</v>
      </c>
      <c r="D1121" s="152" t="s">
        <v>60</v>
      </c>
      <c r="E1121" s="152" t="s">
        <v>289</v>
      </c>
      <c r="F1121" s="152">
        <v>16230</v>
      </c>
      <c r="G1121" s="152">
        <v>14094</v>
      </c>
      <c r="H1121" s="152">
        <v>9558</v>
      </c>
      <c r="I1121" s="152">
        <v>11873</v>
      </c>
      <c r="J1121" s="152">
        <v>12162</v>
      </c>
      <c r="K1121" s="152">
        <v>10890</v>
      </c>
    </row>
    <row r="1122" spans="2:11" ht="15" x14ac:dyDescent="0.25">
      <c r="B1122" s="152" t="s">
        <v>2</v>
      </c>
      <c r="C1122" s="153" t="s">
        <v>61</v>
      </c>
      <c r="D1122" s="152" t="s">
        <v>62</v>
      </c>
      <c r="E1122" s="152" t="s">
        <v>289</v>
      </c>
      <c r="F1122" s="152">
        <v>5107</v>
      </c>
      <c r="G1122" s="152">
        <v>4956</v>
      </c>
      <c r="H1122" s="152">
        <v>3732</v>
      </c>
      <c r="I1122" s="152">
        <v>2412</v>
      </c>
      <c r="J1122" s="152">
        <v>2565</v>
      </c>
      <c r="K1122" s="152">
        <v>2759</v>
      </c>
    </row>
    <row r="1123" spans="2:11" ht="15" x14ac:dyDescent="0.25">
      <c r="B1123" s="152" t="s">
        <v>2</v>
      </c>
      <c r="C1123" s="153" t="s">
        <v>233</v>
      </c>
      <c r="D1123" s="152" t="s">
        <v>234</v>
      </c>
      <c r="E1123" s="152" t="s">
        <v>288</v>
      </c>
      <c r="F1123" s="152">
        <v>19390</v>
      </c>
      <c r="G1123" s="152">
        <v>22563</v>
      </c>
      <c r="H1123" s="152">
        <v>27185</v>
      </c>
      <c r="I1123" s="152">
        <v>25960</v>
      </c>
      <c r="J1123" s="152">
        <v>19606</v>
      </c>
      <c r="K1123" s="152">
        <v>18810</v>
      </c>
    </row>
    <row r="1124" spans="2:11" ht="15" x14ac:dyDescent="0.25">
      <c r="B1124" s="152" t="s">
        <v>2</v>
      </c>
      <c r="C1124" s="153" t="s">
        <v>63</v>
      </c>
      <c r="D1124" s="152" t="s">
        <v>64</v>
      </c>
      <c r="E1124" s="152" t="s">
        <v>289</v>
      </c>
      <c r="F1124" s="152">
        <v>6059</v>
      </c>
      <c r="G1124" s="152">
        <v>5305</v>
      </c>
      <c r="H1124" s="152">
        <v>4191</v>
      </c>
      <c r="I1124" s="152">
        <v>3777</v>
      </c>
      <c r="J1124" s="152">
        <v>2756</v>
      </c>
      <c r="K1124" s="152">
        <v>2949</v>
      </c>
    </row>
    <row r="1125" spans="2:11" ht="15" x14ac:dyDescent="0.25">
      <c r="B1125" s="152" t="s">
        <v>2</v>
      </c>
      <c r="C1125" s="153" t="s">
        <v>235</v>
      </c>
      <c r="D1125" s="152" t="s">
        <v>236</v>
      </c>
      <c r="E1125" s="152" t="s">
        <v>288</v>
      </c>
      <c r="F1125" s="152" t="s">
        <v>124</v>
      </c>
      <c r="G1125" s="152" t="s">
        <v>124</v>
      </c>
      <c r="H1125" s="152" t="s">
        <v>124</v>
      </c>
      <c r="I1125" s="152" t="s">
        <v>124</v>
      </c>
      <c r="J1125" s="152" t="s">
        <v>124</v>
      </c>
      <c r="K1125" s="152" t="s">
        <v>124</v>
      </c>
    </row>
    <row r="1126" spans="2:11" ht="15" x14ac:dyDescent="0.25">
      <c r="B1126" s="152" t="s">
        <v>2</v>
      </c>
      <c r="C1126" s="153" t="s">
        <v>65</v>
      </c>
      <c r="D1126" s="152" t="s">
        <v>66</v>
      </c>
      <c r="E1126" s="152" t="s">
        <v>289</v>
      </c>
      <c r="F1126" s="152">
        <v>7437</v>
      </c>
      <c r="G1126" s="152">
        <v>4523</v>
      </c>
      <c r="H1126" s="152">
        <v>3540</v>
      </c>
      <c r="I1126" s="152">
        <v>2878</v>
      </c>
      <c r="J1126" s="152">
        <v>1963</v>
      </c>
      <c r="K1126" s="152">
        <v>1210</v>
      </c>
    </row>
    <row r="1127" spans="2:11" ht="15" x14ac:dyDescent="0.25">
      <c r="B1127" s="152" t="s">
        <v>2</v>
      </c>
      <c r="C1127" s="153" t="s">
        <v>67</v>
      </c>
      <c r="D1127" s="152" t="s">
        <v>68</v>
      </c>
      <c r="E1127" s="152" t="s">
        <v>289</v>
      </c>
      <c r="F1127" s="152">
        <v>32738</v>
      </c>
      <c r="G1127" s="152">
        <v>40371</v>
      </c>
      <c r="H1127" s="152">
        <v>24971</v>
      </c>
      <c r="I1127" s="152">
        <v>19165</v>
      </c>
      <c r="J1127" s="152">
        <v>10683</v>
      </c>
      <c r="K1127" s="152">
        <v>10971</v>
      </c>
    </row>
    <row r="1128" spans="2:11" ht="15" x14ac:dyDescent="0.25">
      <c r="B1128" s="152" t="s">
        <v>2</v>
      </c>
      <c r="C1128" s="153" t="s">
        <v>69</v>
      </c>
      <c r="D1128" s="152" t="s">
        <v>70</v>
      </c>
      <c r="E1128" s="152" t="s">
        <v>289</v>
      </c>
      <c r="F1128" s="152">
        <v>7729</v>
      </c>
      <c r="G1128" s="152">
        <v>8727</v>
      </c>
      <c r="H1128" s="152">
        <v>9001</v>
      </c>
      <c r="I1128" s="152">
        <v>10484</v>
      </c>
      <c r="J1128" s="152">
        <v>9780</v>
      </c>
      <c r="K1128" s="152">
        <v>8453</v>
      </c>
    </row>
    <row r="1129" spans="2:11" ht="15" x14ac:dyDescent="0.25">
      <c r="B1129" s="152" t="s">
        <v>2</v>
      </c>
      <c r="C1129" s="153" t="s">
        <v>71</v>
      </c>
      <c r="D1129" s="152" t="s">
        <v>72</v>
      </c>
      <c r="E1129" s="152" t="s">
        <v>289</v>
      </c>
      <c r="F1129" s="152">
        <v>8092</v>
      </c>
      <c r="G1129" s="152">
        <v>13453</v>
      </c>
      <c r="H1129" s="152">
        <v>11741</v>
      </c>
      <c r="I1129" s="152">
        <v>9497</v>
      </c>
      <c r="J1129" s="152">
        <v>7705</v>
      </c>
      <c r="K1129" s="152">
        <v>7328</v>
      </c>
    </row>
    <row r="1130" spans="2:11" ht="15" x14ac:dyDescent="0.25">
      <c r="B1130" s="152" t="s">
        <v>2</v>
      </c>
      <c r="C1130" s="153" t="s">
        <v>73</v>
      </c>
      <c r="D1130" s="152" t="s">
        <v>74</v>
      </c>
      <c r="E1130" s="152" t="s">
        <v>289</v>
      </c>
      <c r="F1130" s="152">
        <v>21399</v>
      </c>
      <c r="G1130" s="152">
        <v>17911</v>
      </c>
      <c r="H1130" s="152">
        <v>21638</v>
      </c>
      <c r="I1130" s="152">
        <v>18205</v>
      </c>
      <c r="J1130" s="152">
        <v>15699</v>
      </c>
      <c r="K1130" s="152">
        <v>15988</v>
      </c>
    </row>
    <row r="1131" spans="2:11" ht="15" x14ac:dyDescent="0.25">
      <c r="B1131" s="152" t="s">
        <v>2</v>
      </c>
      <c r="C1131" s="153" t="s">
        <v>75</v>
      </c>
      <c r="D1131" s="152" t="s">
        <v>432</v>
      </c>
      <c r="E1131" s="152" t="s">
        <v>289</v>
      </c>
      <c r="F1131" s="152">
        <v>29958</v>
      </c>
      <c r="G1131" s="152">
        <v>27207</v>
      </c>
      <c r="H1131" s="152">
        <v>23184</v>
      </c>
      <c r="I1131" s="152">
        <v>18735</v>
      </c>
      <c r="J1131" s="152">
        <v>21597</v>
      </c>
      <c r="K1131" s="152">
        <v>22265</v>
      </c>
    </row>
    <row r="1132" spans="2:11" ht="15" x14ac:dyDescent="0.25">
      <c r="B1132" s="152" t="s">
        <v>2</v>
      </c>
      <c r="C1132" s="153" t="s">
        <v>76</v>
      </c>
      <c r="D1132" s="152" t="s">
        <v>358</v>
      </c>
      <c r="E1132" s="152" t="s">
        <v>289</v>
      </c>
      <c r="F1132" s="152">
        <v>9338</v>
      </c>
      <c r="G1132" s="152">
        <v>10806</v>
      </c>
      <c r="H1132" s="152">
        <v>8697</v>
      </c>
      <c r="I1132" s="152">
        <v>8221</v>
      </c>
      <c r="J1132" s="152">
        <v>7198</v>
      </c>
      <c r="K1132" s="152">
        <v>5659</v>
      </c>
    </row>
    <row r="1133" spans="2:11" ht="15" x14ac:dyDescent="0.25">
      <c r="B1133" s="152" t="s">
        <v>2</v>
      </c>
      <c r="C1133" s="153" t="s">
        <v>77</v>
      </c>
      <c r="D1133" s="152" t="s">
        <v>359</v>
      </c>
      <c r="E1133" s="152" t="s">
        <v>289</v>
      </c>
      <c r="F1133" s="152">
        <v>8057</v>
      </c>
      <c r="G1133" s="152">
        <v>8169</v>
      </c>
      <c r="H1133" s="152">
        <v>7666</v>
      </c>
      <c r="I1133" s="152">
        <v>8716</v>
      </c>
      <c r="J1133" s="152">
        <v>8452</v>
      </c>
      <c r="K1133" s="152">
        <v>4085</v>
      </c>
    </row>
    <row r="1134" spans="2:11" ht="15" x14ac:dyDescent="0.25">
      <c r="B1134" s="152" t="s">
        <v>2</v>
      </c>
      <c r="C1134" s="153" t="s">
        <v>237</v>
      </c>
      <c r="D1134" s="152" t="s">
        <v>238</v>
      </c>
      <c r="E1134" s="152" t="s">
        <v>288</v>
      </c>
      <c r="F1134" s="152">
        <v>2607</v>
      </c>
      <c r="G1134" s="152">
        <v>7099</v>
      </c>
      <c r="H1134" s="152">
        <v>6660</v>
      </c>
      <c r="I1134" s="152">
        <v>7887</v>
      </c>
      <c r="J1134" s="152">
        <v>7399</v>
      </c>
      <c r="K1134" s="152">
        <v>3878</v>
      </c>
    </row>
    <row r="1135" spans="2:11" ht="15" x14ac:dyDescent="0.25">
      <c r="B1135" s="152" t="s">
        <v>2</v>
      </c>
      <c r="C1135" s="153" t="s">
        <v>79</v>
      </c>
      <c r="D1135" s="152" t="s">
        <v>80</v>
      </c>
      <c r="E1135" s="152" t="s">
        <v>289</v>
      </c>
      <c r="F1135" s="152">
        <v>23784</v>
      </c>
      <c r="G1135" s="152">
        <v>28781</v>
      </c>
      <c r="H1135" s="152">
        <v>28766</v>
      </c>
      <c r="I1135" s="152">
        <v>30258</v>
      </c>
      <c r="J1135" s="152">
        <v>24833</v>
      </c>
      <c r="K1135" s="152">
        <v>19681</v>
      </c>
    </row>
    <row r="1136" spans="2:11" ht="15" x14ac:dyDescent="0.25">
      <c r="B1136" s="152" t="s">
        <v>2</v>
      </c>
      <c r="C1136" s="153" t="s">
        <v>81</v>
      </c>
      <c r="D1136" s="152" t="s">
        <v>82</v>
      </c>
      <c r="E1136" s="152" t="s">
        <v>289</v>
      </c>
      <c r="F1136" s="152">
        <v>474</v>
      </c>
      <c r="G1136" s="152">
        <v>253</v>
      </c>
      <c r="H1136" s="152">
        <v>326</v>
      </c>
      <c r="I1136" s="152">
        <v>171</v>
      </c>
      <c r="J1136" s="152">
        <v>37</v>
      </c>
      <c r="K1136" s="152">
        <v>58</v>
      </c>
    </row>
    <row r="1137" spans="2:11" ht="15" x14ac:dyDescent="0.25">
      <c r="B1137" s="152" t="s">
        <v>2</v>
      </c>
      <c r="C1137" s="153" t="s">
        <v>239</v>
      </c>
      <c r="D1137" s="152" t="s">
        <v>240</v>
      </c>
      <c r="E1137" s="152" t="s">
        <v>290</v>
      </c>
      <c r="F1137" s="152" t="s">
        <v>124</v>
      </c>
      <c r="G1137" s="152" t="s">
        <v>124</v>
      </c>
      <c r="H1137" s="152" t="s">
        <v>124</v>
      </c>
      <c r="I1137" s="152" t="s">
        <v>124</v>
      </c>
      <c r="J1137" s="152" t="s">
        <v>124</v>
      </c>
      <c r="K1137" s="152" t="s">
        <v>124</v>
      </c>
    </row>
    <row r="1138" spans="2:11" ht="15" x14ac:dyDescent="0.25">
      <c r="B1138" s="152" t="s">
        <v>2</v>
      </c>
      <c r="C1138" s="153" t="s">
        <v>263</v>
      </c>
      <c r="D1138" s="152" t="s">
        <v>264</v>
      </c>
      <c r="E1138" s="152" t="s">
        <v>290</v>
      </c>
      <c r="F1138" s="152" t="s">
        <v>124</v>
      </c>
      <c r="G1138" s="152" t="s">
        <v>124</v>
      </c>
      <c r="H1138" s="152" t="s">
        <v>124</v>
      </c>
      <c r="I1138" s="152" t="s">
        <v>124</v>
      </c>
      <c r="J1138" s="152" t="s">
        <v>124</v>
      </c>
      <c r="K1138" s="152" t="s">
        <v>124</v>
      </c>
    </row>
    <row r="1139" spans="2:11" ht="15" x14ac:dyDescent="0.25">
      <c r="B1139" s="152" t="s">
        <v>2</v>
      </c>
      <c r="C1139" s="153" t="s">
        <v>276</v>
      </c>
      <c r="D1139" s="152" t="s">
        <v>277</v>
      </c>
      <c r="E1139" s="152" t="s">
        <v>290</v>
      </c>
      <c r="F1139" s="152" t="s">
        <v>124</v>
      </c>
      <c r="G1139" s="152" t="s">
        <v>124</v>
      </c>
      <c r="H1139" s="152" t="s">
        <v>124</v>
      </c>
      <c r="I1139" s="152" t="s">
        <v>124</v>
      </c>
      <c r="J1139" s="152" t="s">
        <v>124</v>
      </c>
      <c r="K1139" s="152" t="s">
        <v>124</v>
      </c>
    </row>
    <row r="1140" spans="2:11" ht="15" x14ac:dyDescent="0.25">
      <c r="B1140" s="152" t="s">
        <v>2</v>
      </c>
      <c r="C1140" s="153" t="s">
        <v>241</v>
      </c>
      <c r="D1140" s="152" t="s">
        <v>242</v>
      </c>
      <c r="E1140" s="152" t="s">
        <v>290</v>
      </c>
      <c r="F1140" s="152" t="s">
        <v>124</v>
      </c>
      <c r="G1140" s="152" t="s">
        <v>124</v>
      </c>
      <c r="H1140" s="152" t="s">
        <v>124</v>
      </c>
      <c r="I1140" s="152" t="s">
        <v>124</v>
      </c>
      <c r="J1140" s="152" t="s">
        <v>124</v>
      </c>
      <c r="K1140" s="152" t="s">
        <v>124</v>
      </c>
    </row>
    <row r="1141" spans="2:11" ht="15" x14ac:dyDescent="0.25">
      <c r="B1141" s="152" t="s">
        <v>2</v>
      </c>
      <c r="C1141" s="153" t="s">
        <v>243</v>
      </c>
      <c r="D1141" s="152" t="s">
        <v>244</v>
      </c>
      <c r="E1141" s="152" t="s">
        <v>290</v>
      </c>
      <c r="F1141" s="152" t="s">
        <v>124</v>
      </c>
      <c r="G1141" s="152" t="s">
        <v>124</v>
      </c>
      <c r="H1141" s="152" t="s">
        <v>124</v>
      </c>
      <c r="I1141" s="152" t="s">
        <v>124</v>
      </c>
      <c r="J1141" s="152" t="s">
        <v>124</v>
      </c>
      <c r="K1141" s="152" t="s">
        <v>124</v>
      </c>
    </row>
    <row r="1142" spans="2:11" ht="15" x14ac:dyDescent="0.25">
      <c r="B1142" s="152" t="s">
        <v>2</v>
      </c>
      <c r="C1142" s="153" t="s">
        <v>245</v>
      </c>
      <c r="D1142" s="152" t="s">
        <v>246</v>
      </c>
      <c r="E1142" s="152" t="s">
        <v>288</v>
      </c>
      <c r="F1142" s="152">
        <v>2356</v>
      </c>
      <c r="G1142" s="152">
        <v>2518</v>
      </c>
      <c r="H1142" s="152">
        <v>1680</v>
      </c>
      <c r="I1142" s="152">
        <v>1338</v>
      </c>
      <c r="J1142" s="152">
        <v>1565</v>
      </c>
      <c r="K1142" s="152">
        <v>810</v>
      </c>
    </row>
    <row r="1143" spans="2:11" ht="15" x14ac:dyDescent="0.25">
      <c r="B1143" s="152" t="s">
        <v>2</v>
      </c>
      <c r="C1143" s="153" t="s">
        <v>278</v>
      </c>
      <c r="D1143" s="152" t="s">
        <v>279</v>
      </c>
      <c r="E1143" s="152" t="s">
        <v>290</v>
      </c>
      <c r="F1143" s="152" t="s">
        <v>124</v>
      </c>
      <c r="G1143" s="152" t="s">
        <v>124</v>
      </c>
      <c r="H1143" s="152" t="s">
        <v>124</v>
      </c>
      <c r="I1143" s="152" t="s">
        <v>124</v>
      </c>
      <c r="J1143" s="152" t="s">
        <v>124</v>
      </c>
      <c r="K1143" s="152" t="s">
        <v>124</v>
      </c>
    </row>
    <row r="1144" spans="2:11" ht="15" x14ac:dyDescent="0.25">
      <c r="B1144" s="152" t="s">
        <v>2</v>
      </c>
      <c r="C1144" s="153" t="s">
        <v>280</v>
      </c>
      <c r="D1144" s="152" t="s">
        <v>281</v>
      </c>
      <c r="E1144" s="152" t="s">
        <v>290</v>
      </c>
      <c r="F1144" s="152" t="s">
        <v>124</v>
      </c>
      <c r="G1144" s="152" t="s">
        <v>124</v>
      </c>
      <c r="H1144" s="152" t="s">
        <v>124</v>
      </c>
      <c r="I1144" s="152" t="s">
        <v>124</v>
      </c>
      <c r="J1144" s="152" t="s">
        <v>124</v>
      </c>
      <c r="K1144" s="152" t="s">
        <v>124</v>
      </c>
    </row>
    <row r="1145" spans="2:11" ht="15" x14ac:dyDescent="0.25">
      <c r="B1145" s="152" t="s">
        <v>2</v>
      </c>
      <c r="C1145" s="153" t="s">
        <v>247</v>
      </c>
      <c r="D1145" s="152" t="s">
        <v>248</v>
      </c>
      <c r="E1145" s="152" t="s">
        <v>288</v>
      </c>
      <c r="F1145" s="152" t="s">
        <v>124</v>
      </c>
      <c r="G1145" s="152" t="s">
        <v>124</v>
      </c>
      <c r="H1145" s="152" t="s">
        <v>124</v>
      </c>
      <c r="I1145" s="152" t="s">
        <v>124</v>
      </c>
      <c r="J1145" s="152" t="s">
        <v>124</v>
      </c>
      <c r="K1145" s="152" t="s">
        <v>124</v>
      </c>
    </row>
    <row r="1146" spans="2:11" ht="15" x14ac:dyDescent="0.25">
      <c r="B1146" s="152" t="s">
        <v>2</v>
      </c>
      <c r="C1146" s="153" t="s">
        <v>249</v>
      </c>
      <c r="D1146" s="152" t="s">
        <v>250</v>
      </c>
      <c r="E1146" s="152" t="s">
        <v>290</v>
      </c>
      <c r="F1146" s="152" t="s">
        <v>124</v>
      </c>
      <c r="G1146" s="152" t="s">
        <v>124</v>
      </c>
      <c r="H1146" s="152" t="s">
        <v>124</v>
      </c>
      <c r="I1146" s="152" t="s">
        <v>124</v>
      </c>
      <c r="J1146" s="152" t="s">
        <v>124</v>
      </c>
      <c r="K1146" s="152" t="s">
        <v>124</v>
      </c>
    </row>
    <row r="1147" spans="2:11" ht="15" x14ac:dyDescent="0.25">
      <c r="B1147" s="152" t="s">
        <v>2</v>
      </c>
      <c r="C1147" s="153" t="s">
        <v>282</v>
      </c>
      <c r="D1147" s="152" t="s">
        <v>283</v>
      </c>
      <c r="E1147" s="152" t="s">
        <v>290</v>
      </c>
      <c r="F1147" s="152" t="s">
        <v>124</v>
      </c>
      <c r="G1147" s="152" t="s">
        <v>124</v>
      </c>
      <c r="H1147" s="152" t="s">
        <v>124</v>
      </c>
      <c r="I1147" s="152" t="s">
        <v>124</v>
      </c>
      <c r="J1147" s="152" t="s">
        <v>124</v>
      </c>
      <c r="K1147" s="152" t="s">
        <v>124</v>
      </c>
    </row>
    <row r="1148" spans="2:11" ht="15" x14ac:dyDescent="0.25">
      <c r="B1148" s="152" t="s">
        <v>2</v>
      </c>
      <c r="C1148" s="153" t="s">
        <v>284</v>
      </c>
      <c r="D1148" s="152" t="s">
        <v>285</v>
      </c>
      <c r="E1148" s="152" t="s">
        <v>290</v>
      </c>
      <c r="F1148" s="152" t="s">
        <v>124</v>
      </c>
      <c r="G1148" s="152" t="s">
        <v>124</v>
      </c>
      <c r="H1148" s="152" t="s">
        <v>124</v>
      </c>
      <c r="I1148" s="152" t="s">
        <v>124</v>
      </c>
      <c r="J1148" s="152" t="s">
        <v>124</v>
      </c>
      <c r="K1148" s="152" t="s">
        <v>124</v>
      </c>
    </row>
    <row r="1149" spans="2:11" ht="15" x14ac:dyDescent="0.25">
      <c r="B1149" s="152" t="s">
        <v>2</v>
      </c>
      <c r="C1149" s="153" t="s">
        <v>83</v>
      </c>
      <c r="D1149" s="152" t="s">
        <v>384</v>
      </c>
      <c r="E1149" s="152" t="s">
        <v>288</v>
      </c>
      <c r="F1149" s="152">
        <v>2176</v>
      </c>
      <c r="G1149" s="152">
        <v>3282</v>
      </c>
      <c r="H1149" s="152">
        <v>4571</v>
      </c>
      <c r="I1149" s="152" t="s">
        <v>124</v>
      </c>
      <c r="J1149" s="152" t="s">
        <v>124</v>
      </c>
      <c r="K1149" s="152" t="s">
        <v>124</v>
      </c>
    </row>
    <row r="1150" spans="2:11" ht="15" x14ac:dyDescent="0.25">
      <c r="B1150" s="152" t="s">
        <v>2</v>
      </c>
      <c r="C1150" s="153" t="s">
        <v>84</v>
      </c>
      <c r="D1150" s="152" t="s">
        <v>85</v>
      </c>
      <c r="E1150" s="152" t="s">
        <v>289</v>
      </c>
      <c r="F1150" s="152">
        <v>3985</v>
      </c>
      <c r="G1150" s="152">
        <v>8961</v>
      </c>
      <c r="H1150" s="152">
        <v>13732</v>
      </c>
      <c r="I1150" s="152">
        <v>12683</v>
      </c>
      <c r="J1150" s="152">
        <v>17181</v>
      </c>
      <c r="K1150" s="152">
        <v>10822</v>
      </c>
    </row>
    <row r="1151" spans="2:11" ht="15" x14ac:dyDescent="0.25">
      <c r="B1151" s="152" t="s">
        <v>2</v>
      </c>
      <c r="C1151" s="153" t="s">
        <v>86</v>
      </c>
      <c r="D1151" s="152" t="s">
        <v>381</v>
      </c>
      <c r="E1151" s="152" t="s">
        <v>288</v>
      </c>
      <c r="F1151" s="152">
        <v>502</v>
      </c>
      <c r="G1151" s="152">
        <v>1209</v>
      </c>
      <c r="H1151" s="152">
        <v>1479</v>
      </c>
      <c r="I1151" s="152">
        <v>1253</v>
      </c>
      <c r="J1151" s="152">
        <v>2094</v>
      </c>
      <c r="K1151" s="152">
        <v>1453</v>
      </c>
    </row>
    <row r="1152" spans="2:11" ht="15" x14ac:dyDescent="0.25">
      <c r="B1152" s="152" t="s">
        <v>2</v>
      </c>
      <c r="C1152" s="153" t="s">
        <v>286</v>
      </c>
      <c r="D1152" s="152" t="s">
        <v>412</v>
      </c>
      <c r="E1152" s="152" t="s">
        <v>288</v>
      </c>
      <c r="F1152" s="152" t="s">
        <v>124</v>
      </c>
      <c r="G1152" s="152" t="s">
        <v>124</v>
      </c>
      <c r="H1152" s="152">
        <v>1592</v>
      </c>
      <c r="I1152" s="152">
        <v>398</v>
      </c>
      <c r="J1152" s="152">
        <v>367</v>
      </c>
      <c r="K1152" s="152">
        <v>39</v>
      </c>
    </row>
    <row r="1153" spans="2:11" ht="15" x14ac:dyDescent="0.25">
      <c r="B1153" s="152" t="s">
        <v>2</v>
      </c>
      <c r="C1153" s="153" t="s">
        <v>87</v>
      </c>
      <c r="D1153" s="152" t="s">
        <v>382</v>
      </c>
      <c r="E1153" s="152" t="s">
        <v>289</v>
      </c>
      <c r="F1153" s="152">
        <v>932</v>
      </c>
      <c r="G1153" s="152">
        <v>2728</v>
      </c>
      <c r="H1153" s="152">
        <v>5604</v>
      </c>
      <c r="I1153" s="152">
        <v>3599</v>
      </c>
      <c r="J1153" s="152">
        <v>2765</v>
      </c>
      <c r="K1153" s="152">
        <v>3646</v>
      </c>
    </row>
    <row r="1154" spans="2:11" ht="15" x14ac:dyDescent="0.25">
      <c r="B1154" s="152" t="s">
        <v>3</v>
      </c>
      <c r="C1154" s="153" t="s">
        <v>88</v>
      </c>
      <c r="D1154" s="152" t="s">
        <v>89</v>
      </c>
      <c r="E1154" s="152" t="s">
        <v>289</v>
      </c>
      <c r="F1154" s="152">
        <v>2670</v>
      </c>
      <c r="G1154" s="152">
        <v>3014</v>
      </c>
      <c r="H1154" s="152">
        <v>3584</v>
      </c>
      <c r="I1154" s="152">
        <v>4446</v>
      </c>
      <c r="J1154" s="152">
        <v>2748</v>
      </c>
      <c r="K1154" s="152">
        <v>3822</v>
      </c>
    </row>
    <row r="1155" spans="2:11" ht="15" x14ac:dyDescent="0.25">
      <c r="B1155" s="152" t="s">
        <v>3</v>
      </c>
      <c r="C1155" s="153" t="s">
        <v>90</v>
      </c>
      <c r="D1155" s="152" t="s">
        <v>91</v>
      </c>
      <c r="E1155" s="152" t="s">
        <v>289</v>
      </c>
      <c r="F1155" s="152">
        <v>7879</v>
      </c>
      <c r="G1155" s="152">
        <v>5713</v>
      </c>
      <c r="H1155" s="152">
        <v>6425</v>
      </c>
      <c r="I1155" s="152">
        <v>4942</v>
      </c>
      <c r="J1155" s="152">
        <v>3519</v>
      </c>
      <c r="K1155" s="152">
        <v>2955</v>
      </c>
    </row>
    <row r="1156" spans="2:11" ht="15" x14ac:dyDescent="0.25">
      <c r="B1156" s="152" t="s">
        <v>3</v>
      </c>
      <c r="C1156" s="153" t="s">
        <v>92</v>
      </c>
      <c r="D1156" s="152" t="s">
        <v>93</v>
      </c>
      <c r="E1156" s="152" t="s">
        <v>289</v>
      </c>
      <c r="F1156" s="152">
        <v>17234</v>
      </c>
      <c r="G1156" s="152">
        <v>12612</v>
      </c>
      <c r="H1156" s="152">
        <v>11279</v>
      </c>
      <c r="I1156" s="152">
        <v>11909</v>
      </c>
      <c r="J1156" s="152">
        <v>8479</v>
      </c>
      <c r="K1156" s="152">
        <v>5867</v>
      </c>
    </row>
    <row r="1157" spans="2:11" ht="15" x14ac:dyDescent="0.25">
      <c r="B1157" s="152" t="s">
        <v>3</v>
      </c>
      <c r="C1157" s="153" t="s">
        <v>94</v>
      </c>
      <c r="D1157" s="152" t="s">
        <v>95</v>
      </c>
      <c r="E1157" s="152" t="s">
        <v>289</v>
      </c>
      <c r="F1157" s="152">
        <v>2251</v>
      </c>
      <c r="G1157" s="152">
        <v>3710</v>
      </c>
      <c r="H1157" s="152">
        <v>3307</v>
      </c>
      <c r="I1157" s="152">
        <v>3398</v>
      </c>
      <c r="J1157" s="152">
        <v>2286</v>
      </c>
      <c r="K1157" s="152">
        <v>1609</v>
      </c>
    </row>
    <row r="1158" spans="2:11" ht="15" x14ac:dyDescent="0.25">
      <c r="B1158" s="152" t="s">
        <v>3</v>
      </c>
      <c r="C1158" s="153" t="s">
        <v>251</v>
      </c>
      <c r="D1158" s="152" t="s">
        <v>370</v>
      </c>
      <c r="E1158" s="152" t="s">
        <v>288</v>
      </c>
      <c r="F1158" s="152">
        <v>2866</v>
      </c>
      <c r="G1158" s="152">
        <v>3005</v>
      </c>
      <c r="H1158" s="152">
        <v>2839</v>
      </c>
      <c r="I1158" s="152" t="s">
        <v>124</v>
      </c>
      <c r="J1158" s="152" t="s">
        <v>124</v>
      </c>
      <c r="K1158" s="152" t="s">
        <v>124</v>
      </c>
    </row>
    <row r="1159" spans="2:11" ht="15" x14ac:dyDescent="0.25">
      <c r="B1159" s="152" t="s">
        <v>3</v>
      </c>
      <c r="C1159" s="153" t="s">
        <v>96</v>
      </c>
      <c r="D1159" s="152" t="s">
        <v>97</v>
      </c>
      <c r="E1159" s="152" t="s">
        <v>289</v>
      </c>
      <c r="F1159" s="152">
        <v>8867</v>
      </c>
      <c r="G1159" s="152">
        <v>15710</v>
      </c>
      <c r="H1159" s="152">
        <v>14343</v>
      </c>
      <c r="I1159" s="152">
        <v>12030</v>
      </c>
      <c r="J1159" s="152">
        <v>12629</v>
      </c>
      <c r="K1159" s="152">
        <v>11994</v>
      </c>
    </row>
    <row r="1160" spans="2:11" ht="15" x14ac:dyDescent="0.25">
      <c r="B1160" s="152" t="s">
        <v>3</v>
      </c>
      <c r="C1160" s="153" t="s">
        <v>98</v>
      </c>
      <c r="D1160" s="152" t="s">
        <v>99</v>
      </c>
      <c r="E1160" s="152" t="s">
        <v>289</v>
      </c>
      <c r="F1160" s="152">
        <v>26954</v>
      </c>
      <c r="G1160" s="152">
        <v>24333</v>
      </c>
      <c r="H1160" s="152">
        <v>26618</v>
      </c>
      <c r="I1160" s="152">
        <v>21808</v>
      </c>
      <c r="J1160" s="152">
        <v>19868</v>
      </c>
      <c r="K1160" s="152">
        <v>17231</v>
      </c>
    </row>
    <row r="1161" spans="2:11" ht="15" x14ac:dyDescent="0.25">
      <c r="B1161" s="152" t="s">
        <v>3</v>
      </c>
      <c r="C1161" s="153" t="s">
        <v>100</v>
      </c>
      <c r="D1161" s="152" t="s">
        <v>371</v>
      </c>
      <c r="E1161" s="152" t="s">
        <v>288</v>
      </c>
      <c r="F1161" s="152">
        <v>8763</v>
      </c>
      <c r="G1161" s="152">
        <v>6214</v>
      </c>
      <c r="H1161" s="152" t="s">
        <v>124</v>
      </c>
      <c r="I1161" s="152" t="s">
        <v>124</v>
      </c>
      <c r="J1161" s="152" t="s">
        <v>124</v>
      </c>
      <c r="K1161" s="152" t="s">
        <v>124</v>
      </c>
    </row>
    <row r="1162" spans="2:11" ht="15" x14ac:dyDescent="0.25">
      <c r="B1162" s="152" t="s">
        <v>3</v>
      </c>
      <c r="C1162" s="153" t="s">
        <v>252</v>
      </c>
      <c r="D1162" s="152" t="s">
        <v>360</v>
      </c>
      <c r="E1162" s="152" t="s">
        <v>288</v>
      </c>
      <c r="F1162" s="152">
        <v>4179</v>
      </c>
      <c r="G1162" s="152">
        <v>3975</v>
      </c>
      <c r="H1162" s="152">
        <v>2939</v>
      </c>
      <c r="I1162" s="152">
        <v>2572</v>
      </c>
      <c r="J1162" s="152">
        <v>2394</v>
      </c>
      <c r="K1162" s="152">
        <v>766</v>
      </c>
    </row>
    <row r="1163" spans="2:11" ht="15" x14ac:dyDescent="0.25">
      <c r="B1163" s="152" t="s">
        <v>3</v>
      </c>
      <c r="C1163" s="153" t="s">
        <v>102</v>
      </c>
      <c r="D1163" s="152" t="s">
        <v>103</v>
      </c>
      <c r="E1163" s="152" t="s">
        <v>289</v>
      </c>
      <c r="F1163" s="152">
        <v>16252</v>
      </c>
      <c r="G1163" s="152">
        <v>15530</v>
      </c>
      <c r="H1163" s="152">
        <v>14023</v>
      </c>
      <c r="I1163" s="152">
        <v>5352</v>
      </c>
      <c r="J1163" s="152">
        <v>10276</v>
      </c>
      <c r="K1163" s="152">
        <v>11362</v>
      </c>
    </row>
    <row r="1164" spans="2:11" ht="15" x14ac:dyDescent="0.25">
      <c r="B1164" s="152" t="s">
        <v>3</v>
      </c>
      <c r="C1164" s="153" t="s">
        <v>104</v>
      </c>
      <c r="D1164" s="152" t="s">
        <v>372</v>
      </c>
      <c r="E1164" s="152" t="s">
        <v>289</v>
      </c>
      <c r="F1164" s="152">
        <v>8695</v>
      </c>
      <c r="G1164" s="152">
        <v>8265</v>
      </c>
      <c r="H1164" s="152">
        <v>6002</v>
      </c>
      <c r="I1164" s="152">
        <v>4206</v>
      </c>
      <c r="J1164" s="152">
        <v>3443</v>
      </c>
      <c r="K1164" s="152">
        <v>2650</v>
      </c>
    </row>
    <row r="1165" spans="2:11" ht="15" x14ac:dyDescent="0.25">
      <c r="B1165" s="152" t="s">
        <v>3</v>
      </c>
      <c r="C1165" s="153" t="s">
        <v>105</v>
      </c>
      <c r="D1165" s="152" t="s">
        <v>416</v>
      </c>
      <c r="E1165" s="152" t="s">
        <v>288</v>
      </c>
      <c r="F1165" s="152">
        <v>2653</v>
      </c>
      <c r="G1165" s="152">
        <v>2422</v>
      </c>
      <c r="H1165" s="152">
        <v>2492</v>
      </c>
      <c r="I1165" s="152">
        <v>4152</v>
      </c>
      <c r="J1165" s="152">
        <v>3842</v>
      </c>
      <c r="K1165" s="152">
        <v>8782</v>
      </c>
    </row>
    <row r="1166" spans="2:11" ht="15" x14ac:dyDescent="0.25">
      <c r="B1166" s="152" t="s">
        <v>3</v>
      </c>
      <c r="C1166" s="153" t="s">
        <v>253</v>
      </c>
      <c r="D1166" s="152" t="s">
        <v>373</v>
      </c>
      <c r="E1166" s="152" t="s">
        <v>289</v>
      </c>
      <c r="F1166" s="152">
        <v>9956</v>
      </c>
      <c r="G1166" s="152">
        <v>6078</v>
      </c>
      <c r="H1166" s="152">
        <v>4047</v>
      </c>
      <c r="I1166" s="152">
        <v>5094</v>
      </c>
      <c r="J1166" s="152">
        <v>4597</v>
      </c>
      <c r="K1166" s="152">
        <v>3248</v>
      </c>
    </row>
    <row r="1167" spans="2:11" ht="15" x14ac:dyDescent="0.25">
      <c r="B1167" s="152" t="s">
        <v>3</v>
      </c>
      <c r="C1167" s="153" t="s">
        <v>106</v>
      </c>
      <c r="D1167" s="152" t="s">
        <v>107</v>
      </c>
      <c r="E1167" s="152" t="s">
        <v>289</v>
      </c>
      <c r="F1167" s="152">
        <v>5370</v>
      </c>
      <c r="G1167" s="152">
        <v>4239</v>
      </c>
      <c r="H1167" s="152">
        <v>3390</v>
      </c>
      <c r="I1167" s="152">
        <v>3323</v>
      </c>
      <c r="J1167" s="152">
        <v>3353</v>
      </c>
      <c r="K1167" s="152">
        <v>2161</v>
      </c>
    </row>
    <row r="1168" spans="2:11" ht="15" x14ac:dyDescent="0.25">
      <c r="B1168" s="152" t="s">
        <v>3</v>
      </c>
      <c r="C1168" s="153" t="s">
        <v>254</v>
      </c>
      <c r="D1168" s="152" t="s">
        <v>361</v>
      </c>
      <c r="E1168" s="152" t="s">
        <v>288</v>
      </c>
      <c r="F1168" s="152">
        <v>4344</v>
      </c>
      <c r="G1168" s="152">
        <v>0</v>
      </c>
      <c r="H1168" s="152" t="s">
        <v>124</v>
      </c>
      <c r="I1168" s="152" t="s">
        <v>124</v>
      </c>
      <c r="J1168" s="152" t="s">
        <v>124</v>
      </c>
      <c r="K1168" s="152" t="s">
        <v>124</v>
      </c>
    </row>
    <row r="1169" spans="2:11" ht="15" x14ac:dyDescent="0.25">
      <c r="B1169" s="152" t="s">
        <v>3</v>
      </c>
      <c r="C1169" s="153" t="s">
        <v>255</v>
      </c>
      <c r="D1169" s="152" t="s">
        <v>374</v>
      </c>
      <c r="E1169" s="152" t="s">
        <v>288</v>
      </c>
      <c r="F1169" s="152">
        <v>4622</v>
      </c>
      <c r="G1169" s="152">
        <v>5010</v>
      </c>
      <c r="H1169" s="152">
        <v>4905</v>
      </c>
      <c r="I1169" s="152">
        <v>2606</v>
      </c>
      <c r="J1169" s="152">
        <v>2547</v>
      </c>
      <c r="K1169" s="152">
        <v>3951</v>
      </c>
    </row>
    <row r="1170" spans="2:11" ht="15" x14ac:dyDescent="0.25">
      <c r="B1170" s="152" t="s">
        <v>3</v>
      </c>
      <c r="C1170" s="153" t="s">
        <v>108</v>
      </c>
      <c r="D1170" s="152" t="s">
        <v>417</v>
      </c>
      <c r="E1170" s="152" t="s">
        <v>289</v>
      </c>
      <c r="F1170" s="152">
        <v>28616</v>
      </c>
      <c r="G1170" s="152">
        <v>29400</v>
      </c>
      <c r="H1170" s="152">
        <v>25888</v>
      </c>
      <c r="I1170" s="152">
        <v>22617</v>
      </c>
      <c r="J1170" s="152">
        <v>22551</v>
      </c>
      <c r="K1170" s="152">
        <v>20394</v>
      </c>
    </row>
    <row r="1171" spans="2:11" ht="15" x14ac:dyDescent="0.25">
      <c r="B1171" s="152" t="s">
        <v>3</v>
      </c>
      <c r="C1171" s="153" t="s">
        <v>109</v>
      </c>
      <c r="D1171" s="152" t="s">
        <v>110</v>
      </c>
      <c r="E1171" s="152" t="s">
        <v>289</v>
      </c>
      <c r="F1171" s="152">
        <v>23372</v>
      </c>
      <c r="G1171" s="152">
        <v>20973</v>
      </c>
      <c r="H1171" s="152">
        <v>20450</v>
      </c>
      <c r="I1171" s="152">
        <v>19502</v>
      </c>
      <c r="J1171" s="152">
        <v>19053</v>
      </c>
      <c r="K1171" s="152">
        <v>16358</v>
      </c>
    </row>
    <row r="1172" spans="2:11" ht="15" x14ac:dyDescent="0.25">
      <c r="B1172" s="152" t="s">
        <v>3</v>
      </c>
      <c r="C1172" s="153" t="s">
        <v>111</v>
      </c>
      <c r="D1172" s="152" t="s">
        <v>112</v>
      </c>
      <c r="E1172" s="152" t="s">
        <v>289</v>
      </c>
      <c r="F1172" s="152">
        <v>4250</v>
      </c>
      <c r="G1172" s="152">
        <v>3809</v>
      </c>
      <c r="H1172" s="152">
        <v>4261</v>
      </c>
      <c r="I1172" s="152">
        <v>4259</v>
      </c>
      <c r="J1172" s="152">
        <v>3799</v>
      </c>
      <c r="K1172" s="152">
        <v>2253</v>
      </c>
    </row>
    <row r="1173" spans="2:11" ht="15" x14ac:dyDescent="0.25">
      <c r="B1173" s="152" t="s">
        <v>3</v>
      </c>
      <c r="C1173" s="153" t="s">
        <v>265</v>
      </c>
      <c r="D1173" s="152" t="s">
        <v>383</v>
      </c>
      <c r="E1173" s="152" t="s">
        <v>288</v>
      </c>
      <c r="F1173" s="152">
        <v>2588</v>
      </c>
      <c r="G1173" s="152">
        <v>2414</v>
      </c>
      <c r="H1173" s="152">
        <v>2200</v>
      </c>
      <c r="I1173" s="152">
        <v>1013</v>
      </c>
      <c r="J1173" s="152">
        <v>2394</v>
      </c>
      <c r="K1173" s="152">
        <v>1503</v>
      </c>
    </row>
    <row r="1174" spans="2:11" ht="15" x14ac:dyDescent="0.25">
      <c r="B1174" s="152" t="s">
        <v>3</v>
      </c>
      <c r="C1174" s="153" t="s">
        <v>256</v>
      </c>
      <c r="D1174" s="152" t="s">
        <v>257</v>
      </c>
      <c r="E1174" s="152" t="s">
        <v>288</v>
      </c>
      <c r="F1174" s="152">
        <v>343</v>
      </c>
      <c r="G1174" s="152">
        <v>0</v>
      </c>
      <c r="H1174" s="152" t="s">
        <v>124</v>
      </c>
      <c r="I1174" s="152" t="s">
        <v>124</v>
      </c>
      <c r="J1174" s="152" t="s">
        <v>124</v>
      </c>
      <c r="K1174" s="152" t="s">
        <v>124</v>
      </c>
    </row>
    <row r="1175" spans="2:11" ht="15" x14ac:dyDescent="0.25">
      <c r="B1175" s="152" t="s">
        <v>3</v>
      </c>
      <c r="C1175" s="153" t="s">
        <v>258</v>
      </c>
      <c r="D1175" s="152" t="s">
        <v>362</v>
      </c>
      <c r="E1175" s="152" t="s">
        <v>288</v>
      </c>
      <c r="F1175" s="152">
        <v>1963</v>
      </c>
      <c r="G1175" s="152">
        <v>1757</v>
      </c>
      <c r="H1175" s="152">
        <v>1400</v>
      </c>
      <c r="I1175" s="152">
        <v>1831</v>
      </c>
      <c r="J1175" s="152">
        <v>1789</v>
      </c>
      <c r="K1175" s="152">
        <v>1374</v>
      </c>
    </row>
    <row r="1176" spans="2:11" ht="15" x14ac:dyDescent="0.25">
      <c r="B1176" s="152" t="s">
        <v>3</v>
      </c>
      <c r="C1176" s="153" t="s">
        <v>259</v>
      </c>
      <c r="D1176" s="152" t="s">
        <v>375</v>
      </c>
      <c r="E1176" s="152" t="s">
        <v>288</v>
      </c>
      <c r="F1176" s="152">
        <v>752</v>
      </c>
      <c r="G1176" s="152">
        <v>498</v>
      </c>
      <c r="H1176" s="152">
        <v>500</v>
      </c>
      <c r="I1176" s="152" t="s">
        <v>124</v>
      </c>
      <c r="J1176" s="152" t="s">
        <v>124</v>
      </c>
      <c r="K1176" s="152" t="s">
        <v>124</v>
      </c>
    </row>
    <row r="1177" spans="2:11" ht="15" x14ac:dyDescent="0.25">
      <c r="B1177" s="152" t="s">
        <v>3</v>
      </c>
      <c r="C1177" s="153" t="s">
        <v>260</v>
      </c>
      <c r="D1177" s="152" t="s">
        <v>363</v>
      </c>
      <c r="E1177" s="152" t="s">
        <v>288</v>
      </c>
      <c r="F1177" s="152">
        <v>1469</v>
      </c>
      <c r="G1177" s="152">
        <v>1633</v>
      </c>
      <c r="H1177" s="152">
        <v>1614</v>
      </c>
      <c r="I1177" s="152">
        <v>1544</v>
      </c>
      <c r="J1177" s="152">
        <v>1425</v>
      </c>
      <c r="K1177" s="152">
        <v>1025</v>
      </c>
    </row>
    <row r="1178" spans="2:11" ht="15" x14ac:dyDescent="0.25">
      <c r="B1178" s="152" t="s">
        <v>3</v>
      </c>
      <c r="C1178" s="153" t="s">
        <v>113</v>
      </c>
      <c r="D1178" s="152" t="s">
        <v>114</v>
      </c>
      <c r="E1178" s="152" t="s">
        <v>290</v>
      </c>
      <c r="F1178" s="152" t="s">
        <v>124</v>
      </c>
      <c r="G1178" s="152" t="s">
        <v>124</v>
      </c>
      <c r="H1178" s="152" t="s">
        <v>124</v>
      </c>
      <c r="I1178" s="152" t="s">
        <v>124</v>
      </c>
      <c r="J1178" s="152" t="s">
        <v>124</v>
      </c>
      <c r="K1178" s="152" t="s">
        <v>124</v>
      </c>
    </row>
    <row r="1179" spans="2:11" ht="15" x14ac:dyDescent="0.25">
      <c r="B1179" s="152" t="s">
        <v>3</v>
      </c>
      <c r="C1179" s="153" t="s">
        <v>115</v>
      </c>
      <c r="D1179" s="152" t="s">
        <v>116</v>
      </c>
      <c r="E1179" s="152" t="s">
        <v>289</v>
      </c>
      <c r="F1179" s="152">
        <v>229</v>
      </c>
      <c r="G1179" s="152">
        <v>2309</v>
      </c>
      <c r="H1179" s="152">
        <v>3284</v>
      </c>
      <c r="I1179" s="152">
        <v>3303</v>
      </c>
      <c r="J1179" s="152">
        <v>2069</v>
      </c>
      <c r="K1179" s="152">
        <v>1964</v>
      </c>
    </row>
    <row r="1180" spans="2:11" ht="15" x14ac:dyDescent="0.25">
      <c r="B1180" s="152" t="s">
        <v>3</v>
      </c>
      <c r="C1180" s="153" t="s">
        <v>117</v>
      </c>
      <c r="D1180" s="152" t="s">
        <v>118</v>
      </c>
      <c r="E1180" s="152" t="s">
        <v>290</v>
      </c>
      <c r="F1180" s="152" t="s">
        <v>124</v>
      </c>
      <c r="G1180" s="152" t="s">
        <v>124</v>
      </c>
      <c r="H1180" s="152" t="s">
        <v>124</v>
      </c>
      <c r="I1180" s="152" t="s">
        <v>124</v>
      </c>
      <c r="J1180" s="152" t="s">
        <v>124</v>
      </c>
      <c r="K1180" s="152" t="s">
        <v>124</v>
      </c>
    </row>
    <row r="1181" spans="2:11" ht="15" x14ac:dyDescent="0.25">
      <c r="B1181" s="152" t="s">
        <v>3</v>
      </c>
      <c r="C1181" s="153" t="s">
        <v>128</v>
      </c>
      <c r="D1181" s="152" t="s">
        <v>126</v>
      </c>
      <c r="E1181" s="152" t="s">
        <v>290</v>
      </c>
      <c r="F1181" s="152" t="s">
        <v>124</v>
      </c>
      <c r="G1181" s="152" t="s">
        <v>124</v>
      </c>
      <c r="H1181" s="152" t="s">
        <v>124</v>
      </c>
      <c r="I1181" s="152" t="s">
        <v>124</v>
      </c>
      <c r="J1181" s="152" t="s">
        <v>124</v>
      </c>
      <c r="K1181" s="152" t="s">
        <v>124</v>
      </c>
    </row>
    <row r="1182" spans="2:11" ht="15" x14ac:dyDescent="0.25">
      <c r="B1182" s="152" t="s">
        <v>421</v>
      </c>
      <c r="C1182" s="153" t="s">
        <v>101</v>
      </c>
      <c r="D1182" s="152" t="s">
        <v>411</v>
      </c>
      <c r="E1182" s="152" t="s">
        <v>289</v>
      </c>
      <c r="F1182" s="152">
        <v>26018</v>
      </c>
      <c r="G1182" s="152">
        <v>23279</v>
      </c>
      <c r="H1182" s="152">
        <v>47787</v>
      </c>
      <c r="I1182" s="152">
        <v>49821</v>
      </c>
      <c r="J1182" s="152">
        <v>45230</v>
      </c>
      <c r="K1182" s="152">
        <v>38547</v>
      </c>
    </row>
    <row r="1183" spans="2:11" ht="15" x14ac:dyDescent="0.25">
      <c r="B1183" s="152" t="s">
        <v>421</v>
      </c>
      <c r="C1183" s="153" t="s">
        <v>78</v>
      </c>
      <c r="D1183" s="152" t="s">
        <v>410</v>
      </c>
      <c r="E1183" s="152" t="s">
        <v>289</v>
      </c>
      <c r="F1183" s="152">
        <v>34284</v>
      </c>
      <c r="G1183" s="152">
        <v>34310</v>
      </c>
      <c r="H1183" s="152">
        <v>41039</v>
      </c>
      <c r="I1183" s="152">
        <v>45663</v>
      </c>
      <c r="J1183" s="152">
        <v>43588</v>
      </c>
      <c r="K1183" s="152">
        <v>27159</v>
      </c>
    </row>
    <row r="1184" spans="2:11" x14ac:dyDescent="0.2">
      <c r="C1184" s="2"/>
    </row>
    <row r="1185" spans="2:11" ht="15" x14ac:dyDescent="0.25">
      <c r="B1185" s="152" t="s">
        <v>446</v>
      </c>
      <c r="C1185" s="153" t="s">
        <v>364</v>
      </c>
      <c r="D1185" s="152" t="s">
        <v>365</v>
      </c>
      <c r="E1185" s="152"/>
      <c r="F1185" s="152"/>
      <c r="G1185" s="152"/>
      <c r="H1185" s="152"/>
      <c r="I1185" s="152"/>
      <c r="J1185" s="152"/>
      <c r="K1185" s="152"/>
    </row>
    <row r="1186" spans="2:11" x14ac:dyDescent="0.2">
      <c r="C1186" s="2"/>
    </row>
    <row r="1187" spans="2:11" ht="15" x14ac:dyDescent="0.25">
      <c r="B1187" s="152" t="s">
        <v>314</v>
      </c>
      <c r="C1187" s="153" t="s">
        <v>8</v>
      </c>
      <c r="D1187" s="152" t="s">
        <v>9</v>
      </c>
      <c r="E1187" s="152" t="s">
        <v>287</v>
      </c>
      <c r="F1187" s="152" t="s">
        <v>131</v>
      </c>
      <c r="G1187" s="152" t="s">
        <v>131</v>
      </c>
      <c r="H1187" s="152" t="s">
        <v>131</v>
      </c>
      <c r="I1187" s="152" t="s">
        <v>131</v>
      </c>
      <c r="J1187" s="152" t="s">
        <v>131</v>
      </c>
      <c r="K1187" s="152" t="s">
        <v>131</v>
      </c>
    </row>
    <row r="1188" spans="2:11" ht="15" x14ac:dyDescent="0.25">
      <c r="B1188" s="152" t="s">
        <v>316</v>
      </c>
      <c r="C1188" s="153" t="s">
        <v>343</v>
      </c>
      <c r="D1188" s="152" t="s">
        <v>344</v>
      </c>
      <c r="E1188" s="152" t="s">
        <v>345</v>
      </c>
      <c r="F1188" s="152" t="s">
        <v>347</v>
      </c>
      <c r="G1188" s="152" t="s">
        <v>347</v>
      </c>
      <c r="H1188" s="152" t="s">
        <v>347</v>
      </c>
      <c r="I1188" s="152" t="s">
        <v>347</v>
      </c>
      <c r="J1188" s="152" t="s">
        <v>347</v>
      </c>
      <c r="K1188" s="152" t="s">
        <v>347</v>
      </c>
    </row>
    <row r="1189" spans="2:11" ht="15" x14ac:dyDescent="0.25">
      <c r="B1189" s="152" t="s">
        <v>1</v>
      </c>
      <c r="C1189" s="153" t="s">
        <v>147</v>
      </c>
      <c r="D1189" s="152" t="s">
        <v>148</v>
      </c>
      <c r="E1189" s="152" t="s">
        <v>288</v>
      </c>
      <c r="F1189" s="152">
        <v>16843</v>
      </c>
      <c r="G1189" s="152">
        <v>32219</v>
      </c>
      <c r="H1189" s="152">
        <v>31747</v>
      </c>
      <c r="I1189" s="152">
        <v>32954</v>
      </c>
      <c r="J1189" s="152">
        <v>34123</v>
      </c>
      <c r="K1189" s="152">
        <v>24297</v>
      </c>
    </row>
    <row r="1190" spans="2:11" ht="15" x14ac:dyDescent="0.25">
      <c r="B1190" s="152" t="s">
        <v>1</v>
      </c>
      <c r="C1190" s="153" t="s">
        <v>10</v>
      </c>
      <c r="D1190" s="152" t="s">
        <v>409</v>
      </c>
      <c r="E1190" s="152" t="s">
        <v>289</v>
      </c>
      <c r="F1190" s="152">
        <v>81461</v>
      </c>
      <c r="G1190" s="152">
        <v>72079</v>
      </c>
      <c r="H1190" s="152">
        <v>70485</v>
      </c>
      <c r="I1190" s="152">
        <v>74010</v>
      </c>
      <c r="J1190" s="152">
        <v>68622</v>
      </c>
      <c r="K1190" s="152">
        <v>59703</v>
      </c>
    </row>
    <row r="1191" spans="2:11" ht="15" x14ac:dyDescent="0.25">
      <c r="B1191" s="152" t="s">
        <v>1</v>
      </c>
      <c r="C1191" s="153" t="s">
        <v>11</v>
      </c>
      <c r="D1191" s="152" t="s">
        <v>12</v>
      </c>
      <c r="E1191" s="152" t="s">
        <v>288</v>
      </c>
      <c r="F1191" s="152">
        <v>23847</v>
      </c>
      <c r="G1191" s="152">
        <v>26844</v>
      </c>
      <c r="H1191" s="152">
        <v>24073</v>
      </c>
      <c r="I1191" s="152">
        <v>22651</v>
      </c>
      <c r="J1191" s="152">
        <v>20965</v>
      </c>
      <c r="K1191" s="152">
        <v>15311</v>
      </c>
    </row>
    <row r="1192" spans="2:11" ht="15" x14ac:dyDescent="0.25">
      <c r="B1192" s="152" t="s">
        <v>1</v>
      </c>
      <c r="C1192" s="153" t="s">
        <v>149</v>
      </c>
      <c r="D1192" s="152" t="s">
        <v>150</v>
      </c>
      <c r="E1192" s="152" t="s">
        <v>288</v>
      </c>
      <c r="F1192" s="152">
        <v>8763</v>
      </c>
      <c r="G1192" s="152">
        <v>9647</v>
      </c>
      <c r="H1192" s="152">
        <v>10883</v>
      </c>
      <c r="I1192" s="152">
        <v>11377</v>
      </c>
      <c r="J1192" s="152">
        <v>10664</v>
      </c>
      <c r="K1192" s="152">
        <v>8794</v>
      </c>
    </row>
    <row r="1193" spans="2:11" ht="15" x14ac:dyDescent="0.25">
      <c r="B1193" s="152" t="s">
        <v>1</v>
      </c>
      <c r="C1193" s="153" t="s">
        <v>151</v>
      </c>
      <c r="D1193" s="152" t="s">
        <v>152</v>
      </c>
      <c r="E1193" s="152" t="s">
        <v>288</v>
      </c>
      <c r="F1193" s="152">
        <v>19120</v>
      </c>
      <c r="G1193" s="152">
        <v>16987</v>
      </c>
      <c r="H1193" s="152">
        <v>16532</v>
      </c>
      <c r="I1193" s="152">
        <v>16572</v>
      </c>
      <c r="J1193" s="152">
        <v>14658</v>
      </c>
      <c r="K1193" s="152">
        <v>12432</v>
      </c>
    </row>
    <row r="1194" spans="2:11" ht="15" x14ac:dyDescent="0.25">
      <c r="B1194" s="152" t="s">
        <v>1</v>
      </c>
      <c r="C1194" s="153" t="s">
        <v>13</v>
      </c>
      <c r="D1194" s="152" t="s">
        <v>14</v>
      </c>
      <c r="E1194" s="152" t="s">
        <v>289</v>
      </c>
      <c r="F1194" s="152">
        <v>66772</v>
      </c>
      <c r="G1194" s="152">
        <v>60390</v>
      </c>
      <c r="H1194" s="152">
        <v>57380</v>
      </c>
      <c r="I1194" s="152">
        <v>52334</v>
      </c>
      <c r="J1194" s="152">
        <v>43427</v>
      </c>
      <c r="K1194" s="152">
        <v>36786</v>
      </c>
    </row>
    <row r="1195" spans="2:11" ht="15" x14ac:dyDescent="0.25">
      <c r="B1195" s="152" t="s">
        <v>1</v>
      </c>
      <c r="C1195" s="153" t="s">
        <v>153</v>
      </c>
      <c r="D1195" s="152" t="s">
        <v>154</v>
      </c>
      <c r="E1195" s="152" t="s">
        <v>288</v>
      </c>
      <c r="F1195" s="152">
        <v>4243</v>
      </c>
      <c r="G1195" s="152">
        <v>3772</v>
      </c>
      <c r="H1195" s="152">
        <v>3581</v>
      </c>
      <c r="I1195" s="152">
        <v>2954</v>
      </c>
      <c r="J1195" s="152">
        <v>2749</v>
      </c>
      <c r="K1195" s="152">
        <v>2236</v>
      </c>
    </row>
    <row r="1196" spans="2:11" ht="15" x14ac:dyDescent="0.25">
      <c r="B1196" s="152" t="s">
        <v>1</v>
      </c>
      <c r="C1196" s="153" t="s">
        <v>155</v>
      </c>
      <c r="D1196" s="152" t="s">
        <v>156</v>
      </c>
      <c r="E1196" s="152" t="s">
        <v>288</v>
      </c>
      <c r="F1196" s="152">
        <v>5568</v>
      </c>
      <c r="G1196" s="152">
        <v>4636</v>
      </c>
      <c r="H1196" s="152">
        <v>3959</v>
      </c>
      <c r="I1196" s="152">
        <v>3134</v>
      </c>
      <c r="J1196" s="152">
        <v>3200</v>
      </c>
      <c r="K1196" s="152">
        <v>2991</v>
      </c>
    </row>
    <row r="1197" spans="2:11" ht="15" x14ac:dyDescent="0.25">
      <c r="B1197" s="152" t="s">
        <v>1</v>
      </c>
      <c r="C1197" s="153" t="s">
        <v>157</v>
      </c>
      <c r="D1197" s="152" t="s">
        <v>158</v>
      </c>
      <c r="E1197" s="152" t="s">
        <v>288</v>
      </c>
      <c r="F1197" s="152">
        <v>5447</v>
      </c>
      <c r="G1197" s="152">
        <v>4183</v>
      </c>
      <c r="H1197" s="152">
        <v>4428</v>
      </c>
      <c r="I1197" s="152">
        <v>4111</v>
      </c>
      <c r="J1197" s="152">
        <v>3804</v>
      </c>
      <c r="K1197" s="152">
        <v>3350</v>
      </c>
    </row>
    <row r="1198" spans="2:11" ht="15" x14ac:dyDescent="0.25">
      <c r="B1198" s="152" t="s">
        <v>1</v>
      </c>
      <c r="C1198" s="153" t="s">
        <v>15</v>
      </c>
      <c r="D1198" s="152" t="s">
        <v>16</v>
      </c>
      <c r="E1198" s="152" t="s">
        <v>289</v>
      </c>
      <c r="F1198" s="152">
        <v>20754</v>
      </c>
      <c r="G1198" s="152">
        <v>23887</v>
      </c>
      <c r="H1198" s="152">
        <v>21966</v>
      </c>
      <c r="I1198" s="152">
        <v>19341</v>
      </c>
      <c r="J1198" s="152">
        <v>18274</v>
      </c>
      <c r="K1198" s="152">
        <v>11815</v>
      </c>
    </row>
    <row r="1199" spans="2:11" ht="15" x14ac:dyDescent="0.25">
      <c r="B1199" s="152" t="s">
        <v>1</v>
      </c>
      <c r="C1199" s="153" t="s">
        <v>159</v>
      </c>
      <c r="D1199" s="152" t="s">
        <v>160</v>
      </c>
      <c r="E1199" s="152" t="s">
        <v>288</v>
      </c>
      <c r="F1199" s="152">
        <v>34489</v>
      </c>
      <c r="G1199" s="152">
        <v>31504</v>
      </c>
      <c r="H1199" s="152">
        <v>31504</v>
      </c>
      <c r="I1199" s="152">
        <v>29553</v>
      </c>
      <c r="J1199" s="152">
        <v>27978</v>
      </c>
      <c r="K1199" s="152">
        <v>22989</v>
      </c>
    </row>
    <row r="1200" spans="2:11" ht="15" x14ac:dyDescent="0.25">
      <c r="B1200" s="152" t="s">
        <v>1</v>
      </c>
      <c r="C1200" s="153" t="s">
        <v>17</v>
      </c>
      <c r="D1200" s="152" t="s">
        <v>18</v>
      </c>
      <c r="E1200" s="152" t="s">
        <v>289</v>
      </c>
      <c r="F1200" s="152">
        <v>40556</v>
      </c>
      <c r="G1200" s="152">
        <v>39563</v>
      </c>
      <c r="H1200" s="152">
        <v>24482</v>
      </c>
      <c r="I1200" s="152">
        <v>33821</v>
      </c>
      <c r="J1200" s="152">
        <v>28760</v>
      </c>
      <c r="K1200" s="152">
        <v>24077</v>
      </c>
    </row>
    <row r="1201" spans="2:11" ht="15" x14ac:dyDescent="0.25">
      <c r="B1201" s="152" t="s">
        <v>1</v>
      </c>
      <c r="C1201" s="153" t="s">
        <v>161</v>
      </c>
      <c r="D1201" s="152" t="s">
        <v>162</v>
      </c>
      <c r="E1201" s="152" t="s">
        <v>288</v>
      </c>
      <c r="F1201" s="152">
        <v>11524</v>
      </c>
      <c r="G1201" s="152">
        <v>12423</v>
      </c>
      <c r="H1201" s="152">
        <v>12094</v>
      </c>
      <c r="I1201" s="152">
        <v>9616</v>
      </c>
      <c r="J1201" s="152">
        <v>8480</v>
      </c>
      <c r="K1201" s="152">
        <v>6141</v>
      </c>
    </row>
    <row r="1202" spans="2:11" ht="15" x14ac:dyDescent="0.25">
      <c r="B1202" s="152" t="s">
        <v>1</v>
      </c>
      <c r="C1202" s="153" t="s">
        <v>19</v>
      </c>
      <c r="D1202" s="152" t="s">
        <v>20</v>
      </c>
      <c r="E1202" s="152" t="s">
        <v>288</v>
      </c>
      <c r="F1202" s="152">
        <v>42202</v>
      </c>
      <c r="G1202" s="152">
        <v>41971</v>
      </c>
      <c r="H1202" s="152">
        <v>35670</v>
      </c>
      <c r="I1202" s="152">
        <v>33755</v>
      </c>
      <c r="J1202" s="152">
        <v>28102</v>
      </c>
      <c r="K1202" s="152">
        <v>23505</v>
      </c>
    </row>
    <row r="1203" spans="2:11" ht="15" x14ac:dyDescent="0.25">
      <c r="B1203" s="152" t="s">
        <v>1</v>
      </c>
      <c r="C1203" s="153" t="s">
        <v>163</v>
      </c>
      <c r="D1203" s="152" t="s">
        <v>164</v>
      </c>
      <c r="E1203" s="152" t="s">
        <v>288</v>
      </c>
      <c r="F1203" s="152">
        <v>36579</v>
      </c>
      <c r="G1203" s="152">
        <v>32556</v>
      </c>
      <c r="H1203" s="152">
        <v>29926</v>
      </c>
      <c r="I1203" s="152">
        <v>27612</v>
      </c>
      <c r="J1203" s="152">
        <v>20974</v>
      </c>
      <c r="K1203" s="152">
        <v>17883</v>
      </c>
    </row>
    <row r="1204" spans="2:11" ht="15" x14ac:dyDescent="0.25">
      <c r="B1204" s="152" t="s">
        <v>1</v>
      </c>
      <c r="C1204" s="153" t="s">
        <v>165</v>
      </c>
      <c r="D1204" s="152" t="s">
        <v>166</v>
      </c>
      <c r="E1204" s="152" t="s">
        <v>288</v>
      </c>
      <c r="F1204" s="152">
        <v>6757</v>
      </c>
      <c r="G1204" s="152">
        <v>5333</v>
      </c>
      <c r="H1204" s="152">
        <v>5107</v>
      </c>
      <c r="I1204" s="152">
        <v>4307</v>
      </c>
      <c r="J1204" s="152">
        <v>4147</v>
      </c>
      <c r="K1204" s="152">
        <v>3304</v>
      </c>
    </row>
    <row r="1205" spans="2:11" ht="15" x14ac:dyDescent="0.25">
      <c r="B1205" s="152" t="s">
        <v>1</v>
      </c>
      <c r="C1205" s="153" t="s">
        <v>167</v>
      </c>
      <c r="D1205" s="152" t="s">
        <v>168</v>
      </c>
      <c r="E1205" s="152" t="s">
        <v>288</v>
      </c>
      <c r="F1205" s="152">
        <v>25349</v>
      </c>
      <c r="G1205" s="152">
        <v>21273</v>
      </c>
      <c r="H1205" s="152">
        <v>22559</v>
      </c>
      <c r="I1205" s="152">
        <v>21918</v>
      </c>
      <c r="J1205" s="152">
        <v>18502</v>
      </c>
      <c r="K1205" s="152">
        <v>15315</v>
      </c>
    </row>
    <row r="1206" spans="2:11" ht="15" x14ac:dyDescent="0.25">
      <c r="B1206" s="152" t="s">
        <v>1</v>
      </c>
      <c r="C1206" s="153" t="s">
        <v>21</v>
      </c>
      <c r="D1206" s="152" t="s">
        <v>22</v>
      </c>
      <c r="E1206" s="152" t="s">
        <v>289</v>
      </c>
      <c r="F1206" s="152">
        <v>10748</v>
      </c>
      <c r="G1206" s="152">
        <v>9983</v>
      </c>
      <c r="H1206" s="152">
        <v>9715</v>
      </c>
      <c r="I1206" s="152">
        <v>7694</v>
      </c>
      <c r="J1206" s="152">
        <v>7419</v>
      </c>
      <c r="K1206" s="152">
        <v>6159</v>
      </c>
    </row>
    <row r="1207" spans="2:11" ht="15" x14ac:dyDescent="0.25">
      <c r="B1207" s="152" t="s">
        <v>1</v>
      </c>
      <c r="C1207" s="153" t="s">
        <v>23</v>
      </c>
      <c r="D1207" s="152" t="s">
        <v>24</v>
      </c>
      <c r="E1207" s="152" t="s">
        <v>288</v>
      </c>
      <c r="F1207" s="152">
        <v>38777</v>
      </c>
      <c r="G1207" s="152">
        <v>36070</v>
      </c>
      <c r="H1207" s="152">
        <v>36679</v>
      </c>
      <c r="I1207" s="152">
        <v>32531</v>
      </c>
      <c r="J1207" s="152">
        <v>28129</v>
      </c>
      <c r="K1207" s="152">
        <v>22526</v>
      </c>
    </row>
    <row r="1208" spans="2:11" ht="15" x14ac:dyDescent="0.25">
      <c r="B1208" s="152" t="s">
        <v>1</v>
      </c>
      <c r="C1208" s="153" t="s">
        <v>169</v>
      </c>
      <c r="D1208" s="152" t="s">
        <v>170</v>
      </c>
      <c r="E1208" s="152" t="s">
        <v>288</v>
      </c>
      <c r="F1208" s="152">
        <v>15563</v>
      </c>
      <c r="G1208" s="152">
        <v>14906</v>
      </c>
      <c r="H1208" s="152">
        <v>13184</v>
      </c>
      <c r="I1208" s="152">
        <v>12511</v>
      </c>
      <c r="J1208" s="152">
        <v>10742</v>
      </c>
      <c r="K1208" s="152">
        <v>8818</v>
      </c>
    </row>
    <row r="1209" spans="2:11" ht="15" x14ac:dyDescent="0.25">
      <c r="B1209" s="152" t="s">
        <v>1</v>
      </c>
      <c r="C1209" s="153" t="s">
        <v>171</v>
      </c>
      <c r="D1209" s="152" t="s">
        <v>172</v>
      </c>
      <c r="E1209" s="152" t="s">
        <v>288</v>
      </c>
      <c r="F1209" s="152">
        <v>19843</v>
      </c>
      <c r="G1209" s="152">
        <v>17791</v>
      </c>
      <c r="H1209" s="152">
        <v>18366</v>
      </c>
      <c r="I1209" s="152">
        <v>18032</v>
      </c>
      <c r="J1209" s="152">
        <v>16587</v>
      </c>
      <c r="K1209" s="152">
        <v>12885</v>
      </c>
    </row>
    <row r="1210" spans="2:11" ht="15" x14ac:dyDescent="0.25">
      <c r="B1210" s="152" t="s">
        <v>1</v>
      </c>
      <c r="C1210" s="153" t="s">
        <v>25</v>
      </c>
      <c r="D1210" s="152" t="s">
        <v>376</v>
      </c>
      <c r="E1210" s="152" t="s">
        <v>289</v>
      </c>
      <c r="F1210" s="152">
        <v>49284</v>
      </c>
      <c r="G1210" s="152">
        <v>49343</v>
      </c>
      <c r="H1210" s="152">
        <v>45000</v>
      </c>
      <c r="I1210" s="152">
        <v>43271</v>
      </c>
      <c r="J1210" s="152">
        <v>40500</v>
      </c>
      <c r="K1210" s="152">
        <v>32492</v>
      </c>
    </row>
    <row r="1211" spans="2:11" ht="15" x14ac:dyDescent="0.25">
      <c r="B1211" s="152" t="s">
        <v>1</v>
      </c>
      <c r="C1211" s="153" t="s">
        <v>26</v>
      </c>
      <c r="D1211" s="152" t="s">
        <v>27</v>
      </c>
      <c r="E1211" s="152" t="s">
        <v>289</v>
      </c>
      <c r="F1211" s="152">
        <v>45720</v>
      </c>
      <c r="G1211" s="152">
        <v>41525</v>
      </c>
      <c r="H1211" s="152">
        <v>43266</v>
      </c>
      <c r="I1211" s="152">
        <v>43508</v>
      </c>
      <c r="J1211" s="152">
        <v>40386</v>
      </c>
      <c r="K1211" s="152">
        <v>30573</v>
      </c>
    </row>
    <row r="1212" spans="2:11" ht="15" x14ac:dyDescent="0.25">
      <c r="B1212" s="152" t="s">
        <v>1</v>
      </c>
      <c r="C1212" s="153" t="s">
        <v>173</v>
      </c>
      <c r="D1212" s="152" t="s">
        <v>174</v>
      </c>
      <c r="E1212" s="152" t="s">
        <v>288</v>
      </c>
      <c r="F1212" s="152">
        <v>7800</v>
      </c>
      <c r="G1212" s="152">
        <v>6471</v>
      </c>
      <c r="H1212" s="152">
        <v>5823</v>
      </c>
      <c r="I1212" s="152">
        <v>5027</v>
      </c>
      <c r="J1212" s="152">
        <v>4016</v>
      </c>
      <c r="K1212" s="152">
        <v>3231</v>
      </c>
    </row>
    <row r="1213" spans="2:11" ht="15" x14ac:dyDescent="0.25">
      <c r="B1213" s="152" t="s">
        <v>1</v>
      </c>
      <c r="C1213" s="153" t="s">
        <v>175</v>
      </c>
      <c r="D1213" s="152" t="s">
        <v>176</v>
      </c>
      <c r="E1213" s="152" t="s">
        <v>288</v>
      </c>
      <c r="F1213" s="152">
        <v>6810</v>
      </c>
      <c r="G1213" s="152">
        <v>6659</v>
      </c>
      <c r="H1213" s="152">
        <v>6134</v>
      </c>
      <c r="I1213" s="152">
        <v>5614</v>
      </c>
      <c r="J1213" s="152">
        <v>5098</v>
      </c>
      <c r="K1213" s="152">
        <v>3436</v>
      </c>
    </row>
    <row r="1214" spans="2:11" ht="15" x14ac:dyDescent="0.25">
      <c r="B1214" s="152" t="s">
        <v>1</v>
      </c>
      <c r="C1214" s="153" t="s">
        <v>177</v>
      </c>
      <c r="D1214" s="152" t="s">
        <v>178</v>
      </c>
      <c r="E1214" s="152" t="s">
        <v>288</v>
      </c>
      <c r="F1214" s="152">
        <v>7033</v>
      </c>
      <c r="G1214" s="152">
        <v>6693</v>
      </c>
      <c r="H1214" s="152">
        <v>5660</v>
      </c>
      <c r="I1214" s="152">
        <v>4811</v>
      </c>
      <c r="J1214" s="152">
        <v>3663</v>
      </c>
      <c r="K1214" s="152">
        <v>3773</v>
      </c>
    </row>
    <row r="1215" spans="2:11" ht="15" x14ac:dyDescent="0.25">
      <c r="B1215" s="152" t="s">
        <v>1</v>
      </c>
      <c r="C1215" s="153" t="s">
        <v>28</v>
      </c>
      <c r="D1215" s="152" t="s">
        <v>29</v>
      </c>
      <c r="E1215" s="152" t="s">
        <v>288</v>
      </c>
      <c r="F1215" s="152">
        <v>27437</v>
      </c>
      <c r="G1215" s="152">
        <v>27828</v>
      </c>
      <c r="H1215" s="152">
        <v>27148</v>
      </c>
      <c r="I1215" s="152">
        <v>20673</v>
      </c>
      <c r="J1215" s="152">
        <v>20901</v>
      </c>
      <c r="K1215" s="152">
        <v>16913</v>
      </c>
    </row>
    <row r="1216" spans="2:11" ht="15" x14ac:dyDescent="0.25">
      <c r="B1216" s="152" t="s">
        <v>1</v>
      </c>
      <c r="C1216" s="153" t="s">
        <v>30</v>
      </c>
      <c r="D1216" s="152" t="s">
        <v>377</v>
      </c>
      <c r="E1216" s="152" t="s">
        <v>289</v>
      </c>
      <c r="F1216" s="152">
        <v>45268</v>
      </c>
      <c r="G1216" s="152">
        <v>58046</v>
      </c>
      <c r="H1216" s="152">
        <v>60003</v>
      </c>
      <c r="I1216" s="152">
        <v>57076</v>
      </c>
      <c r="J1216" s="152">
        <v>64408</v>
      </c>
      <c r="K1216" s="152">
        <v>52302</v>
      </c>
    </row>
    <row r="1217" spans="2:11" ht="15" x14ac:dyDescent="0.25">
      <c r="B1217" s="152" t="s">
        <v>1</v>
      </c>
      <c r="C1217" s="153" t="s">
        <v>179</v>
      </c>
      <c r="D1217" s="152" t="s">
        <v>180</v>
      </c>
      <c r="E1217" s="152" t="s">
        <v>288</v>
      </c>
      <c r="F1217" s="152">
        <v>19392</v>
      </c>
      <c r="G1217" s="152">
        <v>16757</v>
      </c>
      <c r="H1217" s="152">
        <v>15036</v>
      </c>
      <c r="I1217" s="152">
        <v>14518</v>
      </c>
      <c r="J1217" s="152">
        <v>12046</v>
      </c>
      <c r="K1217" s="152">
        <v>10497</v>
      </c>
    </row>
    <row r="1218" spans="2:11" ht="15" x14ac:dyDescent="0.25">
      <c r="B1218" s="152" t="s">
        <v>1</v>
      </c>
      <c r="C1218" s="153" t="s">
        <v>181</v>
      </c>
      <c r="D1218" s="152" t="s">
        <v>182</v>
      </c>
      <c r="E1218" s="152" t="s">
        <v>288</v>
      </c>
      <c r="F1218" s="152">
        <v>3796</v>
      </c>
      <c r="G1218" s="152">
        <v>3438</v>
      </c>
      <c r="H1218" s="152">
        <v>3833</v>
      </c>
      <c r="I1218" s="152">
        <v>3502</v>
      </c>
      <c r="J1218" s="152">
        <v>3369</v>
      </c>
      <c r="K1218" s="152">
        <v>2822</v>
      </c>
    </row>
    <row r="1219" spans="2:11" ht="15" x14ac:dyDescent="0.25">
      <c r="B1219" s="152" t="s">
        <v>1</v>
      </c>
      <c r="C1219" s="153" t="s">
        <v>183</v>
      </c>
      <c r="D1219" s="152" t="s">
        <v>184</v>
      </c>
      <c r="E1219" s="152" t="s">
        <v>288</v>
      </c>
      <c r="F1219" s="152">
        <v>3652</v>
      </c>
      <c r="G1219" s="152">
        <v>3759</v>
      </c>
      <c r="H1219" s="152">
        <v>4217</v>
      </c>
      <c r="I1219" s="152">
        <v>3431</v>
      </c>
      <c r="J1219" s="152">
        <v>3239</v>
      </c>
      <c r="K1219" s="152">
        <v>2692</v>
      </c>
    </row>
    <row r="1220" spans="2:11" ht="15" x14ac:dyDescent="0.25">
      <c r="B1220" s="152" t="s">
        <v>1</v>
      </c>
      <c r="C1220" s="153" t="s">
        <v>185</v>
      </c>
      <c r="D1220" s="152" t="s">
        <v>186</v>
      </c>
      <c r="E1220" s="152" t="s">
        <v>288</v>
      </c>
      <c r="F1220" s="152">
        <v>18119</v>
      </c>
      <c r="G1220" s="152">
        <v>16479</v>
      </c>
      <c r="H1220" s="152">
        <v>15526</v>
      </c>
      <c r="I1220" s="152">
        <v>14548</v>
      </c>
      <c r="J1220" s="152">
        <v>12441</v>
      </c>
      <c r="K1220" s="152">
        <v>9446</v>
      </c>
    </row>
    <row r="1221" spans="2:11" ht="15" x14ac:dyDescent="0.25">
      <c r="B1221" s="152" t="s">
        <v>1</v>
      </c>
      <c r="C1221" s="153" t="s">
        <v>187</v>
      </c>
      <c r="D1221" s="152" t="s">
        <v>188</v>
      </c>
      <c r="E1221" s="152" t="s">
        <v>288</v>
      </c>
      <c r="F1221" s="152">
        <v>4715</v>
      </c>
      <c r="G1221" s="152">
        <v>4540</v>
      </c>
      <c r="H1221" s="152">
        <v>4395</v>
      </c>
      <c r="I1221" s="152">
        <v>3511</v>
      </c>
      <c r="J1221" s="152">
        <v>3047</v>
      </c>
      <c r="K1221" s="152">
        <v>2915</v>
      </c>
    </row>
    <row r="1222" spans="2:11" ht="15" x14ac:dyDescent="0.25">
      <c r="B1222" s="152" t="s">
        <v>1</v>
      </c>
      <c r="C1222" s="153" t="s">
        <v>189</v>
      </c>
      <c r="D1222" s="152" t="s">
        <v>190</v>
      </c>
      <c r="E1222" s="152" t="s">
        <v>288</v>
      </c>
      <c r="F1222" s="152">
        <v>3486</v>
      </c>
      <c r="G1222" s="152">
        <v>3231</v>
      </c>
      <c r="H1222" s="152">
        <v>2793</v>
      </c>
      <c r="I1222" s="152">
        <v>3145</v>
      </c>
      <c r="J1222" s="152">
        <v>2990</v>
      </c>
      <c r="K1222" s="152">
        <v>2590</v>
      </c>
    </row>
    <row r="1223" spans="2:11" ht="15" x14ac:dyDescent="0.25">
      <c r="B1223" s="152" t="s">
        <v>1</v>
      </c>
      <c r="C1223" s="153" t="s">
        <v>31</v>
      </c>
      <c r="D1223" s="152" t="s">
        <v>378</v>
      </c>
      <c r="E1223" s="152" t="s">
        <v>289</v>
      </c>
      <c r="F1223" s="152">
        <v>130214</v>
      </c>
      <c r="G1223" s="152">
        <v>115225</v>
      </c>
      <c r="H1223" s="152">
        <v>98600</v>
      </c>
      <c r="I1223" s="152">
        <v>80702</v>
      </c>
      <c r="J1223" s="152">
        <v>72063</v>
      </c>
      <c r="K1223" s="152">
        <v>60643</v>
      </c>
    </row>
    <row r="1224" spans="2:11" ht="15" x14ac:dyDescent="0.25">
      <c r="B1224" s="152" t="s">
        <v>1</v>
      </c>
      <c r="C1224" s="153" t="s">
        <v>191</v>
      </c>
      <c r="D1224" s="152" t="s">
        <v>192</v>
      </c>
      <c r="E1224" s="152" t="s">
        <v>288</v>
      </c>
      <c r="F1224" s="152">
        <v>30118</v>
      </c>
      <c r="G1224" s="152">
        <v>23021</v>
      </c>
      <c r="H1224" s="152">
        <v>22870</v>
      </c>
      <c r="I1224" s="152">
        <v>22106</v>
      </c>
      <c r="J1224" s="152">
        <v>25230</v>
      </c>
      <c r="K1224" s="152">
        <v>21548</v>
      </c>
    </row>
    <row r="1225" spans="2:11" ht="15" x14ac:dyDescent="0.25">
      <c r="B1225" s="152" t="s">
        <v>1</v>
      </c>
      <c r="C1225" s="153" t="s">
        <v>193</v>
      </c>
      <c r="D1225" s="152" t="s">
        <v>194</v>
      </c>
      <c r="E1225" s="152" t="s">
        <v>288</v>
      </c>
      <c r="F1225" s="152">
        <v>3424</v>
      </c>
      <c r="G1225" s="152">
        <v>3892</v>
      </c>
      <c r="H1225" s="152">
        <v>3711</v>
      </c>
      <c r="I1225" s="152">
        <v>3196</v>
      </c>
      <c r="J1225" s="152">
        <v>2722</v>
      </c>
      <c r="K1225" s="152">
        <v>1985</v>
      </c>
    </row>
    <row r="1226" spans="2:11" ht="15" x14ac:dyDescent="0.25">
      <c r="B1226" s="152" t="s">
        <v>1</v>
      </c>
      <c r="C1226" s="153" t="s">
        <v>32</v>
      </c>
      <c r="D1226" s="152" t="s">
        <v>33</v>
      </c>
      <c r="E1226" s="152" t="s">
        <v>288</v>
      </c>
      <c r="F1226" s="152">
        <v>14853</v>
      </c>
      <c r="G1226" s="152">
        <v>14586</v>
      </c>
      <c r="H1226" s="152">
        <v>14211</v>
      </c>
      <c r="I1226" s="152">
        <v>14179</v>
      </c>
      <c r="J1226" s="152">
        <v>13026</v>
      </c>
      <c r="K1226" s="152">
        <v>9393</v>
      </c>
    </row>
    <row r="1227" spans="2:11" ht="15" x14ac:dyDescent="0.25">
      <c r="B1227" s="152" t="s">
        <v>1</v>
      </c>
      <c r="C1227" s="153" t="s">
        <v>195</v>
      </c>
      <c r="D1227" s="152" t="s">
        <v>196</v>
      </c>
      <c r="E1227" s="152" t="s">
        <v>288</v>
      </c>
      <c r="F1227" s="152">
        <v>6434</v>
      </c>
      <c r="G1227" s="152">
        <v>7161</v>
      </c>
      <c r="H1227" s="152">
        <v>6837</v>
      </c>
      <c r="I1227" s="152">
        <v>6315</v>
      </c>
      <c r="J1227" s="152">
        <v>6316</v>
      </c>
      <c r="K1227" s="152">
        <v>5170</v>
      </c>
    </row>
    <row r="1228" spans="2:11" ht="15" x14ac:dyDescent="0.25">
      <c r="B1228" s="152" t="s">
        <v>1</v>
      </c>
      <c r="C1228" s="153" t="s">
        <v>197</v>
      </c>
      <c r="D1228" s="152" t="s">
        <v>198</v>
      </c>
      <c r="E1228" s="152" t="s">
        <v>288</v>
      </c>
      <c r="F1228" s="152">
        <v>10530</v>
      </c>
      <c r="G1228" s="152">
        <v>10052</v>
      </c>
      <c r="H1228" s="152">
        <v>9057</v>
      </c>
      <c r="I1228" s="152">
        <v>6941</v>
      </c>
      <c r="J1228" s="152">
        <v>6059</v>
      </c>
      <c r="K1228" s="152">
        <v>4851</v>
      </c>
    </row>
    <row r="1229" spans="2:11" ht="15" x14ac:dyDescent="0.25">
      <c r="B1229" s="152" t="s">
        <v>1</v>
      </c>
      <c r="C1229" s="153" t="s">
        <v>34</v>
      </c>
      <c r="D1229" s="152" t="s">
        <v>35</v>
      </c>
      <c r="E1229" s="152" t="s">
        <v>288</v>
      </c>
      <c r="F1229" s="152">
        <v>15976</v>
      </c>
      <c r="G1229" s="152">
        <v>15759</v>
      </c>
      <c r="H1229" s="152">
        <v>15677</v>
      </c>
      <c r="I1229" s="152">
        <v>12772</v>
      </c>
      <c r="J1229" s="152">
        <v>12383</v>
      </c>
      <c r="K1229" s="152">
        <v>9290</v>
      </c>
    </row>
    <row r="1230" spans="2:11" ht="15" x14ac:dyDescent="0.25">
      <c r="B1230" s="152" t="s">
        <v>1</v>
      </c>
      <c r="C1230" s="153" t="s">
        <v>199</v>
      </c>
      <c r="D1230" s="152" t="s">
        <v>200</v>
      </c>
      <c r="E1230" s="152" t="s">
        <v>288</v>
      </c>
      <c r="F1230" s="152">
        <v>2820</v>
      </c>
      <c r="G1230" s="152">
        <v>2861</v>
      </c>
      <c r="H1230" s="152">
        <v>2297</v>
      </c>
      <c r="I1230" s="152">
        <v>2145</v>
      </c>
      <c r="J1230" s="152">
        <v>1682</v>
      </c>
      <c r="K1230" s="152">
        <v>1623</v>
      </c>
    </row>
    <row r="1231" spans="2:11" ht="15" x14ac:dyDescent="0.25">
      <c r="B1231" s="152" t="s">
        <v>1</v>
      </c>
      <c r="C1231" s="153" t="s">
        <v>36</v>
      </c>
      <c r="D1231" s="152" t="s">
        <v>37</v>
      </c>
      <c r="E1231" s="152" t="s">
        <v>289</v>
      </c>
      <c r="F1231" s="152">
        <v>69309</v>
      </c>
      <c r="G1231" s="152">
        <v>86292</v>
      </c>
      <c r="H1231" s="152">
        <v>79592</v>
      </c>
      <c r="I1231" s="152">
        <v>75943</v>
      </c>
      <c r="J1231" s="152">
        <v>72614</v>
      </c>
      <c r="K1231" s="152">
        <v>67010</v>
      </c>
    </row>
    <row r="1232" spans="2:11" ht="15" x14ac:dyDescent="0.25">
      <c r="B1232" s="152" t="s">
        <v>1</v>
      </c>
      <c r="C1232" s="153" t="s">
        <v>201</v>
      </c>
      <c r="D1232" s="152" t="s">
        <v>202</v>
      </c>
      <c r="E1232" s="152" t="s">
        <v>288</v>
      </c>
      <c r="F1232" s="152">
        <v>42506</v>
      </c>
      <c r="G1232" s="152">
        <v>38314</v>
      </c>
      <c r="H1232" s="152">
        <v>34608</v>
      </c>
      <c r="I1232" s="152">
        <v>29767</v>
      </c>
      <c r="J1232" s="152">
        <v>26820</v>
      </c>
      <c r="K1232" s="152">
        <v>25049</v>
      </c>
    </row>
    <row r="1233" spans="2:11" ht="15" x14ac:dyDescent="0.25">
      <c r="B1233" s="152" t="s">
        <v>1</v>
      </c>
      <c r="C1233" s="153" t="s">
        <v>38</v>
      </c>
      <c r="D1233" s="152" t="s">
        <v>39</v>
      </c>
      <c r="E1233" s="152" t="s">
        <v>289</v>
      </c>
      <c r="F1233" s="152">
        <v>29177</v>
      </c>
      <c r="G1233" s="152">
        <v>30773</v>
      </c>
      <c r="H1233" s="152">
        <v>27743</v>
      </c>
      <c r="I1233" s="152">
        <v>27327</v>
      </c>
      <c r="J1233" s="152">
        <v>23931</v>
      </c>
      <c r="K1233" s="152">
        <v>18278</v>
      </c>
    </row>
    <row r="1234" spans="2:11" ht="15" x14ac:dyDescent="0.25">
      <c r="B1234" s="152" t="s">
        <v>1</v>
      </c>
      <c r="C1234" s="153" t="s">
        <v>203</v>
      </c>
      <c r="D1234" s="152" t="s">
        <v>204</v>
      </c>
      <c r="E1234" s="152" t="s">
        <v>288</v>
      </c>
      <c r="F1234" s="152">
        <v>19027</v>
      </c>
      <c r="G1234" s="152">
        <v>18065</v>
      </c>
      <c r="H1234" s="152">
        <v>15566</v>
      </c>
      <c r="I1234" s="152">
        <v>14388</v>
      </c>
      <c r="J1234" s="152">
        <v>11918</v>
      </c>
      <c r="K1234" s="152">
        <v>9671</v>
      </c>
    </row>
    <row r="1235" spans="2:11" ht="15" x14ac:dyDescent="0.25">
      <c r="B1235" s="152" t="s">
        <v>1</v>
      </c>
      <c r="C1235" s="153" t="s">
        <v>205</v>
      </c>
      <c r="D1235" s="152" t="s">
        <v>206</v>
      </c>
      <c r="E1235" s="152" t="s">
        <v>288</v>
      </c>
      <c r="F1235" s="152">
        <v>10278</v>
      </c>
      <c r="G1235" s="152">
        <v>9378</v>
      </c>
      <c r="H1235" s="152">
        <v>8392</v>
      </c>
      <c r="I1235" s="152">
        <v>7822</v>
      </c>
      <c r="J1235" s="152">
        <v>6695</v>
      </c>
      <c r="K1235" s="152">
        <v>5780</v>
      </c>
    </row>
    <row r="1236" spans="2:11" ht="15" x14ac:dyDescent="0.25">
      <c r="B1236" s="152" t="s">
        <v>1</v>
      </c>
      <c r="C1236" s="153" t="s">
        <v>207</v>
      </c>
      <c r="D1236" s="152" t="s">
        <v>208</v>
      </c>
      <c r="E1236" s="152" t="s">
        <v>288</v>
      </c>
      <c r="F1236" s="152">
        <v>2478</v>
      </c>
      <c r="G1236" s="152">
        <v>2508</v>
      </c>
      <c r="H1236" s="152">
        <v>2226</v>
      </c>
      <c r="I1236" s="152">
        <v>1585</v>
      </c>
      <c r="J1236" s="152">
        <v>1824</v>
      </c>
      <c r="K1236" s="152">
        <v>2070</v>
      </c>
    </row>
    <row r="1237" spans="2:11" ht="15" x14ac:dyDescent="0.25">
      <c r="B1237" s="152" t="s">
        <v>1</v>
      </c>
      <c r="C1237" s="153" t="s">
        <v>209</v>
      </c>
      <c r="D1237" s="152" t="s">
        <v>210</v>
      </c>
      <c r="E1237" s="152" t="s">
        <v>288</v>
      </c>
      <c r="F1237" s="152">
        <v>12132</v>
      </c>
      <c r="G1237" s="152">
        <v>9572</v>
      </c>
      <c r="H1237" s="152">
        <v>7412</v>
      </c>
      <c r="I1237" s="152">
        <v>7424</v>
      </c>
      <c r="J1237" s="152">
        <v>6745</v>
      </c>
      <c r="K1237" s="152">
        <v>6346</v>
      </c>
    </row>
    <row r="1238" spans="2:11" ht="15" x14ac:dyDescent="0.25">
      <c r="B1238" s="152" t="s">
        <v>1</v>
      </c>
      <c r="C1238" s="153" t="s">
        <v>268</v>
      </c>
      <c r="D1238" s="152" t="s">
        <v>269</v>
      </c>
      <c r="E1238" s="152" t="s">
        <v>290</v>
      </c>
      <c r="F1238" s="152" t="s">
        <v>124</v>
      </c>
      <c r="G1238" s="152" t="s">
        <v>124</v>
      </c>
      <c r="H1238" s="152" t="s">
        <v>124</v>
      </c>
      <c r="I1238" s="152" t="s">
        <v>124</v>
      </c>
      <c r="J1238" s="152" t="s">
        <v>124</v>
      </c>
      <c r="K1238" s="152" t="s">
        <v>124</v>
      </c>
    </row>
    <row r="1239" spans="2:11" ht="15" x14ac:dyDescent="0.25">
      <c r="B1239" s="152" t="s">
        <v>1</v>
      </c>
      <c r="C1239" s="153" t="s">
        <v>266</v>
      </c>
      <c r="D1239" s="152" t="s">
        <v>267</v>
      </c>
      <c r="E1239" s="152" t="s">
        <v>288</v>
      </c>
      <c r="F1239" s="152">
        <v>17288</v>
      </c>
      <c r="G1239" s="152">
        <v>17537</v>
      </c>
      <c r="H1239" s="152">
        <v>16238</v>
      </c>
      <c r="I1239" s="152">
        <v>14766</v>
      </c>
      <c r="J1239" s="152">
        <v>13243</v>
      </c>
      <c r="K1239" s="152">
        <v>10287</v>
      </c>
    </row>
    <row r="1240" spans="2:11" ht="15" x14ac:dyDescent="0.25">
      <c r="B1240" s="152" t="s">
        <v>1</v>
      </c>
      <c r="C1240" s="153" t="s">
        <v>211</v>
      </c>
      <c r="D1240" s="152" t="s">
        <v>212</v>
      </c>
      <c r="E1240" s="152" t="s">
        <v>288</v>
      </c>
      <c r="F1240" s="152">
        <v>132</v>
      </c>
      <c r="G1240" s="152">
        <v>6492</v>
      </c>
      <c r="H1240" s="152">
        <v>6361</v>
      </c>
      <c r="I1240" s="152">
        <v>6213</v>
      </c>
      <c r="J1240" s="152">
        <v>5340</v>
      </c>
      <c r="K1240" s="152">
        <v>4377</v>
      </c>
    </row>
    <row r="1241" spans="2:11" ht="15" x14ac:dyDescent="0.25">
      <c r="B1241" s="152" t="s">
        <v>1</v>
      </c>
      <c r="C1241" s="153" t="s">
        <v>213</v>
      </c>
      <c r="D1241" s="152" t="s">
        <v>214</v>
      </c>
      <c r="E1241" s="152" t="s">
        <v>288</v>
      </c>
      <c r="F1241" s="152">
        <v>9495</v>
      </c>
      <c r="G1241" s="152">
        <v>8041</v>
      </c>
      <c r="H1241" s="152">
        <v>7690</v>
      </c>
      <c r="I1241" s="152">
        <v>7526</v>
      </c>
      <c r="J1241" s="152">
        <v>7154</v>
      </c>
      <c r="K1241" s="152">
        <v>5724</v>
      </c>
    </row>
    <row r="1242" spans="2:11" ht="15" x14ac:dyDescent="0.25">
      <c r="B1242" s="152" t="s">
        <v>1</v>
      </c>
      <c r="C1242" s="153" t="s">
        <v>215</v>
      </c>
      <c r="D1242" s="152" t="s">
        <v>369</v>
      </c>
      <c r="E1242" s="152" t="s">
        <v>288</v>
      </c>
      <c r="F1242" s="152">
        <v>21122</v>
      </c>
      <c r="G1242" s="152">
        <v>20403</v>
      </c>
      <c r="H1242" s="152">
        <v>19624</v>
      </c>
      <c r="I1242" s="152">
        <v>16488</v>
      </c>
      <c r="J1242" s="152">
        <v>14810</v>
      </c>
      <c r="K1242" s="152">
        <v>12094</v>
      </c>
    </row>
    <row r="1243" spans="2:11" ht="15" x14ac:dyDescent="0.25">
      <c r="B1243" s="152" t="s">
        <v>1</v>
      </c>
      <c r="C1243" s="153" t="s">
        <v>216</v>
      </c>
      <c r="D1243" s="152" t="s">
        <v>217</v>
      </c>
      <c r="E1243" s="152" t="s">
        <v>288</v>
      </c>
      <c r="F1243" s="152">
        <v>2347</v>
      </c>
      <c r="G1243" s="152">
        <v>0</v>
      </c>
      <c r="H1243" s="152">
        <v>0</v>
      </c>
      <c r="I1243" s="152" t="s">
        <v>124</v>
      </c>
      <c r="J1243" s="152" t="s">
        <v>124</v>
      </c>
      <c r="K1243" s="152" t="s">
        <v>124</v>
      </c>
    </row>
    <row r="1244" spans="2:11" ht="15" x14ac:dyDescent="0.25">
      <c r="B1244" s="152" t="s">
        <v>1</v>
      </c>
      <c r="C1244" s="153" t="s">
        <v>218</v>
      </c>
      <c r="D1244" s="152" t="s">
        <v>339</v>
      </c>
      <c r="E1244" s="152" t="s">
        <v>288</v>
      </c>
      <c r="F1244" s="152">
        <v>3781</v>
      </c>
      <c r="G1244" s="152">
        <v>3782</v>
      </c>
      <c r="H1244" s="152">
        <v>3475</v>
      </c>
      <c r="I1244" s="152">
        <v>3051</v>
      </c>
      <c r="J1244" s="152">
        <v>3122</v>
      </c>
      <c r="K1244" s="152">
        <v>2611</v>
      </c>
    </row>
    <row r="1245" spans="2:11" ht="15" x14ac:dyDescent="0.25">
      <c r="B1245" s="152" t="s">
        <v>1</v>
      </c>
      <c r="C1245" s="153" t="s">
        <v>219</v>
      </c>
      <c r="D1245" s="152" t="s">
        <v>340</v>
      </c>
      <c r="E1245" s="152" t="s">
        <v>288</v>
      </c>
      <c r="F1245" s="152">
        <v>10900</v>
      </c>
      <c r="G1245" s="152">
        <v>11966</v>
      </c>
      <c r="H1245" s="152">
        <v>12295</v>
      </c>
      <c r="I1245" s="152">
        <v>10525</v>
      </c>
      <c r="J1245" s="152">
        <v>9604</v>
      </c>
      <c r="K1245" s="152">
        <v>7281</v>
      </c>
    </row>
    <row r="1246" spans="2:11" ht="15" x14ac:dyDescent="0.25">
      <c r="B1246" s="152" t="s">
        <v>1</v>
      </c>
      <c r="C1246" s="153" t="s">
        <v>220</v>
      </c>
      <c r="D1246" s="152" t="s">
        <v>341</v>
      </c>
      <c r="E1246" s="152" t="s">
        <v>290</v>
      </c>
      <c r="F1246" s="152" t="s">
        <v>124</v>
      </c>
      <c r="G1246" s="152" t="s">
        <v>124</v>
      </c>
      <c r="H1246" s="152" t="s">
        <v>124</v>
      </c>
      <c r="I1246" s="152" t="s">
        <v>124</v>
      </c>
      <c r="J1246" s="152" t="s">
        <v>124</v>
      </c>
      <c r="K1246" s="152" t="s">
        <v>124</v>
      </c>
    </row>
    <row r="1247" spans="2:11" ht="15" x14ac:dyDescent="0.25">
      <c r="B1247" s="152" t="s">
        <v>1</v>
      </c>
      <c r="C1247" s="153" t="s">
        <v>221</v>
      </c>
      <c r="D1247" s="152" t="s">
        <v>222</v>
      </c>
      <c r="E1247" s="152" t="s">
        <v>288</v>
      </c>
      <c r="F1247" s="152">
        <v>5106</v>
      </c>
      <c r="G1247" s="152">
        <v>7081</v>
      </c>
      <c r="H1247" s="152">
        <v>7543</v>
      </c>
      <c r="I1247" s="152">
        <v>6892</v>
      </c>
      <c r="J1247" s="152">
        <v>5521</v>
      </c>
      <c r="K1247" s="152">
        <v>3513</v>
      </c>
    </row>
    <row r="1248" spans="2:11" ht="15" x14ac:dyDescent="0.25">
      <c r="B1248" s="152" t="s">
        <v>1</v>
      </c>
      <c r="C1248" s="153" t="s">
        <v>270</v>
      </c>
      <c r="D1248" s="152" t="s">
        <v>271</v>
      </c>
      <c r="E1248" s="152" t="s">
        <v>290</v>
      </c>
      <c r="F1248" s="152" t="s">
        <v>124</v>
      </c>
      <c r="G1248" s="152" t="s">
        <v>124</v>
      </c>
      <c r="H1248" s="152" t="s">
        <v>124</v>
      </c>
      <c r="I1248" s="152" t="s">
        <v>124</v>
      </c>
      <c r="J1248" s="152" t="s">
        <v>124</v>
      </c>
      <c r="K1248" s="152" t="s">
        <v>124</v>
      </c>
    </row>
    <row r="1249" spans="2:11" ht="15" x14ac:dyDescent="0.25">
      <c r="B1249" s="152" t="s">
        <v>1</v>
      </c>
      <c r="C1249" s="153" t="s">
        <v>223</v>
      </c>
      <c r="D1249" s="152" t="s">
        <v>224</v>
      </c>
      <c r="E1249" s="152" t="s">
        <v>288</v>
      </c>
      <c r="F1249" s="152">
        <v>14054</v>
      </c>
      <c r="G1249" s="152">
        <v>18476</v>
      </c>
      <c r="H1249" s="152">
        <v>16378</v>
      </c>
      <c r="I1249" s="152">
        <v>13519</v>
      </c>
      <c r="J1249" s="152">
        <v>12477</v>
      </c>
      <c r="K1249" s="152">
        <v>757</v>
      </c>
    </row>
    <row r="1250" spans="2:11" ht="15" x14ac:dyDescent="0.25">
      <c r="B1250" s="152" t="s">
        <v>1</v>
      </c>
      <c r="C1250" s="153" t="s">
        <v>225</v>
      </c>
      <c r="D1250" s="152" t="s">
        <v>226</v>
      </c>
      <c r="E1250" s="152" t="s">
        <v>288</v>
      </c>
      <c r="F1250" s="152" t="s">
        <v>124</v>
      </c>
      <c r="G1250" s="152" t="s">
        <v>124</v>
      </c>
      <c r="H1250" s="152" t="s">
        <v>124</v>
      </c>
      <c r="I1250" s="152" t="s">
        <v>124</v>
      </c>
      <c r="J1250" s="152" t="s">
        <v>124</v>
      </c>
      <c r="K1250" s="152" t="s">
        <v>124</v>
      </c>
    </row>
    <row r="1251" spans="2:11" ht="15" x14ac:dyDescent="0.25">
      <c r="B1251" s="152" t="s">
        <v>1</v>
      </c>
      <c r="C1251" s="153" t="s">
        <v>227</v>
      </c>
      <c r="D1251" s="152" t="s">
        <v>379</v>
      </c>
      <c r="E1251" s="152" t="s">
        <v>288</v>
      </c>
      <c r="F1251" s="152">
        <v>4050</v>
      </c>
      <c r="G1251" s="152">
        <v>4748</v>
      </c>
      <c r="H1251" s="152">
        <v>1612</v>
      </c>
      <c r="I1251" s="152">
        <v>5528</v>
      </c>
      <c r="J1251" s="152">
        <v>5457</v>
      </c>
      <c r="K1251" s="152">
        <v>5651</v>
      </c>
    </row>
    <row r="1252" spans="2:11" ht="15" x14ac:dyDescent="0.25">
      <c r="B1252" s="152" t="s">
        <v>1</v>
      </c>
      <c r="C1252" s="153" t="s">
        <v>228</v>
      </c>
      <c r="D1252" s="152" t="s">
        <v>380</v>
      </c>
      <c r="E1252" s="152" t="s">
        <v>288</v>
      </c>
      <c r="F1252" s="152">
        <v>5632</v>
      </c>
      <c r="G1252" s="152">
        <v>5448</v>
      </c>
      <c r="H1252" s="152">
        <v>5625</v>
      </c>
      <c r="I1252" s="152">
        <v>5860</v>
      </c>
      <c r="J1252" s="152">
        <v>5415</v>
      </c>
      <c r="K1252" s="152">
        <v>4287</v>
      </c>
    </row>
    <row r="1253" spans="2:11" ht="15" x14ac:dyDescent="0.25">
      <c r="B1253" s="152" t="s">
        <v>1</v>
      </c>
      <c r="C1253" s="153" t="s">
        <v>261</v>
      </c>
      <c r="D1253" s="152" t="s">
        <v>262</v>
      </c>
      <c r="E1253" s="152" t="s">
        <v>288</v>
      </c>
      <c r="F1253" s="152">
        <v>23966</v>
      </c>
      <c r="G1253" s="152">
        <v>20752</v>
      </c>
      <c r="H1253" s="152">
        <v>17984</v>
      </c>
      <c r="I1253" s="152">
        <v>17063</v>
      </c>
      <c r="J1253" s="152">
        <v>15321</v>
      </c>
      <c r="K1253" s="152">
        <v>11824</v>
      </c>
    </row>
    <row r="1254" spans="2:11" ht="15" x14ac:dyDescent="0.25">
      <c r="B1254" s="152" t="s">
        <v>291</v>
      </c>
      <c r="C1254" s="153" t="s">
        <v>272</v>
      </c>
      <c r="D1254" s="152" t="s">
        <v>273</v>
      </c>
      <c r="E1254" s="152" t="s">
        <v>124</v>
      </c>
      <c r="F1254" s="152" t="s">
        <v>124</v>
      </c>
      <c r="G1254" s="152" t="s">
        <v>124</v>
      </c>
      <c r="H1254" s="152" t="s">
        <v>124</v>
      </c>
      <c r="I1254" s="152" t="s">
        <v>124</v>
      </c>
      <c r="J1254" s="152" t="s">
        <v>124</v>
      </c>
      <c r="K1254" s="152" t="s">
        <v>124</v>
      </c>
    </row>
    <row r="1255" spans="2:11" ht="15" x14ac:dyDescent="0.25">
      <c r="B1255" s="152" t="s">
        <v>2</v>
      </c>
      <c r="C1255" s="153" t="s">
        <v>229</v>
      </c>
      <c r="D1255" s="152" t="s">
        <v>230</v>
      </c>
      <c r="E1255" s="152" t="s">
        <v>288</v>
      </c>
      <c r="F1255" s="152">
        <v>45214</v>
      </c>
      <c r="G1255" s="152">
        <v>44397</v>
      </c>
      <c r="H1255" s="152">
        <v>35626</v>
      </c>
      <c r="I1255" s="152">
        <v>19291</v>
      </c>
      <c r="J1255" s="152">
        <v>9846</v>
      </c>
      <c r="K1255" s="152">
        <v>8941</v>
      </c>
    </row>
    <row r="1256" spans="2:11" ht="15" x14ac:dyDescent="0.25">
      <c r="B1256" s="152" t="s">
        <v>2</v>
      </c>
      <c r="C1256" s="153" t="s">
        <v>274</v>
      </c>
      <c r="D1256" s="152" t="s">
        <v>275</v>
      </c>
      <c r="E1256" s="152" t="s">
        <v>290</v>
      </c>
      <c r="F1256" s="152" t="s">
        <v>124</v>
      </c>
      <c r="G1256" s="152" t="s">
        <v>124</v>
      </c>
      <c r="H1256" s="152" t="s">
        <v>124</v>
      </c>
      <c r="I1256" s="152" t="s">
        <v>124</v>
      </c>
      <c r="J1256" s="152" t="s">
        <v>124</v>
      </c>
      <c r="K1256" s="152" t="s">
        <v>124</v>
      </c>
    </row>
    <row r="1257" spans="2:11" ht="15" x14ac:dyDescent="0.25">
      <c r="B1257" s="152" t="s">
        <v>2</v>
      </c>
      <c r="C1257" s="153" t="s">
        <v>40</v>
      </c>
      <c r="D1257" s="152" t="s">
        <v>357</v>
      </c>
      <c r="E1257" s="152" t="s">
        <v>288</v>
      </c>
      <c r="F1257" s="152">
        <v>23588</v>
      </c>
      <c r="G1257" s="152">
        <v>26522</v>
      </c>
      <c r="H1257" s="152">
        <v>25676</v>
      </c>
      <c r="I1257" s="152">
        <v>26308</v>
      </c>
      <c r="J1257" s="152">
        <v>19643</v>
      </c>
      <c r="K1257" s="152">
        <v>21998</v>
      </c>
    </row>
    <row r="1258" spans="2:11" ht="15" x14ac:dyDescent="0.25">
      <c r="B1258" s="152" t="s">
        <v>2</v>
      </c>
      <c r="C1258" s="153" t="s">
        <v>41</v>
      </c>
      <c r="D1258" s="152" t="s">
        <v>42</v>
      </c>
      <c r="E1258" s="152" t="s">
        <v>289</v>
      </c>
      <c r="F1258" s="152">
        <v>27682</v>
      </c>
      <c r="G1258" s="152">
        <v>30680</v>
      </c>
      <c r="H1258" s="152">
        <v>25855</v>
      </c>
      <c r="I1258" s="152">
        <v>24671</v>
      </c>
      <c r="J1258" s="152">
        <v>21036</v>
      </c>
      <c r="K1258" s="152">
        <v>22101</v>
      </c>
    </row>
    <row r="1259" spans="2:11" ht="15" x14ac:dyDescent="0.25">
      <c r="B1259" s="152" t="s">
        <v>2</v>
      </c>
      <c r="C1259" s="153" t="s">
        <v>231</v>
      </c>
      <c r="D1259" s="152" t="s">
        <v>232</v>
      </c>
      <c r="E1259" s="152" t="s">
        <v>288</v>
      </c>
      <c r="F1259" s="152">
        <v>11295</v>
      </c>
      <c r="G1259" s="152">
        <v>13946</v>
      </c>
      <c r="H1259" s="152">
        <v>11049</v>
      </c>
      <c r="I1259" s="152">
        <v>9205</v>
      </c>
      <c r="J1259" s="152">
        <v>8968</v>
      </c>
      <c r="K1259" s="152">
        <v>6197</v>
      </c>
    </row>
    <row r="1260" spans="2:11" ht="15" x14ac:dyDescent="0.25">
      <c r="B1260" s="152" t="s">
        <v>2</v>
      </c>
      <c r="C1260" s="153" t="s">
        <v>43</v>
      </c>
      <c r="D1260" s="152" t="s">
        <v>44</v>
      </c>
      <c r="E1260" s="152" t="s">
        <v>289</v>
      </c>
      <c r="F1260" s="152">
        <v>16706</v>
      </c>
      <c r="G1260" s="152">
        <v>20740</v>
      </c>
      <c r="H1260" s="152">
        <v>22083</v>
      </c>
      <c r="I1260" s="152">
        <v>18421</v>
      </c>
      <c r="J1260" s="152">
        <v>15847</v>
      </c>
      <c r="K1260" s="152">
        <v>15045</v>
      </c>
    </row>
    <row r="1261" spans="2:11" ht="15" x14ac:dyDescent="0.25">
      <c r="B1261" s="152" t="s">
        <v>2</v>
      </c>
      <c r="C1261" s="153" t="s">
        <v>45</v>
      </c>
      <c r="D1261" s="152" t="s">
        <v>46</v>
      </c>
      <c r="E1261" s="152" t="s">
        <v>289</v>
      </c>
      <c r="F1261" s="152">
        <v>64452</v>
      </c>
      <c r="G1261" s="152">
        <v>82341</v>
      </c>
      <c r="H1261" s="152">
        <v>0</v>
      </c>
      <c r="I1261" s="152">
        <v>0</v>
      </c>
      <c r="J1261" s="152" t="s">
        <v>124</v>
      </c>
      <c r="K1261" s="152" t="s">
        <v>124</v>
      </c>
    </row>
    <row r="1262" spans="2:11" ht="15" x14ac:dyDescent="0.25">
      <c r="B1262" s="152" t="s">
        <v>2</v>
      </c>
      <c r="C1262" s="153" t="s">
        <v>47</v>
      </c>
      <c r="D1262" s="152" t="s">
        <v>48</v>
      </c>
      <c r="E1262" s="152" t="s">
        <v>289</v>
      </c>
      <c r="F1262" s="152">
        <v>50498</v>
      </c>
      <c r="G1262" s="152">
        <v>45317</v>
      </c>
      <c r="H1262" s="152">
        <v>40455</v>
      </c>
      <c r="I1262" s="152">
        <v>31774</v>
      </c>
      <c r="J1262" s="152">
        <v>22986</v>
      </c>
      <c r="K1262" s="152">
        <v>20001</v>
      </c>
    </row>
    <row r="1263" spans="2:11" ht="15" x14ac:dyDescent="0.25">
      <c r="B1263" s="152" t="s">
        <v>2</v>
      </c>
      <c r="C1263" s="153" t="s">
        <v>49</v>
      </c>
      <c r="D1263" s="152" t="s">
        <v>50</v>
      </c>
      <c r="E1263" s="152" t="s">
        <v>289</v>
      </c>
      <c r="F1263" s="152">
        <v>26885</v>
      </c>
      <c r="G1263" s="152">
        <v>31357</v>
      </c>
      <c r="H1263" s="152">
        <v>27583</v>
      </c>
      <c r="I1263" s="152">
        <v>24851</v>
      </c>
      <c r="J1263" s="152">
        <v>20051</v>
      </c>
      <c r="K1263" s="152">
        <v>17036</v>
      </c>
    </row>
    <row r="1264" spans="2:11" ht="15" x14ac:dyDescent="0.25">
      <c r="B1264" s="152" t="s">
        <v>2</v>
      </c>
      <c r="C1264" s="153" t="s">
        <v>51</v>
      </c>
      <c r="D1264" s="152" t="s">
        <v>52</v>
      </c>
      <c r="E1264" s="152" t="s">
        <v>289</v>
      </c>
      <c r="F1264" s="152">
        <v>32398</v>
      </c>
      <c r="G1264" s="152">
        <v>26058</v>
      </c>
      <c r="H1264" s="152">
        <v>33112</v>
      </c>
      <c r="I1264" s="152">
        <v>22970</v>
      </c>
      <c r="J1264" s="152">
        <v>18048</v>
      </c>
      <c r="K1264" s="152">
        <v>14555</v>
      </c>
    </row>
    <row r="1265" spans="2:11" ht="15" x14ac:dyDescent="0.25">
      <c r="B1265" s="152" t="s">
        <v>2</v>
      </c>
      <c r="C1265" s="153" t="s">
        <v>53</v>
      </c>
      <c r="D1265" s="152" t="s">
        <v>54</v>
      </c>
      <c r="E1265" s="152" t="s">
        <v>289</v>
      </c>
      <c r="F1265" s="152">
        <v>54540</v>
      </c>
      <c r="G1265" s="152">
        <v>36318</v>
      </c>
      <c r="H1265" s="152">
        <v>51541</v>
      </c>
      <c r="I1265" s="152">
        <v>55368</v>
      </c>
      <c r="J1265" s="152">
        <v>32254</v>
      </c>
      <c r="K1265" s="152">
        <v>39626</v>
      </c>
    </row>
    <row r="1266" spans="2:11" ht="15" x14ac:dyDescent="0.25">
      <c r="B1266" s="152" t="s">
        <v>2</v>
      </c>
      <c r="C1266" s="153" t="s">
        <v>55</v>
      </c>
      <c r="D1266" s="152" t="s">
        <v>56</v>
      </c>
      <c r="E1266" s="152" t="s">
        <v>289</v>
      </c>
      <c r="F1266" s="152">
        <v>13235</v>
      </c>
      <c r="G1266" s="152">
        <v>13361</v>
      </c>
      <c r="H1266" s="152">
        <v>11323</v>
      </c>
      <c r="I1266" s="152">
        <v>10871</v>
      </c>
      <c r="J1266" s="152">
        <v>10859</v>
      </c>
      <c r="K1266" s="152">
        <v>7449</v>
      </c>
    </row>
    <row r="1267" spans="2:11" ht="15" x14ac:dyDescent="0.25">
      <c r="B1267" s="152" t="s">
        <v>2</v>
      </c>
      <c r="C1267" s="153" t="s">
        <v>127</v>
      </c>
      <c r="D1267" s="152" t="s">
        <v>125</v>
      </c>
      <c r="E1267" s="152" t="s">
        <v>288</v>
      </c>
      <c r="F1267" s="152">
        <v>6580</v>
      </c>
      <c r="G1267" s="152">
        <v>5655</v>
      </c>
      <c r="H1267" s="152">
        <v>6579</v>
      </c>
      <c r="I1267" s="152">
        <v>6154</v>
      </c>
      <c r="J1267" s="152">
        <v>3368</v>
      </c>
      <c r="K1267" s="152">
        <v>0</v>
      </c>
    </row>
    <row r="1268" spans="2:11" ht="15" x14ac:dyDescent="0.25">
      <c r="B1268" s="152" t="s">
        <v>2</v>
      </c>
      <c r="C1268" s="153" t="s">
        <v>57</v>
      </c>
      <c r="D1268" s="152" t="s">
        <v>58</v>
      </c>
      <c r="E1268" s="152" t="s">
        <v>289</v>
      </c>
      <c r="F1268" s="152">
        <v>26061</v>
      </c>
      <c r="G1268" s="152">
        <v>25821</v>
      </c>
      <c r="H1268" s="152">
        <v>21555</v>
      </c>
      <c r="I1268" s="152">
        <v>19263</v>
      </c>
      <c r="J1268" s="152">
        <v>16115</v>
      </c>
      <c r="K1268" s="152">
        <v>13627</v>
      </c>
    </row>
    <row r="1269" spans="2:11" ht="15" x14ac:dyDescent="0.25">
      <c r="B1269" s="152" t="s">
        <v>2</v>
      </c>
      <c r="C1269" s="153" t="s">
        <v>59</v>
      </c>
      <c r="D1269" s="152" t="s">
        <v>60</v>
      </c>
      <c r="E1269" s="152" t="s">
        <v>289</v>
      </c>
      <c r="F1269" s="152">
        <v>28970</v>
      </c>
      <c r="G1269" s="152">
        <v>29089</v>
      </c>
      <c r="H1269" s="152">
        <v>26043</v>
      </c>
      <c r="I1269" s="152">
        <v>24967</v>
      </c>
      <c r="J1269" s="152">
        <v>23271</v>
      </c>
      <c r="K1269" s="152">
        <v>21072</v>
      </c>
    </row>
    <row r="1270" spans="2:11" ht="15" x14ac:dyDescent="0.25">
      <c r="B1270" s="152" t="s">
        <v>2</v>
      </c>
      <c r="C1270" s="153" t="s">
        <v>61</v>
      </c>
      <c r="D1270" s="152" t="s">
        <v>62</v>
      </c>
      <c r="E1270" s="152" t="s">
        <v>289</v>
      </c>
      <c r="F1270" s="152">
        <v>8290</v>
      </c>
      <c r="G1270" s="152">
        <v>9210</v>
      </c>
      <c r="H1270" s="152">
        <v>9104</v>
      </c>
      <c r="I1270" s="152">
        <v>7587</v>
      </c>
      <c r="J1270" s="152">
        <v>6231</v>
      </c>
      <c r="K1270" s="152">
        <v>5878</v>
      </c>
    </row>
    <row r="1271" spans="2:11" ht="15" x14ac:dyDescent="0.25">
      <c r="B1271" s="152" t="s">
        <v>2</v>
      </c>
      <c r="C1271" s="153" t="s">
        <v>233</v>
      </c>
      <c r="D1271" s="152" t="s">
        <v>234</v>
      </c>
      <c r="E1271" s="152" t="s">
        <v>288</v>
      </c>
      <c r="F1271" s="152">
        <v>45692</v>
      </c>
      <c r="G1271" s="152">
        <v>71331</v>
      </c>
      <c r="H1271" s="152">
        <v>83828</v>
      </c>
      <c r="I1271" s="152">
        <v>69240</v>
      </c>
      <c r="J1271" s="152">
        <v>63026</v>
      </c>
      <c r="K1271" s="152">
        <v>42325</v>
      </c>
    </row>
    <row r="1272" spans="2:11" ht="15" x14ac:dyDescent="0.25">
      <c r="B1272" s="152" t="s">
        <v>2</v>
      </c>
      <c r="C1272" s="153" t="s">
        <v>63</v>
      </c>
      <c r="D1272" s="152" t="s">
        <v>64</v>
      </c>
      <c r="E1272" s="152" t="s">
        <v>289</v>
      </c>
      <c r="F1272" s="152">
        <v>14112</v>
      </c>
      <c r="G1272" s="152">
        <v>15744</v>
      </c>
      <c r="H1272" s="152">
        <v>12054</v>
      </c>
      <c r="I1272" s="152">
        <v>11197</v>
      </c>
      <c r="J1272" s="152">
        <v>8795</v>
      </c>
      <c r="K1272" s="152">
        <v>8621</v>
      </c>
    </row>
    <row r="1273" spans="2:11" ht="15" x14ac:dyDescent="0.25">
      <c r="B1273" s="152" t="s">
        <v>2</v>
      </c>
      <c r="C1273" s="153" t="s">
        <v>235</v>
      </c>
      <c r="D1273" s="152" t="s">
        <v>236</v>
      </c>
      <c r="E1273" s="152" t="s">
        <v>288</v>
      </c>
      <c r="F1273" s="152" t="s">
        <v>124</v>
      </c>
      <c r="G1273" s="152" t="s">
        <v>124</v>
      </c>
      <c r="H1273" s="152" t="s">
        <v>124</v>
      </c>
      <c r="I1273" s="152" t="s">
        <v>124</v>
      </c>
      <c r="J1273" s="152" t="s">
        <v>124</v>
      </c>
      <c r="K1273" s="152" t="s">
        <v>124</v>
      </c>
    </row>
    <row r="1274" spans="2:11" ht="15" x14ac:dyDescent="0.25">
      <c r="B1274" s="152" t="s">
        <v>2</v>
      </c>
      <c r="C1274" s="153" t="s">
        <v>65</v>
      </c>
      <c r="D1274" s="152" t="s">
        <v>66</v>
      </c>
      <c r="E1274" s="152" t="s">
        <v>289</v>
      </c>
      <c r="F1274" s="152">
        <v>23802</v>
      </c>
      <c r="G1274" s="152">
        <v>20084</v>
      </c>
      <c r="H1274" s="152">
        <v>15467</v>
      </c>
      <c r="I1274" s="152">
        <v>14342</v>
      </c>
      <c r="J1274" s="152">
        <v>12637</v>
      </c>
      <c r="K1274" s="152">
        <v>7570</v>
      </c>
    </row>
    <row r="1275" spans="2:11" ht="15" x14ac:dyDescent="0.25">
      <c r="B1275" s="152" t="s">
        <v>2</v>
      </c>
      <c r="C1275" s="153" t="s">
        <v>67</v>
      </c>
      <c r="D1275" s="152" t="s">
        <v>68</v>
      </c>
      <c r="E1275" s="152" t="s">
        <v>289</v>
      </c>
      <c r="F1275" s="152">
        <v>61732</v>
      </c>
      <c r="G1275" s="152">
        <v>76023</v>
      </c>
      <c r="H1275" s="152">
        <v>65060</v>
      </c>
      <c r="I1275" s="152">
        <v>50100</v>
      </c>
      <c r="J1275" s="152">
        <v>43928</v>
      </c>
      <c r="K1275" s="152">
        <v>35016</v>
      </c>
    </row>
    <row r="1276" spans="2:11" ht="15" x14ac:dyDescent="0.25">
      <c r="B1276" s="152" t="s">
        <v>2</v>
      </c>
      <c r="C1276" s="153" t="s">
        <v>69</v>
      </c>
      <c r="D1276" s="152" t="s">
        <v>70</v>
      </c>
      <c r="E1276" s="152" t="s">
        <v>289</v>
      </c>
      <c r="F1276" s="152">
        <v>13034</v>
      </c>
      <c r="G1276" s="152">
        <v>14099</v>
      </c>
      <c r="H1276" s="152">
        <v>16295</v>
      </c>
      <c r="I1276" s="152">
        <v>17012</v>
      </c>
      <c r="J1276" s="152">
        <v>16607</v>
      </c>
      <c r="K1276" s="152">
        <v>15487</v>
      </c>
    </row>
    <row r="1277" spans="2:11" ht="15" x14ac:dyDescent="0.25">
      <c r="B1277" s="152" t="s">
        <v>2</v>
      </c>
      <c r="C1277" s="153" t="s">
        <v>71</v>
      </c>
      <c r="D1277" s="152" t="s">
        <v>72</v>
      </c>
      <c r="E1277" s="152" t="s">
        <v>289</v>
      </c>
      <c r="F1277" s="152">
        <v>34656</v>
      </c>
      <c r="G1277" s="152">
        <v>40084</v>
      </c>
      <c r="H1277" s="152">
        <v>28200</v>
      </c>
      <c r="I1277" s="152">
        <v>23788</v>
      </c>
      <c r="J1277" s="152">
        <v>29676</v>
      </c>
      <c r="K1277" s="152">
        <v>21668</v>
      </c>
    </row>
    <row r="1278" spans="2:11" ht="15" x14ac:dyDescent="0.25">
      <c r="B1278" s="152" t="s">
        <v>2</v>
      </c>
      <c r="C1278" s="153" t="s">
        <v>73</v>
      </c>
      <c r="D1278" s="152" t="s">
        <v>74</v>
      </c>
      <c r="E1278" s="152" t="s">
        <v>289</v>
      </c>
      <c r="F1278" s="152">
        <v>45340</v>
      </c>
      <c r="G1278" s="152">
        <v>39115</v>
      </c>
      <c r="H1278" s="152">
        <v>52863</v>
      </c>
      <c r="I1278" s="152">
        <v>36500</v>
      </c>
      <c r="J1278" s="152">
        <v>37909</v>
      </c>
      <c r="K1278" s="152">
        <v>36596</v>
      </c>
    </row>
    <row r="1279" spans="2:11" ht="15" x14ac:dyDescent="0.25">
      <c r="B1279" s="152" t="s">
        <v>2</v>
      </c>
      <c r="C1279" s="153" t="s">
        <v>75</v>
      </c>
      <c r="D1279" s="152" t="s">
        <v>432</v>
      </c>
      <c r="E1279" s="152" t="s">
        <v>289</v>
      </c>
      <c r="F1279" s="152">
        <v>63622</v>
      </c>
      <c r="G1279" s="152">
        <v>63025</v>
      </c>
      <c r="H1279" s="152">
        <v>45919</v>
      </c>
      <c r="I1279" s="152">
        <v>48805</v>
      </c>
      <c r="J1279" s="152">
        <v>62826</v>
      </c>
      <c r="K1279" s="152">
        <v>58313</v>
      </c>
    </row>
    <row r="1280" spans="2:11" ht="15" x14ac:dyDescent="0.25">
      <c r="B1280" s="152" t="s">
        <v>2</v>
      </c>
      <c r="C1280" s="153" t="s">
        <v>76</v>
      </c>
      <c r="D1280" s="152" t="s">
        <v>358</v>
      </c>
      <c r="E1280" s="152" t="s">
        <v>289</v>
      </c>
      <c r="F1280" s="152">
        <v>14374</v>
      </c>
      <c r="G1280" s="152">
        <v>17179</v>
      </c>
      <c r="H1280" s="152">
        <v>14357</v>
      </c>
      <c r="I1280" s="152">
        <v>14082</v>
      </c>
      <c r="J1280" s="152">
        <v>13534</v>
      </c>
      <c r="K1280" s="152">
        <v>10573</v>
      </c>
    </row>
    <row r="1281" spans="2:11" ht="15" x14ac:dyDescent="0.25">
      <c r="B1281" s="152" t="s">
        <v>2</v>
      </c>
      <c r="C1281" s="153" t="s">
        <v>77</v>
      </c>
      <c r="D1281" s="152" t="s">
        <v>359</v>
      </c>
      <c r="E1281" s="152" t="s">
        <v>289</v>
      </c>
      <c r="F1281" s="152">
        <v>18202</v>
      </c>
      <c r="G1281" s="152">
        <v>22389</v>
      </c>
      <c r="H1281" s="152">
        <v>23213</v>
      </c>
      <c r="I1281" s="152">
        <v>23517</v>
      </c>
      <c r="J1281" s="152">
        <v>22673</v>
      </c>
      <c r="K1281" s="152">
        <v>13330</v>
      </c>
    </row>
    <row r="1282" spans="2:11" ht="15" x14ac:dyDescent="0.25">
      <c r="B1282" s="152" t="s">
        <v>2</v>
      </c>
      <c r="C1282" s="153" t="s">
        <v>237</v>
      </c>
      <c r="D1282" s="152" t="s">
        <v>238</v>
      </c>
      <c r="E1282" s="152" t="s">
        <v>288</v>
      </c>
      <c r="F1282" s="152">
        <v>11202</v>
      </c>
      <c r="G1282" s="152">
        <v>19231</v>
      </c>
      <c r="H1282" s="152">
        <v>18186</v>
      </c>
      <c r="I1282" s="152">
        <v>20979</v>
      </c>
      <c r="J1282" s="152">
        <v>18544</v>
      </c>
      <c r="K1282" s="152">
        <v>11631</v>
      </c>
    </row>
    <row r="1283" spans="2:11" ht="15" x14ac:dyDescent="0.25">
      <c r="B1283" s="152" t="s">
        <v>2</v>
      </c>
      <c r="C1283" s="153" t="s">
        <v>79</v>
      </c>
      <c r="D1283" s="152" t="s">
        <v>80</v>
      </c>
      <c r="E1283" s="152" t="s">
        <v>289</v>
      </c>
      <c r="F1283" s="152">
        <v>52167</v>
      </c>
      <c r="G1283" s="152">
        <v>64189</v>
      </c>
      <c r="H1283" s="152">
        <v>64154</v>
      </c>
      <c r="I1283" s="152">
        <v>63875</v>
      </c>
      <c r="J1283" s="152">
        <v>49510</v>
      </c>
      <c r="K1283" s="152">
        <v>36569</v>
      </c>
    </row>
    <row r="1284" spans="2:11" ht="15" x14ac:dyDescent="0.25">
      <c r="B1284" s="152" t="s">
        <v>2</v>
      </c>
      <c r="C1284" s="153" t="s">
        <v>81</v>
      </c>
      <c r="D1284" s="152" t="s">
        <v>82</v>
      </c>
      <c r="E1284" s="152" t="s">
        <v>289</v>
      </c>
      <c r="F1284" s="152">
        <v>1398</v>
      </c>
      <c r="G1284" s="152">
        <v>1069</v>
      </c>
      <c r="H1284" s="152">
        <v>736</v>
      </c>
      <c r="I1284" s="152">
        <v>352</v>
      </c>
      <c r="J1284" s="152">
        <v>228</v>
      </c>
      <c r="K1284" s="152">
        <v>875</v>
      </c>
    </row>
    <row r="1285" spans="2:11" ht="15" x14ac:dyDescent="0.25">
      <c r="B1285" s="152" t="s">
        <v>2</v>
      </c>
      <c r="C1285" s="153" t="s">
        <v>239</v>
      </c>
      <c r="D1285" s="152" t="s">
        <v>240</v>
      </c>
      <c r="E1285" s="152" t="s">
        <v>290</v>
      </c>
      <c r="F1285" s="152" t="s">
        <v>124</v>
      </c>
      <c r="G1285" s="152" t="s">
        <v>124</v>
      </c>
      <c r="H1285" s="152" t="s">
        <v>124</v>
      </c>
      <c r="I1285" s="152" t="s">
        <v>124</v>
      </c>
      <c r="J1285" s="152" t="s">
        <v>124</v>
      </c>
      <c r="K1285" s="152" t="s">
        <v>124</v>
      </c>
    </row>
    <row r="1286" spans="2:11" ht="15" x14ac:dyDescent="0.25">
      <c r="B1286" s="152" t="s">
        <v>2</v>
      </c>
      <c r="C1286" s="153" t="s">
        <v>263</v>
      </c>
      <c r="D1286" s="152" t="s">
        <v>264</v>
      </c>
      <c r="E1286" s="152" t="s">
        <v>290</v>
      </c>
      <c r="F1286" s="152" t="s">
        <v>124</v>
      </c>
      <c r="G1286" s="152" t="s">
        <v>124</v>
      </c>
      <c r="H1286" s="152" t="s">
        <v>124</v>
      </c>
      <c r="I1286" s="152" t="s">
        <v>124</v>
      </c>
      <c r="J1286" s="152" t="s">
        <v>124</v>
      </c>
      <c r="K1286" s="152" t="s">
        <v>124</v>
      </c>
    </row>
    <row r="1287" spans="2:11" ht="15" x14ac:dyDescent="0.25">
      <c r="B1287" s="152" t="s">
        <v>2</v>
      </c>
      <c r="C1287" s="153" t="s">
        <v>276</v>
      </c>
      <c r="D1287" s="152" t="s">
        <v>277</v>
      </c>
      <c r="E1287" s="152" t="s">
        <v>290</v>
      </c>
      <c r="F1287" s="152" t="s">
        <v>124</v>
      </c>
      <c r="G1287" s="152" t="s">
        <v>124</v>
      </c>
      <c r="H1287" s="152" t="s">
        <v>124</v>
      </c>
      <c r="I1287" s="152" t="s">
        <v>124</v>
      </c>
      <c r="J1287" s="152" t="s">
        <v>124</v>
      </c>
      <c r="K1287" s="152" t="s">
        <v>124</v>
      </c>
    </row>
    <row r="1288" spans="2:11" ht="15" x14ac:dyDescent="0.25">
      <c r="B1288" s="152" t="s">
        <v>2</v>
      </c>
      <c r="C1288" s="153" t="s">
        <v>241</v>
      </c>
      <c r="D1288" s="152" t="s">
        <v>242</v>
      </c>
      <c r="E1288" s="152" t="s">
        <v>290</v>
      </c>
      <c r="F1288" s="152" t="s">
        <v>124</v>
      </c>
      <c r="G1288" s="152" t="s">
        <v>124</v>
      </c>
      <c r="H1288" s="152" t="s">
        <v>124</v>
      </c>
      <c r="I1288" s="152" t="s">
        <v>124</v>
      </c>
      <c r="J1288" s="152" t="s">
        <v>124</v>
      </c>
      <c r="K1288" s="152" t="s">
        <v>124</v>
      </c>
    </row>
    <row r="1289" spans="2:11" ht="15" x14ac:dyDescent="0.25">
      <c r="B1289" s="152" t="s">
        <v>2</v>
      </c>
      <c r="C1289" s="153" t="s">
        <v>243</v>
      </c>
      <c r="D1289" s="152" t="s">
        <v>244</v>
      </c>
      <c r="E1289" s="152" t="s">
        <v>290</v>
      </c>
      <c r="F1289" s="152" t="s">
        <v>124</v>
      </c>
      <c r="G1289" s="152" t="s">
        <v>124</v>
      </c>
      <c r="H1289" s="152" t="s">
        <v>124</v>
      </c>
      <c r="I1289" s="152" t="s">
        <v>124</v>
      </c>
      <c r="J1289" s="152" t="s">
        <v>124</v>
      </c>
      <c r="K1289" s="152" t="s">
        <v>124</v>
      </c>
    </row>
    <row r="1290" spans="2:11" ht="15" x14ac:dyDescent="0.25">
      <c r="B1290" s="152" t="s">
        <v>2</v>
      </c>
      <c r="C1290" s="153" t="s">
        <v>245</v>
      </c>
      <c r="D1290" s="152" t="s">
        <v>246</v>
      </c>
      <c r="E1290" s="152" t="s">
        <v>288</v>
      </c>
      <c r="F1290" s="152">
        <v>5464</v>
      </c>
      <c r="G1290" s="152">
        <v>6489</v>
      </c>
      <c r="H1290" s="152">
        <v>6495</v>
      </c>
      <c r="I1290" s="152">
        <v>6205</v>
      </c>
      <c r="J1290" s="152">
        <v>6287</v>
      </c>
      <c r="K1290" s="152">
        <v>3624</v>
      </c>
    </row>
    <row r="1291" spans="2:11" ht="15" x14ac:dyDescent="0.25">
      <c r="B1291" s="152" t="s">
        <v>2</v>
      </c>
      <c r="C1291" s="153" t="s">
        <v>278</v>
      </c>
      <c r="D1291" s="152" t="s">
        <v>279</v>
      </c>
      <c r="E1291" s="152" t="s">
        <v>290</v>
      </c>
      <c r="F1291" s="152" t="s">
        <v>124</v>
      </c>
      <c r="G1291" s="152" t="s">
        <v>124</v>
      </c>
      <c r="H1291" s="152" t="s">
        <v>124</v>
      </c>
      <c r="I1291" s="152" t="s">
        <v>124</v>
      </c>
      <c r="J1291" s="152" t="s">
        <v>124</v>
      </c>
      <c r="K1291" s="152" t="s">
        <v>124</v>
      </c>
    </row>
    <row r="1292" spans="2:11" ht="15" x14ac:dyDescent="0.25">
      <c r="B1292" s="152" t="s">
        <v>2</v>
      </c>
      <c r="C1292" s="153" t="s">
        <v>280</v>
      </c>
      <c r="D1292" s="152" t="s">
        <v>281</v>
      </c>
      <c r="E1292" s="152" t="s">
        <v>290</v>
      </c>
      <c r="F1292" s="152" t="s">
        <v>124</v>
      </c>
      <c r="G1292" s="152" t="s">
        <v>124</v>
      </c>
      <c r="H1292" s="152" t="s">
        <v>124</v>
      </c>
      <c r="I1292" s="152" t="s">
        <v>124</v>
      </c>
      <c r="J1292" s="152" t="s">
        <v>124</v>
      </c>
      <c r="K1292" s="152" t="s">
        <v>124</v>
      </c>
    </row>
    <row r="1293" spans="2:11" ht="15" x14ac:dyDescent="0.25">
      <c r="B1293" s="152" t="s">
        <v>2</v>
      </c>
      <c r="C1293" s="153" t="s">
        <v>247</v>
      </c>
      <c r="D1293" s="152" t="s">
        <v>248</v>
      </c>
      <c r="E1293" s="152" t="s">
        <v>288</v>
      </c>
      <c r="F1293" s="152" t="s">
        <v>124</v>
      </c>
      <c r="G1293" s="152" t="s">
        <v>124</v>
      </c>
      <c r="H1293" s="152" t="s">
        <v>124</v>
      </c>
      <c r="I1293" s="152" t="s">
        <v>124</v>
      </c>
      <c r="J1293" s="152" t="s">
        <v>124</v>
      </c>
      <c r="K1293" s="152" t="s">
        <v>124</v>
      </c>
    </row>
    <row r="1294" spans="2:11" ht="15" x14ac:dyDescent="0.25">
      <c r="B1294" s="152" t="s">
        <v>2</v>
      </c>
      <c r="C1294" s="153" t="s">
        <v>249</v>
      </c>
      <c r="D1294" s="152" t="s">
        <v>250</v>
      </c>
      <c r="E1294" s="152" t="s">
        <v>290</v>
      </c>
      <c r="F1294" s="152" t="s">
        <v>124</v>
      </c>
      <c r="G1294" s="152" t="s">
        <v>124</v>
      </c>
      <c r="H1294" s="152" t="s">
        <v>124</v>
      </c>
      <c r="I1294" s="152" t="s">
        <v>124</v>
      </c>
      <c r="J1294" s="152" t="s">
        <v>124</v>
      </c>
      <c r="K1294" s="152" t="s">
        <v>124</v>
      </c>
    </row>
    <row r="1295" spans="2:11" ht="15" x14ac:dyDescent="0.25">
      <c r="B1295" s="152" t="s">
        <v>2</v>
      </c>
      <c r="C1295" s="153" t="s">
        <v>282</v>
      </c>
      <c r="D1295" s="152" t="s">
        <v>283</v>
      </c>
      <c r="E1295" s="152" t="s">
        <v>290</v>
      </c>
      <c r="F1295" s="152" t="s">
        <v>124</v>
      </c>
      <c r="G1295" s="152" t="s">
        <v>124</v>
      </c>
      <c r="H1295" s="152" t="s">
        <v>124</v>
      </c>
      <c r="I1295" s="152" t="s">
        <v>124</v>
      </c>
      <c r="J1295" s="152" t="s">
        <v>124</v>
      </c>
      <c r="K1295" s="152" t="s">
        <v>124</v>
      </c>
    </row>
    <row r="1296" spans="2:11" ht="15" x14ac:dyDescent="0.25">
      <c r="B1296" s="152" t="s">
        <v>2</v>
      </c>
      <c r="C1296" s="153" t="s">
        <v>284</v>
      </c>
      <c r="D1296" s="152" t="s">
        <v>285</v>
      </c>
      <c r="E1296" s="152" t="s">
        <v>290</v>
      </c>
      <c r="F1296" s="152" t="s">
        <v>124</v>
      </c>
      <c r="G1296" s="152" t="s">
        <v>124</v>
      </c>
      <c r="H1296" s="152" t="s">
        <v>124</v>
      </c>
      <c r="I1296" s="152" t="s">
        <v>124</v>
      </c>
      <c r="J1296" s="152" t="s">
        <v>124</v>
      </c>
      <c r="K1296" s="152" t="s">
        <v>124</v>
      </c>
    </row>
    <row r="1297" spans="2:11" ht="15" x14ac:dyDescent="0.25">
      <c r="B1297" s="152" t="s">
        <v>2</v>
      </c>
      <c r="C1297" s="153" t="s">
        <v>83</v>
      </c>
      <c r="D1297" s="152" t="s">
        <v>384</v>
      </c>
      <c r="E1297" s="152" t="s">
        <v>288</v>
      </c>
      <c r="F1297" s="152">
        <v>5026</v>
      </c>
      <c r="G1297" s="152">
        <v>12712</v>
      </c>
      <c r="H1297" s="152">
        <v>11442</v>
      </c>
      <c r="I1297" s="152" t="s">
        <v>124</v>
      </c>
      <c r="J1297" s="152" t="s">
        <v>124</v>
      </c>
      <c r="K1297" s="152" t="s">
        <v>124</v>
      </c>
    </row>
    <row r="1298" spans="2:11" ht="15" x14ac:dyDescent="0.25">
      <c r="B1298" s="152" t="s">
        <v>2</v>
      </c>
      <c r="C1298" s="153" t="s">
        <v>84</v>
      </c>
      <c r="D1298" s="152" t="s">
        <v>85</v>
      </c>
      <c r="E1298" s="152" t="s">
        <v>289</v>
      </c>
      <c r="F1298" s="152">
        <v>9960</v>
      </c>
      <c r="G1298" s="152">
        <v>31340</v>
      </c>
      <c r="H1298" s="152">
        <v>34052</v>
      </c>
      <c r="I1298" s="152">
        <v>44126</v>
      </c>
      <c r="J1298" s="152">
        <v>39615</v>
      </c>
      <c r="K1298" s="152">
        <v>29680</v>
      </c>
    </row>
    <row r="1299" spans="2:11" ht="15" x14ac:dyDescent="0.25">
      <c r="B1299" s="152" t="s">
        <v>2</v>
      </c>
      <c r="C1299" s="153" t="s">
        <v>86</v>
      </c>
      <c r="D1299" s="152" t="s">
        <v>381</v>
      </c>
      <c r="E1299" s="152" t="s">
        <v>288</v>
      </c>
      <c r="F1299" s="152">
        <v>1492</v>
      </c>
      <c r="G1299" s="152">
        <v>4640</v>
      </c>
      <c r="H1299" s="152">
        <v>4574</v>
      </c>
      <c r="I1299" s="152">
        <v>4869</v>
      </c>
      <c r="J1299" s="152">
        <v>4432</v>
      </c>
      <c r="K1299" s="152">
        <v>4592</v>
      </c>
    </row>
    <row r="1300" spans="2:11" ht="15" x14ac:dyDescent="0.25">
      <c r="B1300" s="152" t="s">
        <v>2</v>
      </c>
      <c r="C1300" s="153" t="s">
        <v>286</v>
      </c>
      <c r="D1300" s="152" t="s">
        <v>412</v>
      </c>
      <c r="E1300" s="152" t="s">
        <v>288</v>
      </c>
      <c r="F1300" s="152" t="s">
        <v>124</v>
      </c>
      <c r="G1300" s="152" t="s">
        <v>124</v>
      </c>
      <c r="H1300" s="152">
        <v>1359</v>
      </c>
      <c r="I1300" s="152">
        <v>921</v>
      </c>
      <c r="J1300" s="152">
        <v>1081</v>
      </c>
      <c r="K1300" s="152">
        <v>795</v>
      </c>
    </row>
    <row r="1301" spans="2:11" ht="15" x14ac:dyDescent="0.25">
      <c r="B1301" s="152" t="s">
        <v>2</v>
      </c>
      <c r="C1301" s="153" t="s">
        <v>87</v>
      </c>
      <c r="D1301" s="152" t="s">
        <v>382</v>
      </c>
      <c r="E1301" s="152" t="s">
        <v>289</v>
      </c>
      <c r="F1301" s="152">
        <v>2707</v>
      </c>
      <c r="G1301" s="152">
        <v>3446</v>
      </c>
      <c r="H1301" s="152">
        <v>7572</v>
      </c>
      <c r="I1301" s="152">
        <v>7280</v>
      </c>
      <c r="J1301" s="152">
        <v>6774</v>
      </c>
      <c r="K1301" s="152">
        <v>6263</v>
      </c>
    </row>
    <row r="1302" spans="2:11" ht="15" x14ac:dyDescent="0.25">
      <c r="B1302" s="152" t="s">
        <v>3</v>
      </c>
      <c r="C1302" s="153" t="s">
        <v>88</v>
      </c>
      <c r="D1302" s="152" t="s">
        <v>89</v>
      </c>
      <c r="E1302" s="152" t="s">
        <v>289</v>
      </c>
      <c r="F1302" s="152">
        <v>7453</v>
      </c>
      <c r="G1302" s="152">
        <v>7402</v>
      </c>
      <c r="H1302" s="152">
        <v>9427</v>
      </c>
      <c r="I1302" s="152">
        <v>11053</v>
      </c>
      <c r="J1302" s="152">
        <v>7457</v>
      </c>
      <c r="K1302" s="152">
        <v>10148</v>
      </c>
    </row>
    <row r="1303" spans="2:11" ht="15" x14ac:dyDescent="0.25">
      <c r="B1303" s="152" t="s">
        <v>3</v>
      </c>
      <c r="C1303" s="153" t="s">
        <v>90</v>
      </c>
      <c r="D1303" s="152" t="s">
        <v>91</v>
      </c>
      <c r="E1303" s="152" t="s">
        <v>289</v>
      </c>
      <c r="F1303" s="152">
        <v>16407</v>
      </c>
      <c r="G1303" s="152">
        <v>13590</v>
      </c>
      <c r="H1303" s="152">
        <v>16284</v>
      </c>
      <c r="I1303" s="152">
        <v>15893</v>
      </c>
      <c r="J1303" s="152">
        <v>14911</v>
      </c>
      <c r="K1303" s="152">
        <v>11189</v>
      </c>
    </row>
    <row r="1304" spans="2:11" ht="15" x14ac:dyDescent="0.25">
      <c r="B1304" s="152" t="s">
        <v>3</v>
      </c>
      <c r="C1304" s="153" t="s">
        <v>92</v>
      </c>
      <c r="D1304" s="152" t="s">
        <v>93</v>
      </c>
      <c r="E1304" s="152" t="s">
        <v>289</v>
      </c>
      <c r="F1304" s="152">
        <v>30883</v>
      </c>
      <c r="G1304" s="152">
        <v>24842</v>
      </c>
      <c r="H1304" s="152">
        <v>23064</v>
      </c>
      <c r="I1304" s="152">
        <v>22987</v>
      </c>
      <c r="J1304" s="152">
        <v>25348</v>
      </c>
      <c r="K1304" s="152">
        <v>17070</v>
      </c>
    </row>
    <row r="1305" spans="2:11" ht="15" x14ac:dyDescent="0.25">
      <c r="B1305" s="152" t="s">
        <v>3</v>
      </c>
      <c r="C1305" s="153" t="s">
        <v>94</v>
      </c>
      <c r="D1305" s="152" t="s">
        <v>95</v>
      </c>
      <c r="E1305" s="152" t="s">
        <v>289</v>
      </c>
      <c r="F1305" s="152">
        <v>5143</v>
      </c>
      <c r="G1305" s="152">
        <v>8173</v>
      </c>
      <c r="H1305" s="152">
        <v>8444</v>
      </c>
      <c r="I1305" s="152">
        <v>7549</v>
      </c>
      <c r="J1305" s="152">
        <v>6449</v>
      </c>
      <c r="K1305" s="152">
        <v>4644</v>
      </c>
    </row>
    <row r="1306" spans="2:11" ht="15" x14ac:dyDescent="0.25">
      <c r="B1306" s="152" t="s">
        <v>3</v>
      </c>
      <c r="C1306" s="153" t="s">
        <v>251</v>
      </c>
      <c r="D1306" s="152" t="s">
        <v>370</v>
      </c>
      <c r="E1306" s="152" t="s">
        <v>288</v>
      </c>
      <c r="F1306" s="152">
        <v>5867</v>
      </c>
      <c r="G1306" s="152">
        <v>7639</v>
      </c>
      <c r="H1306" s="152">
        <v>6020</v>
      </c>
      <c r="I1306" s="152" t="s">
        <v>124</v>
      </c>
      <c r="J1306" s="152" t="s">
        <v>124</v>
      </c>
      <c r="K1306" s="152" t="s">
        <v>124</v>
      </c>
    </row>
    <row r="1307" spans="2:11" ht="15" x14ac:dyDescent="0.25">
      <c r="B1307" s="152" t="s">
        <v>3</v>
      </c>
      <c r="C1307" s="153" t="s">
        <v>96</v>
      </c>
      <c r="D1307" s="152" t="s">
        <v>97</v>
      </c>
      <c r="E1307" s="152" t="s">
        <v>289</v>
      </c>
      <c r="F1307" s="152">
        <v>13934</v>
      </c>
      <c r="G1307" s="152">
        <v>33226</v>
      </c>
      <c r="H1307" s="152">
        <v>33306</v>
      </c>
      <c r="I1307" s="152">
        <v>20250</v>
      </c>
      <c r="J1307" s="152">
        <v>19970</v>
      </c>
      <c r="K1307" s="152">
        <v>32662</v>
      </c>
    </row>
    <row r="1308" spans="2:11" ht="15" x14ac:dyDescent="0.25">
      <c r="B1308" s="152" t="s">
        <v>3</v>
      </c>
      <c r="C1308" s="153" t="s">
        <v>98</v>
      </c>
      <c r="D1308" s="152" t="s">
        <v>99</v>
      </c>
      <c r="E1308" s="152" t="s">
        <v>289</v>
      </c>
      <c r="F1308" s="152">
        <v>58069</v>
      </c>
      <c r="G1308" s="152">
        <v>52253</v>
      </c>
      <c r="H1308" s="152">
        <v>57219</v>
      </c>
      <c r="I1308" s="152">
        <v>57324</v>
      </c>
      <c r="J1308" s="152">
        <v>58786</v>
      </c>
      <c r="K1308" s="152">
        <v>47983</v>
      </c>
    </row>
    <row r="1309" spans="2:11" ht="15" x14ac:dyDescent="0.25">
      <c r="B1309" s="152" t="s">
        <v>3</v>
      </c>
      <c r="C1309" s="153" t="s">
        <v>100</v>
      </c>
      <c r="D1309" s="152" t="s">
        <v>371</v>
      </c>
      <c r="E1309" s="152" t="s">
        <v>288</v>
      </c>
      <c r="F1309" s="152">
        <v>21192</v>
      </c>
      <c r="G1309" s="152">
        <v>14162</v>
      </c>
      <c r="H1309" s="152" t="s">
        <v>124</v>
      </c>
      <c r="I1309" s="152" t="s">
        <v>124</v>
      </c>
      <c r="J1309" s="152" t="s">
        <v>124</v>
      </c>
      <c r="K1309" s="152" t="s">
        <v>124</v>
      </c>
    </row>
    <row r="1310" spans="2:11" ht="15" x14ac:dyDescent="0.25">
      <c r="B1310" s="152" t="s">
        <v>3</v>
      </c>
      <c r="C1310" s="153" t="s">
        <v>252</v>
      </c>
      <c r="D1310" s="152" t="s">
        <v>360</v>
      </c>
      <c r="E1310" s="152" t="s">
        <v>288</v>
      </c>
      <c r="F1310" s="152">
        <v>8687</v>
      </c>
      <c r="G1310" s="152">
        <v>8850</v>
      </c>
      <c r="H1310" s="152">
        <v>7238</v>
      </c>
      <c r="I1310" s="152">
        <v>6486</v>
      </c>
      <c r="J1310" s="152">
        <v>5977</v>
      </c>
      <c r="K1310" s="152">
        <v>3607</v>
      </c>
    </row>
    <row r="1311" spans="2:11" ht="15" x14ac:dyDescent="0.25">
      <c r="B1311" s="152" t="s">
        <v>3</v>
      </c>
      <c r="C1311" s="153" t="s">
        <v>102</v>
      </c>
      <c r="D1311" s="152" t="s">
        <v>103</v>
      </c>
      <c r="E1311" s="152" t="s">
        <v>289</v>
      </c>
      <c r="F1311" s="152">
        <v>27199</v>
      </c>
      <c r="G1311" s="152">
        <v>27152</v>
      </c>
      <c r="H1311" s="152">
        <v>27762</v>
      </c>
      <c r="I1311" s="152">
        <v>24790</v>
      </c>
      <c r="J1311" s="152">
        <v>36319</v>
      </c>
      <c r="K1311" s="152">
        <v>26003</v>
      </c>
    </row>
    <row r="1312" spans="2:11" ht="15" x14ac:dyDescent="0.25">
      <c r="B1312" s="152" t="s">
        <v>3</v>
      </c>
      <c r="C1312" s="153" t="s">
        <v>104</v>
      </c>
      <c r="D1312" s="152" t="s">
        <v>372</v>
      </c>
      <c r="E1312" s="152" t="s">
        <v>289</v>
      </c>
      <c r="F1312" s="152">
        <v>20334</v>
      </c>
      <c r="G1312" s="152">
        <v>17384</v>
      </c>
      <c r="H1312" s="152">
        <v>14599</v>
      </c>
      <c r="I1312" s="152">
        <v>12852</v>
      </c>
      <c r="J1312" s="152">
        <v>10111</v>
      </c>
      <c r="K1312" s="152">
        <v>9631</v>
      </c>
    </row>
    <row r="1313" spans="2:11" ht="15" x14ac:dyDescent="0.25">
      <c r="B1313" s="152" t="s">
        <v>3</v>
      </c>
      <c r="C1313" s="153" t="s">
        <v>105</v>
      </c>
      <c r="D1313" s="152" t="s">
        <v>416</v>
      </c>
      <c r="E1313" s="152" t="s">
        <v>288</v>
      </c>
      <c r="F1313" s="152">
        <v>4436</v>
      </c>
      <c r="G1313" s="152">
        <v>5254</v>
      </c>
      <c r="H1313" s="152">
        <v>5384</v>
      </c>
      <c r="I1313" s="152">
        <v>11185</v>
      </c>
      <c r="J1313" s="152">
        <v>10920</v>
      </c>
      <c r="K1313" s="152">
        <v>21920</v>
      </c>
    </row>
    <row r="1314" spans="2:11" ht="15" x14ac:dyDescent="0.25">
      <c r="B1314" s="152" t="s">
        <v>3</v>
      </c>
      <c r="C1314" s="153" t="s">
        <v>253</v>
      </c>
      <c r="D1314" s="152" t="s">
        <v>373</v>
      </c>
      <c r="E1314" s="152" t="s">
        <v>289</v>
      </c>
      <c r="F1314" s="152">
        <v>19631</v>
      </c>
      <c r="G1314" s="152">
        <v>14913</v>
      </c>
      <c r="H1314" s="152">
        <v>16727</v>
      </c>
      <c r="I1314" s="152">
        <v>17457</v>
      </c>
      <c r="J1314" s="152">
        <v>15354</v>
      </c>
      <c r="K1314" s="152">
        <v>12526</v>
      </c>
    </row>
    <row r="1315" spans="2:11" ht="15" x14ac:dyDescent="0.25">
      <c r="B1315" s="152" t="s">
        <v>3</v>
      </c>
      <c r="C1315" s="153" t="s">
        <v>106</v>
      </c>
      <c r="D1315" s="152" t="s">
        <v>107</v>
      </c>
      <c r="E1315" s="152" t="s">
        <v>289</v>
      </c>
      <c r="F1315" s="152">
        <v>9375</v>
      </c>
      <c r="G1315" s="152">
        <v>7842</v>
      </c>
      <c r="H1315" s="152">
        <v>10293</v>
      </c>
      <c r="I1315" s="152">
        <v>10599</v>
      </c>
      <c r="J1315" s="152">
        <v>10483</v>
      </c>
      <c r="K1315" s="152">
        <v>8195</v>
      </c>
    </row>
    <row r="1316" spans="2:11" ht="15" x14ac:dyDescent="0.25">
      <c r="B1316" s="152" t="s">
        <v>3</v>
      </c>
      <c r="C1316" s="153" t="s">
        <v>254</v>
      </c>
      <c r="D1316" s="152" t="s">
        <v>361</v>
      </c>
      <c r="E1316" s="152" t="s">
        <v>288</v>
      </c>
      <c r="F1316" s="152">
        <v>7595</v>
      </c>
      <c r="G1316" s="152">
        <v>0</v>
      </c>
      <c r="H1316" s="152" t="s">
        <v>124</v>
      </c>
      <c r="I1316" s="152" t="s">
        <v>124</v>
      </c>
      <c r="J1316" s="152" t="s">
        <v>124</v>
      </c>
      <c r="K1316" s="152" t="s">
        <v>124</v>
      </c>
    </row>
    <row r="1317" spans="2:11" ht="15" x14ac:dyDescent="0.25">
      <c r="B1317" s="152" t="s">
        <v>3</v>
      </c>
      <c r="C1317" s="153" t="s">
        <v>255</v>
      </c>
      <c r="D1317" s="152" t="s">
        <v>374</v>
      </c>
      <c r="E1317" s="152" t="s">
        <v>288</v>
      </c>
      <c r="F1317" s="152">
        <v>8601</v>
      </c>
      <c r="G1317" s="152">
        <v>10606</v>
      </c>
      <c r="H1317" s="152">
        <v>12435</v>
      </c>
      <c r="I1317" s="152">
        <v>7628</v>
      </c>
      <c r="J1317" s="152">
        <v>7793</v>
      </c>
      <c r="K1317" s="152">
        <v>10561</v>
      </c>
    </row>
    <row r="1318" spans="2:11" ht="15" x14ac:dyDescent="0.25">
      <c r="B1318" s="152" t="s">
        <v>3</v>
      </c>
      <c r="C1318" s="153" t="s">
        <v>108</v>
      </c>
      <c r="D1318" s="152" t="s">
        <v>417</v>
      </c>
      <c r="E1318" s="152" t="s">
        <v>289</v>
      </c>
      <c r="F1318" s="152">
        <v>51242</v>
      </c>
      <c r="G1318" s="152">
        <v>52509</v>
      </c>
      <c r="H1318" s="152">
        <v>44720</v>
      </c>
      <c r="I1318" s="152">
        <v>44595</v>
      </c>
      <c r="J1318" s="152">
        <v>48477</v>
      </c>
      <c r="K1318" s="152">
        <v>41230</v>
      </c>
    </row>
    <row r="1319" spans="2:11" ht="15" x14ac:dyDescent="0.25">
      <c r="B1319" s="152" t="s">
        <v>3</v>
      </c>
      <c r="C1319" s="153" t="s">
        <v>109</v>
      </c>
      <c r="D1319" s="152" t="s">
        <v>110</v>
      </c>
      <c r="E1319" s="152" t="s">
        <v>289</v>
      </c>
      <c r="F1319" s="152">
        <v>33600</v>
      </c>
      <c r="G1319" s="152">
        <v>34944</v>
      </c>
      <c r="H1319" s="152">
        <v>35924</v>
      </c>
      <c r="I1319" s="152">
        <v>33674</v>
      </c>
      <c r="J1319" s="152">
        <v>34897</v>
      </c>
      <c r="K1319" s="152">
        <v>28354</v>
      </c>
    </row>
    <row r="1320" spans="2:11" ht="15" x14ac:dyDescent="0.25">
      <c r="B1320" s="152" t="s">
        <v>3</v>
      </c>
      <c r="C1320" s="153" t="s">
        <v>111</v>
      </c>
      <c r="D1320" s="152" t="s">
        <v>112</v>
      </c>
      <c r="E1320" s="152" t="s">
        <v>289</v>
      </c>
      <c r="F1320" s="152">
        <v>9900</v>
      </c>
      <c r="G1320" s="152">
        <v>9277</v>
      </c>
      <c r="H1320" s="152">
        <v>9078</v>
      </c>
      <c r="I1320" s="152">
        <v>8929</v>
      </c>
      <c r="J1320" s="152">
        <v>7631</v>
      </c>
      <c r="K1320" s="152">
        <v>6850</v>
      </c>
    </row>
    <row r="1321" spans="2:11" ht="15" x14ac:dyDescent="0.25">
      <c r="B1321" s="152" t="s">
        <v>3</v>
      </c>
      <c r="C1321" s="153" t="s">
        <v>265</v>
      </c>
      <c r="D1321" s="152" t="s">
        <v>383</v>
      </c>
      <c r="E1321" s="152" t="s">
        <v>288</v>
      </c>
      <c r="F1321" s="152">
        <v>4508</v>
      </c>
      <c r="G1321" s="152">
        <v>5553</v>
      </c>
      <c r="H1321" s="152">
        <v>4544</v>
      </c>
      <c r="I1321" s="152">
        <v>2962</v>
      </c>
      <c r="J1321" s="152">
        <v>7484</v>
      </c>
      <c r="K1321" s="152">
        <v>5307</v>
      </c>
    </row>
    <row r="1322" spans="2:11" ht="15" x14ac:dyDescent="0.25">
      <c r="B1322" s="152" t="s">
        <v>3</v>
      </c>
      <c r="C1322" s="153" t="s">
        <v>256</v>
      </c>
      <c r="D1322" s="152" t="s">
        <v>257</v>
      </c>
      <c r="E1322" s="152" t="s">
        <v>288</v>
      </c>
      <c r="F1322" s="152">
        <v>519</v>
      </c>
      <c r="G1322" s="152">
        <v>0</v>
      </c>
      <c r="H1322" s="152" t="s">
        <v>124</v>
      </c>
      <c r="I1322" s="152" t="s">
        <v>124</v>
      </c>
      <c r="J1322" s="152" t="s">
        <v>124</v>
      </c>
      <c r="K1322" s="152" t="s">
        <v>124</v>
      </c>
    </row>
    <row r="1323" spans="2:11" ht="15" x14ac:dyDescent="0.25">
      <c r="B1323" s="152" t="s">
        <v>3</v>
      </c>
      <c r="C1323" s="153" t="s">
        <v>258</v>
      </c>
      <c r="D1323" s="152" t="s">
        <v>362</v>
      </c>
      <c r="E1323" s="152" t="s">
        <v>288</v>
      </c>
      <c r="F1323" s="152">
        <v>4302</v>
      </c>
      <c r="G1323" s="152">
        <v>4181</v>
      </c>
      <c r="H1323" s="152">
        <v>2571</v>
      </c>
      <c r="I1323" s="152">
        <v>4515</v>
      </c>
      <c r="J1323" s="152">
        <v>4500</v>
      </c>
      <c r="K1323" s="152">
        <v>3125</v>
      </c>
    </row>
    <row r="1324" spans="2:11" ht="15" x14ac:dyDescent="0.25">
      <c r="B1324" s="152" t="s">
        <v>3</v>
      </c>
      <c r="C1324" s="153" t="s">
        <v>259</v>
      </c>
      <c r="D1324" s="152" t="s">
        <v>375</v>
      </c>
      <c r="E1324" s="152" t="s">
        <v>288</v>
      </c>
      <c r="F1324" s="152">
        <v>1286</v>
      </c>
      <c r="G1324" s="152">
        <v>1149</v>
      </c>
      <c r="H1324" s="152">
        <v>1449</v>
      </c>
      <c r="I1324" s="152" t="s">
        <v>124</v>
      </c>
      <c r="J1324" s="152" t="s">
        <v>124</v>
      </c>
      <c r="K1324" s="152" t="s">
        <v>124</v>
      </c>
    </row>
    <row r="1325" spans="2:11" ht="15" x14ac:dyDescent="0.25">
      <c r="B1325" s="152" t="s">
        <v>3</v>
      </c>
      <c r="C1325" s="153" t="s">
        <v>260</v>
      </c>
      <c r="D1325" s="152" t="s">
        <v>363</v>
      </c>
      <c r="E1325" s="152" t="s">
        <v>288</v>
      </c>
      <c r="F1325" s="152">
        <v>3400</v>
      </c>
      <c r="G1325" s="152">
        <v>3441</v>
      </c>
      <c r="H1325" s="152">
        <v>2979</v>
      </c>
      <c r="I1325" s="152">
        <v>5287</v>
      </c>
      <c r="J1325" s="152">
        <v>7317</v>
      </c>
      <c r="K1325" s="152">
        <v>4174</v>
      </c>
    </row>
    <row r="1326" spans="2:11" ht="15" x14ac:dyDescent="0.25">
      <c r="B1326" s="152" t="s">
        <v>3</v>
      </c>
      <c r="C1326" s="153" t="s">
        <v>113</v>
      </c>
      <c r="D1326" s="152" t="s">
        <v>114</v>
      </c>
      <c r="E1326" s="152" t="s">
        <v>290</v>
      </c>
      <c r="F1326" s="152" t="s">
        <v>124</v>
      </c>
      <c r="G1326" s="152" t="s">
        <v>124</v>
      </c>
      <c r="H1326" s="152" t="s">
        <v>124</v>
      </c>
      <c r="I1326" s="152" t="s">
        <v>124</v>
      </c>
      <c r="J1326" s="152" t="s">
        <v>124</v>
      </c>
      <c r="K1326" s="152" t="s">
        <v>124</v>
      </c>
    </row>
    <row r="1327" spans="2:11" ht="15" x14ac:dyDescent="0.25">
      <c r="B1327" s="152" t="s">
        <v>3</v>
      </c>
      <c r="C1327" s="153" t="s">
        <v>115</v>
      </c>
      <c r="D1327" s="152" t="s">
        <v>116</v>
      </c>
      <c r="E1327" s="152" t="s">
        <v>289</v>
      </c>
      <c r="F1327" s="152">
        <v>5507</v>
      </c>
      <c r="G1327" s="152">
        <v>18966</v>
      </c>
      <c r="H1327" s="152">
        <v>21597</v>
      </c>
      <c r="I1327" s="152">
        <v>18099</v>
      </c>
      <c r="J1327" s="152">
        <v>12643</v>
      </c>
      <c r="K1327" s="152">
        <v>15175</v>
      </c>
    </row>
    <row r="1328" spans="2:11" ht="15" x14ac:dyDescent="0.25">
      <c r="B1328" s="152" t="s">
        <v>3</v>
      </c>
      <c r="C1328" s="153" t="s">
        <v>117</v>
      </c>
      <c r="D1328" s="152" t="s">
        <v>118</v>
      </c>
      <c r="E1328" s="152" t="s">
        <v>290</v>
      </c>
      <c r="F1328" s="152" t="s">
        <v>124</v>
      </c>
      <c r="G1328" s="152" t="s">
        <v>124</v>
      </c>
      <c r="H1328" s="152" t="s">
        <v>124</v>
      </c>
      <c r="I1328" s="152" t="s">
        <v>124</v>
      </c>
      <c r="J1328" s="152" t="s">
        <v>124</v>
      </c>
      <c r="K1328" s="152" t="s">
        <v>124</v>
      </c>
    </row>
    <row r="1329" spans="2:11" ht="15" x14ac:dyDescent="0.25">
      <c r="B1329" s="152" t="s">
        <v>3</v>
      </c>
      <c r="C1329" s="153" t="s">
        <v>128</v>
      </c>
      <c r="D1329" s="152" t="s">
        <v>126</v>
      </c>
      <c r="E1329" s="152" t="s">
        <v>290</v>
      </c>
      <c r="F1329" s="152" t="s">
        <v>124</v>
      </c>
      <c r="G1329" s="152" t="s">
        <v>124</v>
      </c>
      <c r="H1329" s="152" t="s">
        <v>124</v>
      </c>
      <c r="I1329" s="152" t="s">
        <v>124</v>
      </c>
      <c r="J1329" s="152" t="s">
        <v>124</v>
      </c>
      <c r="K1329" s="152" t="s">
        <v>124</v>
      </c>
    </row>
    <row r="1330" spans="2:11" ht="15" x14ac:dyDescent="0.25">
      <c r="B1330" s="152" t="s">
        <v>421</v>
      </c>
      <c r="C1330" s="153" t="s">
        <v>101</v>
      </c>
      <c r="D1330" s="152" t="s">
        <v>411</v>
      </c>
      <c r="E1330" s="152" t="s">
        <v>289</v>
      </c>
      <c r="F1330" s="152">
        <v>60873</v>
      </c>
      <c r="G1330" s="152">
        <v>64132</v>
      </c>
      <c r="H1330" s="152">
        <v>77299</v>
      </c>
      <c r="I1330" s="152">
        <v>119718</v>
      </c>
      <c r="J1330" s="152">
        <v>128739</v>
      </c>
      <c r="K1330" s="152">
        <v>85525</v>
      </c>
    </row>
    <row r="1331" spans="2:11" ht="15" x14ac:dyDescent="0.25">
      <c r="B1331" s="152" t="s">
        <v>421</v>
      </c>
      <c r="C1331" s="153" t="s">
        <v>78</v>
      </c>
      <c r="D1331" s="152" t="s">
        <v>410</v>
      </c>
      <c r="E1331" s="152" t="s">
        <v>289</v>
      </c>
      <c r="F1331" s="152">
        <v>59608</v>
      </c>
      <c r="G1331" s="152">
        <v>97294</v>
      </c>
      <c r="H1331" s="152">
        <v>123219</v>
      </c>
      <c r="I1331" s="152">
        <v>114722</v>
      </c>
      <c r="J1331" s="152">
        <v>111760</v>
      </c>
      <c r="K1331" s="152">
        <v>71865</v>
      </c>
    </row>
    <row r="1332" spans="2:11" x14ac:dyDescent="0.2">
      <c r="C1332" s="2"/>
    </row>
    <row r="1333" spans="2:11" ht="15" x14ac:dyDescent="0.25">
      <c r="B1333" s="152" t="s">
        <v>446</v>
      </c>
      <c r="C1333" s="153" t="s">
        <v>364</v>
      </c>
      <c r="D1333" s="152" t="s">
        <v>365</v>
      </c>
      <c r="E1333" s="152"/>
      <c r="F1333" s="152"/>
      <c r="G1333" s="152"/>
      <c r="H1333" s="152"/>
      <c r="I1333" s="152"/>
      <c r="J1333" s="152"/>
      <c r="K1333" s="152"/>
    </row>
    <row r="1334" spans="2:11" x14ac:dyDescent="0.2">
      <c r="C1334" s="2"/>
    </row>
    <row r="1335" spans="2:11" ht="15" x14ac:dyDescent="0.25">
      <c r="B1335" s="152" t="s">
        <v>314</v>
      </c>
      <c r="C1335" s="153" t="s">
        <v>8</v>
      </c>
      <c r="D1335" s="152" t="s">
        <v>9</v>
      </c>
      <c r="E1335" s="152" t="s">
        <v>287</v>
      </c>
      <c r="F1335" s="152" t="s">
        <v>123</v>
      </c>
      <c r="G1335" s="152" t="s">
        <v>123</v>
      </c>
      <c r="H1335" s="152" t="s">
        <v>123</v>
      </c>
      <c r="I1335" s="152" t="s">
        <v>123</v>
      </c>
      <c r="J1335" s="152" t="s">
        <v>123</v>
      </c>
      <c r="K1335" s="152" t="s">
        <v>123</v>
      </c>
    </row>
    <row r="1336" spans="2:11" ht="15" x14ac:dyDescent="0.25">
      <c r="B1336" s="152" t="s">
        <v>316</v>
      </c>
      <c r="C1336" s="153" t="s">
        <v>343</v>
      </c>
      <c r="D1336" s="152" t="s">
        <v>344</v>
      </c>
      <c r="E1336" s="152" t="s">
        <v>345</v>
      </c>
      <c r="F1336" s="152" t="s">
        <v>347</v>
      </c>
      <c r="G1336" s="152" t="s">
        <v>347</v>
      </c>
      <c r="H1336" s="152" t="s">
        <v>347</v>
      </c>
      <c r="I1336" s="152" t="s">
        <v>347</v>
      </c>
      <c r="J1336" s="152" t="s">
        <v>347</v>
      </c>
      <c r="K1336" s="152" t="s">
        <v>347</v>
      </c>
    </row>
    <row r="1337" spans="2:11" ht="15" x14ac:dyDescent="0.25">
      <c r="B1337" s="152" t="s">
        <v>1</v>
      </c>
      <c r="C1337" s="153" t="s">
        <v>147</v>
      </c>
      <c r="D1337" s="152" t="s">
        <v>148</v>
      </c>
      <c r="E1337" s="152" t="s">
        <v>288</v>
      </c>
      <c r="F1337" s="152">
        <v>67900</v>
      </c>
      <c r="G1337" s="152">
        <v>52255</v>
      </c>
      <c r="H1337" s="152">
        <v>45242</v>
      </c>
      <c r="I1337" s="152">
        <v>46783</v>
      </c>
      <c r="J1337" s="152">
        <v>43479</v>
      </c>
      <c r="K1337" s="152">
        <v>47294</v>
      </c>
    </row>
    <row r="1338" spans="2:11" ht="15" x14ac:dyDescent="0.25">
      <c r="B1338" s="152" t="s">
        <v>1</v>
      </c>
      <c r="C1338" s="153" t="s">
        <v>10</v>
      </c>
      <c r="D1338" s="152" t="s">
        <v>409</v>
      </c>
      <c r="E1338" s="152" t="s">
        <v>289</v>
      </c>
      <c r="F1338" s="152">
        <v>156700</v>
      </c>
      <c r="G1338" s="152">
        <v>142254</v>
      </c>
      <c r="H1338" s="152">
        <v>141576</v>
      </c>
      <c r="I1338" s="152">
        <v>148986</v>
      </c>
      <c r="J1338" s="152">
        <v>127083</v>
      </c>
      <c r="K1338" s="152">
        <v>134634</v>
      </c>
    </row>
    <row r="1339" spans="2:11" ht="15" x14ac:dyDescent="0.25">
      <c r="B1339" s="152" t="s">
        <v>1</v>
      </c>
      <c r="C1339" s="153" t="s">
        <v>11</v>
      </c>
      <c r="D1339" s="152" t="s">
        <v>12</v>
      </c>
      <c r="E1339" s="152" t="s">
        <v>288</v>
      </c>
      <c r="F1339" s="152">
        <v>108965</v>
      </c>
      <c r="G1339" s="152">
        <v>82186</v>
      </c>
      <c r="H1339" s="152">
        <v>82646</v>
      </c>
      <c r="I1339" s="152">
        <v>80221</v>
      </c>
      <c r="J1339" s="152">
        <v>68154</v>
      </c>
      <c r="K1339" s="152">
        <v>61360</v>
      </c>
    </row>
    <row r="1340" spans="2:11" ht="15" x14ac:dyDescent="0.25">
      <c r="B1340" s="152" t="s">
        <v>1</v>
      </c>
      <c r="C1340" s="153" t="s">
        <v>149</v>
      </c>
      <c r="D1340" s="152" t="s">
        <v>150</v>
      </c>
      <c r="E1340" s="152" t="s">
        <v>288</v>
      </c>
      <c r="F1340" s="152">
        <v>36139</v>
      </c>
      <c r="G1340" s="152">
        <v>30970</v>
      </c>
      <c r="H1340" s="152">
        <v>31163</v>
      </c>
      <c r="I1340" s="152">
        <v>44294</v>
      </c>
      <c r="J1340" s="152">
        <v>31065</v>
      </c>
      <c r="K1340" s="152">
        <v>32699</v>
      </c>
    </row>
    <row r="1341" spans="2:11" ht="15" x14ac:dyDescent="0.25">
      <c r="B1341" s="152" t="s">
        <v>1</v>
      </c>
      <c r="C1341" s="153" t="s">
        <v>151</v>
      </c>
      <c r="D1341" s="152" t="s">
        <v>152</v>
      </c>
      <c r="E1341" s="152" t="s">
        <v>288</v>
      </c>
      <c r="F1341" s="152">
        <v>18396</v>
      </c>
      <c r="G1341" s="152">
        <v>18144</v>
      </c>
      <c r="H1341" s="152">
        <v>13751</v>
      </c>
      <c r="I1341" s="152">
        <v>16127</v>
      </c>
      <c r="J1341" s="152">
        <v>15912</v>
      </c>
      <c r="K1341" s="152">
        <v>20755</v>
      </c>
    </row>
    <row r="1342" spans="2:11" ht="15" x14ac:dyDescent="0.25">
      <c r="B1342" s="152" t="s">
        <v>1</v>
      </c>
      <c r="C1342" s="153" t="s">
        <v>13</v>
      </c>
      <c r="D1342" s="152" t="s">
        <v>14</v>
      </c>
      <c r="E1342" s="152" t="s">
        <v>289</v>
      </c>
      <c r="F1342" s="152">
        <v>237429</v>
      </c>
      <c r="G1342" s="152">
        <v>245556</v>
      </c>
      <c r="H1342" s="152">
        <v>273681</v>
      </c>
      <c r="I1342" s="152">
        <v>209638</v>
      </c>
      <c r="J1342" s="152">
        <v>178986</v>
      </c>
      <c r="K1342" s="152">
        <v>159407</v>
      </c>
    </row>
    <row r="1343" spans="2:11" ht="15" x14ac:dyDescent="0.25">
      <c r="B1343" s="152" t="s">
        <v>1</v>
      </c>
      <c r="C1343" s="153" t="s">
        <v>153</v>
      </c>
      <c r="D1343" s="152" t="s">
        <v>154</v>
      </c>
      <c r="E1343" s="152" t="s">
        <v>288</v>
      </c>
      <c r="F1343" s="152">
        <v>19595</v>
      </c>
      <c r="G1343" s="152">
        <v>15095</v>
      </c>
      <c r="H1343" s="152">
        <v>16343</v>
      </c>
      <c r="I1343" s="152">
        <v>16250</v>
      </c>
      <c r="J1343" s="152">
        <v>16173</v>
      </c>
      <c r="K1343" s="152">
        <v>15922</v>
      </c>
    </row>
    <row r="1344" spans="2:11" ht="15" x14ac:dyDescent="0.25">
      <c r="B1344" s="152" t="s">
        <v>1</v>
      </c>
      <c r="C1344" s="153" t="s">
        <v>155</v>
      </c>
      <c r="D1344" s="152" t="s">
        <v>156</v>
      </c>
      <c r="E1344" s="152" t="s">
        <v>288</v>
      </c>
      <c r="F1344" s="152">
        <v>22492</v>
      </c>
      <c r="G1344" s="152">
        <v>14866</v>
      </c>
      <c r="H1344" s="152">
        <v>15509</v>
      </c>
      <c r="I1344" s="152">
        <v>15386</v>
      </c>
      <c r="J1344" s="152">
        <v>19416</v>
      </c>
      <c r="K1344" s="152">
        <v>17343</v>
      </c>
    </row>
    <row r="1345" spans="2:11" ht="15" x14ac:dyDescent="0.25">
      <c r="B1345" s="152" t="s">
        <v>1</v>
      </c>
      <c r="C1345" s="153" t="s">
        <v>157</v>
      </c>
      <c r="D1345" s="152" t="s">
        <v>158</v>
      </c>
      <c r="E1345" s="152" t="s">
        <v>288</v>
      </c>
      <c r="F1345" s="152">
        <v>20401</v>
      </c>
      <c r="G1345" s="152">
        <v>17918</v>
      </c>
      <c r="H1345" s="152">
        <v>17761</v>
      </c>
      <c r="I1345" s="152">
        <v>17290</v>
      </c>
      <c r="J1345" s="152">
        <v>15414</v>
      </c>
      <c r="K1345" s="152">
        <v>15804</v>
      </c>
    </row>
    <row r="1346" spans="2:11" ht="15" x14ac:dyDescent="0.25">
      <c r="B1346" s="152" t="s">
        <v>1</v>
      </c>
      <c r="C1346" s="153" t="s">
        <v>15</v>
      </c>
      <c r="D1346" s="152" t="s">
        <v>16</v>
      </c>
      <c r="E1346" s="152" t="s">
        <v>289</v>
      </c>
      <c r="F1346" s="152">
        <v>103875</v>
      </c>
      <c r="G1346" s="152">
        <v>92804</v>
      </c>
      <c r="H1346" s="152">
        <v>70285</v>
      </c>
      <c r="I1346" s="152">
        <v>87288</v>
      </c>
      <c r="J1346" s="152">
        <v>85975</v>
      </c>
      <c r="K1346" s="152">
        <v>89411</v>
      </c>
    </row>
    <row r="1347" spans="2:11" ht="15" x14ac:dyDescent="0.25">
      <c r="B1347" s="152" t="s">
        <v>1</v>
      </c>
      <c r="C1347" s="153" t="s">
        <v>159</v>
      </c>
      <c r="D1347" s="152" t="s">
        <v>160</v>
      </c>
      <c r="E1347" s="152" t="s">
        <v>288</v>
      </c>
      <c r="F1347" s="152">
        <v>30709</v>
      </c>
      <c r="G1347" s="152">
        <v>26970</v>
      </c>
      <c r="H1347" s="152">
        <v>23045</v>
      </c>
      <c r="I1347" s="152">
        <v>20939</v>
      </c>
      <c r="J1347" s="152">
        <v>18533</v>
      </c>
      <c r="K1347" s="152">
        <v>20332</v>
      </c>
    </row>
    <row r="1348" spans="2:11" ht="15" x14ac:dyDescent="0.25">
      <c r="B1348" s="152" t="s">
        <v>1</v>
      </c>
      <c r="C1348" s="153" t="s">
        <v>17</v>
      </c>
      <c r="D1348" s="152" t="s">
        <v>18</v>
      </c>
      <c r="E1348" s="152" t="s">
        <v>289</v>
      </c>
      <c r="F1348" s="152">
        <v>149281</v>
      </c>
      <c r="G1348" s="152">
        <v>171346</v>
      </c>
      <c r="H1348" s="152">
        <v>173440</v>
      </c>
      <c r="I1348" s="152">
        <v>167481</v>
      </c>
      <c r="J1348" s="152">
        <v>171588</v>
      </c>
      <c r="K1348" s="152">
        <v>182856</v>
      </c>
    </row>
    <row r="1349" spans="2:11" ht="15" x14ac:dyDescent="0.25">
      <c r="B1349" s="152" t="s">
        <v>1</v>
      </c>
      <c r="C1349" s="153" t="s">
        <v>161</v>
      </c>
      <c r="D1349" s="152" t="s">
        <v>162</v>
      </c>
      <c r="E1349" s="152" t="s">
        <v>288</v>
      </c>
      <c r="F1349" s="152">
        <v>51009</v>
      </c>
      <c r="G1349" s="152">
        <v>29957</v>
      </c>
      <c r="H1349" s="152">
        <v>33935</v>
      </c>
      <c r="I1349" s="152">
        <v>32357</v>
      </c>
      <c r="J1349" s="152">
        <v>24842</v>
      </c>
      <c r="K1349" s="152">
        <v>25370</v>
      </c>
    </row>
    <row r="1350" spans="2:11" ht="15" x14ac:dyDescent="0.25">
      <c r="B1350" s="152" t="s">
        <v>1</v>
      </c>
      <c r="C1350" s="153" t="s">
        <v>19</v>
      </c>
      <c r="D1350" s="152" t="s">
        <v>20</v>
      </c>
      <c r="E1350" s="152" t="s">
        <v>288</v>
      </c>
      <c r="F1350" s="152">
        <v>72822</v>
      </c>
      <c r="G1350" s="152">
        <v>78082</v>
      </c>
      <c r="H1350" s="152">
        <v>77516</v>
      </c>
      <c r="I1350" s="152">
        <v>82133</v>
      </c>
      <c r="J1350" s="152">
        <v>80176</v>
      </c>
      <c r="K1350" s="152">
        <v>88713</v>
      </c>
    </row>
    <row r="1351" spans="2:11" ht="15" x14ac:dyDescent="0.25">
      <c r="B1351" s="152" t="s">
        <v>1</v>
      </c>
      <c r="C1351" s="153" t="s">
        <v>163</v>
      </c>
      <c r="D1351" s="152" t="s">
        <v>164</v>
      </c>
      <c r="E1351" s="152" t="s">
        <v>288</v>
      </c>
      <c r="F1351" s="152">
        <v>41549</v>
      </c>
      <c r="G1351" s="152">
        <v>39134</v>
      </c>
      <c r="H1351" s="152">
        <v>47142</v>
      </c>
      <c r="I1351" s="152">
        <v>40479</v>
      </c>
      <c r="J1351" s="152">
        <v>36683</v>
      </c>
      <c r="K1351" s="152">
        <v>37257</v>
      </c>
    </row>
    <row r="1352" spans="2:11" ht="15" x14ac:dyDescent="0.25">
      <c r="B1352" s="152" t="s">
        <v>1</v>
      </c>
      <c r="C1352" s="153" t="s">
        <v>165</v>
      </c>
      <c r="D1352" s="152" t="s">
        <v>166</v>
      </c>
      <c r="E1352" s="152" t="s">
        <v>288</v>
      </c>
      <c r="F1352" s="152">
        <v>25860</v>
      </c>
      <c r="G1352" s="152">
        <v>19008</v>
      </c>
      <c r="H1352" s="152">
        <v>14390</v>
      </c>
      <c r="I1352" s="152">
        <v>13243</v>
      </c>
      <c r="J1352" s="152">
        <v>14006</v>
      </c>
      <c r="K1352" s="152">
        <v>16786</v>
      </c>
    </row>
    <row r="1353" spans="2:11" ht="15" x14ac:dyDescent="0.25">
      <c r="B1353" s="152" t="s">
        <v>1</v>
      </c>
      <c r="C1353" s="153" t="s">
        <v>167</v>
      </c>
      <c r="D1353" s="152" t="s">
        <v>168</v>
      </c>
      <c r="E1353" s="152" t="s">
        <v>288</v>
      </c>
      <c r="F1353" s="152">
        <v>34001</v>
      </c>
      <c r="G1353" s="152">
        <v>26255</v>
      </c>
      <c r="H1353" s="152">
        <v>28500</v>
      </c>
      <c r="I1353" s="152">
        <v>29421</v>
      </c>
      <c r="J1353" s="152">
        <v>27425</v>
      </c>
      <c r="K1353" s="152">
        <v>27265</v>
      </c>
    </row>
    <row r="1354" spans="2:11" ht="15" x14ac:dyDescent="0.25">
      <c r="B1354" s="152" t="s">
        <v>1</v>
      </c>
      <c r="C1354" s="153" t="s">
        <v>21</v>
      </c>
      <c r="D1354" s="152" t="s">
        <v>22</v>
      </c>
      <c r="E1354" s="152" t="s">
        <v>289</v>
      </c>
      <c r="F1354" s="152">
        <v>31698</v>
      </c>
      <c r="G1354" s="152">
        <v>28688</v>
      </c>
      <c r="H1354" s="152">
        <v>29091</v>
      </c>
      <c r="I1354" s="152">
        <v>27740</v>
      </c>
      <c r="J1354" s="152">
        <v>26140</v>
      </c>
      <c r="K1354" s="152">
        <v>24585</v>
      </c>
    </row>
    <row r="1355" spans="2:11" ht="15" x14ac:dyDescent="0.25">
      <c r="B1355" s="152" t="s">
        <v>1</v>
      </c>
      <c r="C1355" s="153" t="s">
        <v>23</v>
      </c>
      <c r="D1355" s="152" t="s">
        <v>24</v>
      </c>
      <c r="E1355" s="152" t="s">
        <v>288</v>
      </c>
      <c r="F1355" s="152">
        <v>88322</v>
      </c>
      <c r="G1355" s="152">
        <v>80955</v>
      </c>
      <c r="H1355" s="152">
        <v>81213</v>
      </c>
      <c r="I1355" s="152">
        <v>82259</v>
      </c>
      <c r="J1355" s="152">
        <v>76950</v>
      </c>
      <c r="K1355" s="152">
        <v>74048</v>
      </c>
    </row>
    <row r="1356" spans="2:11" ht="15" x14ac:dyDescent="0.25">
      <c r="B1356" s="152" t="s">
        <v>1</v>
      </c>
      <c r="C1356" s="153" t="s">
        <v>169</v>
      </c>
      <c r="D1356" s="152" t="s">
        <v>170</v>
      </c>
      <c r="E1356" s="152" t="s">
        <v>288</v>
      </c>
      <c r="F1356" s="152">
        <v>36815</v>
      </c>
      <c r="G1356" s="152">
        <v>29035</v>
      </c>
      <c r="H1356" s="152">
        <v>33995</v>
      </c>
      <c r="I1356" s="152">
        <v>32487</v>
      </c>
      <c r="J1356" s="152">
        <v>29326</v>
      </c>
      <c r="K1356" s="152">
        <v>24895</v>
      </c>
    </row>
    <row r="1357" spans="2:11" ht="15" x14ac:dyDescent="0.25">
      <c r="B1357" s="152" t="s">
        <v>1</v>
      </c>
      <c r="C1357" s="153" t="s">
        <v>171</v>
      </c>
      <c r="D1357" s="152" t="s">
        <v>172</v>
      </c>
      <c r="E1357" s="152" t="s">
        <v>288</v>
      </c>
      <c r="F1357" s="152">
        <v>22533</v>
      </c>
      <c r="G1357" s="152">
        <v>25429</v>
      </c>
      <c r="H1357" s="152">
        <v>31341</v>
      </c>
      <c r="I1357" s="152">
        <v>33795</v>
      </c>
      <c r="J1357" s="152">
        <v>20750</v>
      </c>
      <c r="K1357" s="152">
        <v>31938</v>
      </c>
    </row>
    <row r="1358" spans="2:11" ht="15" x14ac:dyDescent="0.25">
      <c r="B1358" s="152" t="s">
        <v>1</v>
      </c>
      <c r="C1358" s="153" t="s">
        <v>25</v>
      </c>
      <c r="D1358" s="152" t="s">
        <v>376</v>
      </c>
      <c r="E1358" s="152" t="s">
        <v>289</v>
      </c>
      <c r="F1358" s="152">
        <v>90289</v>
      </c>
      <c r="G1358" s="152">
        <v>81862</v>
      </c>
      <c r="H1358" s="152">
        <v>63555</v>
      </c>
      <c r="I1358" s="152">
        <v>63742</v>
      </c>
      <c r="J1358" s="152">
        <v>63868</v>
      </c>
      <c r="K1358" s="152">
        <v>75931</v>
      </c>
    </row>
    <row r="1359" spans="2:11" ht="15" x14ac:dyDescent="0.25">
      <c r="B1359" s="152" t="s">
        <v>1</v>
      </c>
      <c r="C1359" s="153" t="s">
        <v>26</v>
      </c>
      <c r="D1359" s="152" t="s">
        <v>27</v>
      </c>
      <c r="E1359" s="152" t="s">
        <v>289</v>
      </c>
      <c r="F1359" s="152">
        <v>135372</v>
      </c>
      <c r="G1359" s="152">
        <v>125647</v>
      </c>
      <c r="H1359" s="152">
        <v>135064</v>
      </c>
      <c r="I1359" s="152">
        <v>133646</v>
      </c>
      <c r="J1359" s="152">
        <v>158932</v>
      </c>
      <c r="K1359" s="152">
        <v>158566</v>
      </c>
    </row>
    <row r="1360" spans="2:11" ht="15" x14ac:dyDescent="0.25">
      <c r="B1360" s="152" t="s">
        <v>1</v>
      </c>
      <c r="C1360" s="153" t="s">
        <v>173</v>
      </c>
      <c r="D1360" s="152" t="s">
        <v>174</v>
      </c>
      <c r="E1360" s="152" t="s">
        <v>288</v>
      </c>
      <c r="F1360" s="152">
        <v>12084</v>
      </c>
      <c r="G1360" s="152">
        <v>11106</v>
      </c>
      <c r="H1360" s="152">
        <v>9770</v>
      </c>
      <c r="I1360" s="152">
        <v>10780</v>
      </c>
      <c r="J1360" s="152">
        <v>10207</v>
      </c>
      <c r="K1360" s="152">
        <v>9520</v>
      </c>
    </row>
    <row r="1361" spans="2:11" ht="15" x14ac:dyDescent="0.25">
      <c r="B1361" s="152" t="s">
        <v>1</v>
      </c>
      <c r="C1361" s="153" t="s">
        <v>175</v>
      </c>
      <c r="D1361" s="152" t="s">
        <v>176</v>
      </c>
      <c r="E1361" s="152" t="s">
        <v>288</v>
      </c>
      <c r="F1361" s="152">
        <v>21685</v>
      </c>
      <c r="G1361" s="152">
        <v>22700</v>
      </c>
      <c r="H1361" s="152">
        <v>19367</v>
      </c>
      <c r="I1361" s="152">
        <v>22175</v>
      </c>
      <c r="J1361" s="152">
        <v>18938</v>
      </c>
      <c r="K1361" s="152">
        <v>18046</v>
      </c>
    </row>
    <row r="1362" spans="2:11" ht="15" x14ac:dyDescent="0.25">
      <c r="B1362" s="152" t="s">
        <v>1</v>
      </c>
      <c r="C1362" s="153" t="s">
        <v>177</v>
      </c>
      <c r="D1362" s="152" t="s">
        <v>178</v>
      </c>
      <c r="E1362" s="152" t="s">
        <v>288</v>
      </c>
      <c r="F1362" s="152">
        <v>15713</v>
      </c>
      <c r="G1362" s="152">
        <v>15348</v>
      </c>
      <c r="H1362" s="152">
        <v>15270</v>
      </c>
      <c r="I1362" s="152">
        <v>18177</v>
      </c>
      <c r="J1362" s="152">
        <v>18633</v>
      </c>
      <c r="K1362" s="152">
        <v>20658</v>
      </c>
    </row>
    <row r="1363" spans="2:11" ht="15" x14ac:dyDescent="0.25">
      <c r="B1363" s="152" t="s">
        <v>1</v>
      </c>
      <c r="C1363" s="153" t="s">
        <v>28</v>
      </c>
      <c r="D1363" s="152" t="s">
        <v>29</v>
      </c>
      <c r="E1363" s="152" t="s">
        <v>288</v>
      </c>
      <c r="F1363" s="152">
        <v>65864</v>
      </c>
      <c r="G1363" s="152">
        <v>65894</v>
      </c>
      <c r="H1363" s="152">
        <v>71756</v>
      </c>
      <c r="I1363" s="152">
        <v>70143</v>
      </c>
      <c r="J1363" s="152">
        <v>69679</v>
      </c>
      <c r="K1363" s="152">
        <v>72015</v>
      </c>
    </row>
    <row r="1364" spans="2:11" ht="15" x14ac:dyDescent="0.25">
      <c r="B1364" s="152" t="s">
        <v>1</v>
      </c>
      <c r="C1364" s="153" t="s">
        <v>30</v>
      </c>
      <c r="D1364" s="152" t="s">
        <v>377</v>
      </c>
      <c r="E1364" s="152" t="s">
        <v>289</v>
      </c>
      <c r="F1364" s="152">
        <v>203654</v>
      </c>
      <c r="G1364" s="152">
        <v>174744</v>
      </c>
      <c r="H1364" s="152">
        <v>215432</v>
      </c>
      <c r="I1364" s="152">
        <v>196257</v>
      </c>
      <c r="J1364" s="152">
        <v>196781</v>
      </c>
      <c r="K1364" s="152">
        <v>193290</v>
      </c>
    </row>
    <row r="1365" spans="2:11" ht="15" x14ac:dyDescent="0.25">
      <c r="B1365" s="152" t="s">
        <v>1</v>
      </c>
      <c r="C1365" s="153" t="s">
        <v>179</v>
      </c>
      <c r="D1365" s="152" t="s">
        <v>180</v>
      </c>
      <c r="E1365" s="152" t="s">
        <v>288</v>
      </c>
      <c r="F1365" s="152">
        <v>31572</v>
      </c>
      <c r="G1365" s="152">
        <v>19357</v>
      </c>
      <c r="H1365" s="152">
        <v>16263</v>
      </c>
      <c r="I1365" s="152">
        <v>20686</v>
      </c>
      <c r="J1365" s="152">
        <v>22231</v>
      </c>
      <c r="K1365" s="152">
        <v>28126</v>
      </c>
    </row>
    <row r="1366" spans="2:11" ht="15" x14ac:dyDescent="0.25">
      <c r="B1366" s="152" t="s">
        <v>1</v>
      </c>
      <c r="C1366" s="153" t="s">
        <v>181</v>
      </c>
      <c r="D1366" s="152" t="s">
        <v>182</v>
      </c>
      <c r="E1366" s="152" t="s">
        <v>288</v>
      </c>
      <c r="F1366" s="152">
        <v>18773</v>
      </c>
      <c r="G1366" s="152">
        <v>19047</v>
      </c>
      <c r="H1366" s="152">
        <v>19443</v>
      </c>
      <c r="I1366" s="152">
        <v>15721</v>
      </c>
      <c r="J1366" s="152">
        <v>21054</v>
      </c>
      <c r="K1366" s="152">
        <v>20160</v>
      </c>
    </row>
    <row r="1367" spans="2:11" ht="15" x14ac:dyDescent="0.25">
      <c r="B1367" s="152" t="s">
        <v>1</v>
      </c>
      <c r="C1367" s="153" t="s">
        <v>183</v>
      </c>
      <c r="D1367" s="152" t="s">
        <v>184</v>
      </c>
      <c r="E1367" s="152" t="s">
        <v>288</v>
      </c>
      <c r="F1367" s="152">
        <v>14312</v>
      </c>
      <c r="G1367" s="152">
        <v>20622</v>
      </c>
      <c r="H1367" s="152">
        <v>19351</v>
      </c>
      <c r="I1367" s="152">
        <v>16007</v>
      </c>
      <c r="J1367" s="152">
        <v>19509</v>
      </c>
      <c r="K1367" s="152">
        <v>23948</v>
      </c>
    </row>
    <row r="1368" spans="2:11" ht="15" x14ac:dyDescent="0.25">
      <c r="B1368" s="152" t="s">
        <v>1</v>
      </c>
      <c r="C1368" s="153" t="s">
        <v>185</v>
      </c>
      <c r="D1368" s="152" t="s">
        <v>186</v>
      </c>
      <c r="E1368" s="152" t="s">
        <v>288</v>
      </c>
      <c r="F1368" s="152">
        <v>17014</v>
      </c>
      <c r="G1368" s="152">
        <v>15579</v>
      </c>
      <c r="H1368" s="152">
        <v>15139</v>
      </c>
      <c r="I1368" s="152">
        <v>18120</v>
      </c>
      <c r="J1368" s="152">
        <v>14174</v>
      </c>
      <c r="K1368" s="152">
        <v>16559</v>
      </c>
    </row>
    <row r="1369" spans="2:11" ht="15" x14ac:dyDescent="0.25">
      <c r="B1369" s="152" t="s">
        <v>1</v>
      </c>
      <c r="C1369" s="153" t="s">
        <v>187</v>
      </c>
      <c r="D1369" s="152" t="s">
        <v>188</v>
      </c>
      <c r="E1369" s="152" t="s">
        <v>288</v>
      </c>
      <c r="F1369" s="152">
        <v>11964</v>
      </c>
      <c r="G1369" s="152">
        <v>12397</v>
      </c>
      <c r="H1369" s="152">
        <v>13211</v>
      </c>
      <c r="I1369" s="152">
        <v>12577</v>
      </c>
      <c r="J1369" s="152">
        <v>11328</v>
      </c>
      <c r="K1369" s="152">
        <v>9611</v>
      </c>
    </row>
    <row r="1370" spans="2:11" ht="15" x14ac:dyDescent="0.25">
      <c r="B1370" s="152" t="s">
        <v>1</v>
      </c>
      <c r="C1370" s="153" t="s">
        <v>189</v>
      </c>
      <c r="D1370" s="152" t="s">
        <v>190</v>
      </c>
      <c r="E1370" s="152" t="s">
        <v>288</v>
      </c>
      <c r="F1370" s="152">
        <v>32162</v>
      </c>
      <c r="G1370" s="152">
        <v>31649</v>
      </c>
      <c r="H1370" s="152">
        <v>33422</v>
      </c>
      <c r="I1370" s="152">
        <v>30545</v>
      </c>
      <c r="J1370" s="152">
        <v>20273</v>
      </c>
      <c r="K1370" s="152">
        <v>21991</v>
      </c>
    </row>
    <row r="1371" spans="2:11" ht="15" x14ac:dyDescent="0.25">
      <c r="B1371" s="152" t="s">
        <v>1</v>
      </c>
      <c r="C1371" s="153" t="s">
        <v>31</v>
      </c>
      <c r="D1371" s="152" t="s">
        <v>378</v>
      </c>
      <c r="E1371" s="152" t="s">
        <v>289</v>
      </c>
      <c r="F1371" s="152">
        <v>231623</v>
      </c>
      <c r="G1371" s="152">
        <v>223888</v>
      </c>
      <c r="H1371" s="152">
        <v>231390</v>
      </c>
      <c r="I1371" s="152">
        <v>213619</v>
      </c>
      <c r="J1371" s="152">
        <v>228884</v>
      </c>
      <c r="K1371" s="152">
        <v>241323</v>
      </c>
    </row>
    <row r="1372" spans="2:11" ht="15" x14ac:dyDescent="0.25">
      <c r="B1372" s="152" t="s">
        <v>1</v>
      </c>
      <c r="C1372" s="153" t="s">
        <v>191</v>
      </c>
      <c r="D1372" s="152" t="s">
        <v>192</v>
      </c>
      <c r="E1372" s="152" t="s">
        <v>288</v>
      </c>
      <c r="F1372" s="152">
        <v>81393</v>
      </c>
      <c r="G1372" s="152">
        <v>70804</v>
      </c>
      <c r="H1372" s="152">
        <v>50553</v>
      </c>
      <c r="I1372" s="152">
        <v>48956</v>
      </c>
      <c r="J1372" s="152">
        <v>52054</v>
      </c>
      <c r="K1372" s="152">
        <v>45398</v>
      </c>
    </row>
    <row r="1373" spans="2:11" ht="15" x14ac:dyDescent="0.25">
      <c r="B1373" s="152" t="s">
        <v>1</v>
      </c>
      <c r="C1373" s="153" t="s">
        <v>193</v>
      </c>
      <c r="D1373" s="152" t="s">
        <v>194</v>
      </c>
      <c r="E1373" s="152" t="s">
        <v>288</v>
      </c>
      <c r="F1373" s="152">
        <v>11723</v>
      </c>
      <c r="G1373" s="152">
        <v>11982</v>
      </c>
      <c r="H1373" s="152">
        <v>11338</v>
      </c>
      <c r="I1373" s="152">
        <v>12100</v>
      </c>
      <c r="J1373" s="152">
        <v>10367</v>
      </c>
      <c r="K1373" s="152">
        <v>10892</v>
      </c>
    </row>
    <row r="1374" spans="2:11" ht="15" x14ac:dyDescent="0.25">
      <c r="B1374" s="152" t="s">
        <v>1</v>
      </c>
      <c r="C1374" s="153" t="s">
        <v>32</v>
      </c>
      <c r="D1374" s="152" t="s">
        <v>33</v>
      </c>
      <c r="E1374" s="152" t="s">
        <v>288</v>
      </c>
      <c r="F1374" s="152">
        <v>20323</v>
      </c>
      <c r="G1374" s="152">
        <v>26203</v>
      </c>
      <c r="H1374" s="152">
        <v>19465</v>
      </c>
      <c r="I1374" s="152">
        <v>24416</v>
      </c>
      <c r="J1374" s="152">
        <v>25675</v>
      </c>
      <c r="K1374" s="152">
        <v>24914</v>
      </c>
    </row>
    <row r="1375" spans="2:11" ht="15" x14ac:dyDescent="0.25">
      <c r="B1375" s="152" t="s">
        <v>1</v>
      </c>
      <c r="C1375" s="153" t="s">
        <v>195</v>
      </c>
      <c r="D1375" s="152" t="s">
        <v>196</v>
      </c>
      <c r="E1375" s="152" t="s">
        <v>288</v>
      </c>
      <c r="F1375" s="152">
        <v>48823</v>
      </c>
      <c r="G1375" s="152">
        <v>27648</v>
      </c>
      <c r="H1375" s="152">
        <v>27075</v>
      </c>
      <c r="I1375" s="152">
        <v>28169</v>
      </c>
      <c r="J1375" s="152">
        <v>29264</v>
      </c>
      <c r="K1375" s="152">
        <v>20982</v>
      </c>
    </row>
    <row r="1376" spans="2:11" ht="15" x14ac:dyDescent="0.25">
      <c r="B1376" s="152" t="s">
        <v>1</v>
      </c>
      <c r="C1376" s="153" t="s">
        <v>197</v>
      </c>
      <c r="D1376" s="152" t="s">
        <v>198</v>
      </c>
      <c r="E1376" s="152" t="s">
        <v>288</v>
      </c>
      <c r="F1376" s="152">
        <v>16594</v>
      </c>
      <c r="G1376" s="152">
        <v>14873</v>
      </c>
      <c r="H1376" s="152">
        <v>11439</v>
      </c>
      <c r="I1376" s="152">
        <v>11689</v>
      </c>
      <c r="J1376" s="152">
        <v>15009</v>
      </c>
      <c r="K1376" s="152">
        <v>16837</v>
      </c>
    </row>
    <row r="1377" spans="2:11" ht="15" x14ac:dyDescent="0.25">
      <c r="B1377" s="152" t="s">
        <v>1</v>
      </c>
      <c r="C1377" s="153" t="s">
        <v>34</v>
      </c>
      <c r="D1377" s="152" t="s">
        <v>35</v>
      </c>
      <c r="E1377" s="152" t="s">
        <v>288</v>
      </c>
      <c r="F1377" s="152">
        <v>38999</v>
      </c>
      <c r="G1377" s="152">
        <v>33682</v>
      </c>
      <c r="H1377" s="152">
        <v>34580</v>
      </c>
      <c r="I1377" s="152">
        <v>31414</v>
      </c>
      <c r="J1377" s="152">
        <v>33439</v>
      </c>
      <c r="K1377" s="152">
        <v>29458</v>
      </c>
    </row>
    <row r="1378" spans="2:11" ht="15" x14ac:dyDescent="0.25">
      <c r="B1378" s="152" t="s">
        <v>1</v>
      </c>
      <c r="C1378" s="153" t="s">
        <v>199</v>
      </c>
      <c r="D1378" s="152" t="s">
        <v>200</v>
      </c>
      <c r="E1378" s="152" t="s">
        <v>288</v>
      </c>
      <c r="F1378" s="152">
        <v>9591</v>
      </c>
      <c r="G1378" s="152">
        <v>7859</v>
      </c>
      <c r="H1378" s="152">
        <v>7989</v>
      </c>
      <c r="I1378" s="152">
        <v>8394</v>
      </c>
      <c r="J1378" s="152">
        <v>9003</v>
      </c>
      <c r="K1378" s="152">
        <v>8563</v>
      </c>
    </row>
    <row r="1379" spans="2:11" ht="15" x14ac:dyDescent="0.25">
      <c r="B1379" s="152" t="s">
        <v>1</v>
      </c>
      <c r="C1379" s="153" t="s">
        <v>36</v>
      </c>
      <c r="D1379" s="152" t="s">
        <v>37</v>
      </c>
      <c r="E1379" s="152" t="s">
        <v>289</v>
      </c>
      <c r="F1379" s="152">
        <v>390781</v>
      </c>
      <c r="G1379" s="152">
        <v>342865</v>
      </c>
      <c r="H1379" s="152">
        <v>274004</v>
      </c>
      <c r="I1379" s="152">
        <v>283404</v>
      </c>
      <c r="J1379" s="152">
        <v>281417</v>
      </c>
      <c r="K1379" s="152">
        <v>291669</v>
      </c>
    </row>
    <row r="1380" spans="2:11" ht="15" x14ac:dyDescent="0.25">
      <c r="B1380" s="152" t="s">
        <v>1</v>
      </c>
      <c r="C1380" s="153" t="s">
        <v>201</v>
      </c>
      <c r="D1380" s="152" t="s">
        <v>202</v>
      </c>
      <c r="E1380" s="152" t="s">
        <v>288</v>
      </c>
      <c r="F1380" s="152">
        <v>45277</v>
      </c>
      <c r="G1380" s="152">
        <v>45643</v>
      </c>
      <c r="H1380" s="152">
        <v>45409</v>
      </c>
      <c r="I1380" s="152">
        <v>43535</v>
      </c>
      <c r="J1380" s="152">
        <v>42383</v>
      </c>
      <c r="K1380" s="152">
        <v>42416</v>
      </c>
    </row>
    <row r="1381" spans="2:11" ht="15" x14ac:dyDescent="0.25">
      <c r="B1381" s="152" t="s">
        <v>1</v>
      </c>
      <c r="C1381" s="153" t="s">
        <v>38</v>
      </c>
      <c r="D1381" s="152" t="s">
        <v>39</v>
      </c>
      <c r="E1381" s="152" t="s">
        <v>289</v>
      </c>
      <c r="F1381" s="152">
        <v>138288</v>
      </c>
      <c r="G1381" s="152">
        <v>137403</v>
      </c>
      <c r="H1381" s="152">
        <v>143371</v>
      </c>
      <c r="I1381" s="152">
        <v>150031</v>
      </c>
      <c r="J1381" s="152">
        <v>148497</v>
      </c>
      <c r="K1381" s="152">
        <v>147117</v>
      </c>
    </row>
    <row r="1382" spans="2:11" ht="15" x14ac:dyDescent="0.25">
      <c r="B1382" s="152" t="s">
        <v>1</v>
      </c>
      <c r="C1382" s="153" t="s">
        <v>203</v>
      </c>
      <c r="D1382" s="152" t="s">
        <v>204</v>
      </c>
      <c r="E1382" s="152" t="s">
        <v>288</v>
      </c>
      <c r="F1382" s="152">
        <v>28998</v>
      </c>
      <c r="G1382" s="152">
        <v>25247</v>
      </c>
      <c r="H1382" s="152">
        <v>23807</v>
      </c>
      <c r="I1382" s="152">
        <v>21358</v>
      </c>
      <c r="J1382" s="152">
        <v>20503</v>
      </c>
      <c r="K1382" s="152">
        <v>17227</v>
      </c>
    </row>
    <row r="1383" spans="2:11" ht="15" x14ac:dyDescent="0.25">
      <c r="B1383" s="152" t="s">
        <v>1</v>
      </c>
      <c r="C1383" s="153" t="s">
        <v>205</v>
      </c>
      <c r="D1383" s="152" t="s">
        <v>206</v>
      </c>
      <c r="E1383" s="152" t="s">
        <v>288</v>
      </c>
      <c r="F1383" s="152">
        <v>20296</v>
      </c>
      <c r="G1383" s="152">
        <v>12873</v>
      </c>
      <c r="H1383" s="152">
        <v>13941</v>
      </c>
      <c r="I1383" s="152">
        <v>15506</v>
      </c>
      <c r="J1383" s="152">
        <v>14248</v>
      </c>
      <c r="K1383" s="152">
        <v>15413</v>
      </c>
    </row>
    <row r="1384" spans="2:11" ht="15" x14ac:dyDescent="0.25">
      <c r="B1384" s="152" t="s">
        <v>1</v>
      </c>
      <c r="C1384" s="153" t="s">
        <v>207</v>
      </c>
      <c r="D1384" s="152" t="s">
        <v>208</v>
      </c>
      <c r="E1384" s="152" t="s">
        <v>288</v>
      </c>
      <c r="F1384" s="152">
        <v>13753</v>
      </c>
      <c r="G1384" s="152">
        <v>9988</v>
      </c>
      <c r="H1384" s="152">
        <v>11280</v>
      </c>
      <c r="I1384" s="152">
        <v>10407</v>
      </c>
      <c r="J1384" s="152">
        <v>11128</v>
      </c>
      <c r="K1384" s="152">
        <v>12380</v>
      </c>
    </row>
    <row r="1385" spans="2:11" ht="15" x14ac:dyDescent="0.25">
      <c r="B1385" s="152" t="s">
        <v>1</v>
      </c>
      <c r="C1385" s="153" t="s">
        <v>209</v>
      </c>
      <c r="D1385" s="152" t="s">
        <v>210</v>
      </c>
      <c r="E1385" s="152" t="s">
        <v>288</v>
      </c>
      <c r="F1385" s="152">
        <v>13460</v>
      </c>
      <c r="G1385" s="152">
        <v>12536</v>
      </c>
      <c r="H1385" s="152">
        <v>12607</v>
      </c>
      <c r="I1385" s="152">
        <v>11984</v>
      </c>
      <c r="J1385" s="152">
        <v>12412</v>
      </c>
      <c r="K1385" s="152">
        <v>11823</v>
      </c>
    </row>
    <row r="1386" spans="2:11" ht="15" x14ac:dyDescent="0.25">
      <c r="B1386" s="152" t="s">
        <v>1</v>
      </c>
      <c r="C1386" s="153" t="s">
        <v>268</v>
      </c>
      <c r="D1386" s="152" t="s">
        <v>269</v>
      </c>
      <c r="E1386" s="152" t="s">
        <v>290</v>
      </c>
      <c r="F1386" s="152" t="s">
        <v>124</v>
      </c>
      <c r="G1386" s="152" t="s">
        <v>124</v>
      </c>
      <c r="H1386" s="152" t="s">
        <v>124</v>
      </c>
      <c r="I1386" s="152" t="s">
        <v>124</v>
      </c>
      <c r="J1386" s="152" t="s">
        <v>124</v>
      </c>
      <c r="K1386" s="152" t="s">
        <v>124</v>
      </c>
    </row>
    <row r="1387" spans="2:11" ht="15" x14ac:dyDescent="0.25">
      <c r="B1387" s="152" t="s">
        <v>1</v>
      </c>
      <c r="C1387" s="153" t="s">
        <v>266</v>
      </c>
      <c r="D1387" s="152" t="s">
        <v>267</v>
      </c>
      <c r="E1387" s="152" t="s">
        <v>288</v>
      </c>
      <c r="F1387" s="152">
        <v>53006</v>
      </c>
      <c r="G1387" s="152">
        <v>48694</v>
      </c>
      <c r="H1387" s="152">
        <v>46057</v>
      </c>
      <c r="I1387" s="152">
        <v>52108</v>
      </c>
      <c r="J1387" s="152">
        <v>55908</v>
      </c>
      <c r="K1387" s="152">
        <v>48742</v>
      </c>
    </row>
    <row r="1388" spans="2:11" ht="15" x14ac:dyDescent="0.25">
      <c r="B1388" s="152" t="s">
        <v>1</v>
      </c>
      <c r="C1388" s="153" t="s">
        <v>211</v>
      </c>
      <c r="D1388" s="152" t="s">
        <v>212</v>
      </c>
      <c r="E1388" s="152" t="s">
        <v>288</v>
      </c>
      <c r="F1388" s="152">
        <v>21081</v>
      </c>
      <c r="G1388" s="152">
        <v>19622</v>
      </c>
      <c r="H1388" s="152">
        <v>22186</v>
      </c>
      <c r="I1388" s="152">
        <v>22233</v>
      </c>
      <c r="J1388" s="152">
        <v>22200</v>
      </c>
      <c r="K1388" s="152">
        <v>22490</v>
      </c>
    </row>
    <row r="1389" spans="2:11" ht="15" x14ac:dyDescent="0.25">
      <c r="B1389" s="152" t="s">
        <v>1</v>
      </c>
      <c r="C1389" s="153" t="s">
        <v>213</v>
      </c>
      <c r="D1389" s="152" t="s">
        <v>214</v>
      </c>
      <c r="E1389" s="152" t="s">
        <v>288</v>
      </c>
      <c r="F1389" s="152">
        <v>8913</v>
      </c>
      <c r="G1389" s="152">
        <v>8738</v>
      </c>
      <c r="H1389" s="152">
        <v>11046</v>
      </c>
      <c r="I1389" s="152">
        <v>8961</v>
      </c>
      <c r="J1389" s="152">
        <v>6949</v>
      </c>
      <c r="K1389" s="152">
        <v>6680</v>
      </c>
    </row>
    <row r="1390" spans="2:11" ht="15" x14ac:dyDescent="0.25">
      <c r="B1390" s="152" t="s">
        <v>1</v>
      </c>
      <c r="C1390" s="153" t="s">
        <v>215</v>
      </c>
      <c r="D1390" s="152" t="s">
        <v>369</v>
      </c>
      <c r="E1390" s="152" t="s">
        <v>288</v>
      </c>
      <c r="F1390" s="152">
        <v>32819</v>
      </c>
      <c r="G1390" s="152">
        <v>27296</v>
      </c>
      <c r="H1390" s="152">
        <v>33451</v>
      </c>
      <c r="I1390" s="152">
        <v>31628</v>
      </c>
      <c r="J1390" s="152">
        <v>25953</v>
      </c>
      <c r="K1390" s="152">
        <v>25490</v>
      </c>
    </row>
    <row r="1391" spans="2:11" ht="15" x14ac:dyDescent="0.25">
      <c r="B1391" s="152" t="s">
        <v>1</v>
      </c>
      <c r="C1391" s="153" t="s">
        <v>216</v>
      </c>
      <c r="D1391" s="152" t="s">
        <v>217</v>
      </c>
      <c r="E1391" s="152" t="s">
        <v>288</v>
      </c>
      <c r="F1391" s="152">
        <v>18743</v>
      </c>
      <c r="G1391" s="152">
        <v>17932</v>
      </c>
      <c r="H1391" s="152">
        <v>16603</v>
      </c>
      <c r="I1391" s="152" t="s">
        <v>124</v>
      </c>
      <c r="J1391" s="152" t="s">
        <v>124</v>
      </c>
      <c r="K1391" s="152" t="s">
        <v>124</v>
      </c>
    </row>
    <row r="1392" spans="2:11" ht="15" x14ac:dyDescent="0.25">
      <c r="B1392" s="152" t="s">
        <v>1</v>
      </c>
      <c r="C1392" s="153" t="s">
        <v>218</v>
      </c>
      <c r="D1392" s="152" t="s">
        <v>339</v>
      </c>
      <c r="E1392" s="152" t="s">
        <v>288</v>
      </c>
      <c r="F1392" s="152">
        <v>8076</v>
      </c>
      <c r="G1392" s="152">
        <v>8032</v>
      </c>
      <c r="H1392" s="152">
        <v>8536</v>
      </c>
      <c r="I1392" s="152">
        <v>8296</v>
      </c>
      <c r="J1392" s="152">
        <v>8374</v>
      </c>
      <c r="K1392" s="152">
        <v>8421</v>
      </c>
    </row>
    <row r="1393" spans="2:11" ht="15" x14ac:dyDescent="0.25">
      <c r="B1393" s="152" t="s">
        <v>1</v>
      </c>
      <c r="C1393" s="153" t="s">
        <v>219</v>
      </c>
      <c r="D1393" s="152" t="s">
        <v>340</v>
      </c>
      <c r="E1393" s="152" t="s">
        <v>288</v>
      </c>
      <c r="F1393" s="152">
        <v>29235</v>
      </c>
      <c r="G1393" s="152">
        <v>20923</v>
      </c>
      <c r="H1393" s="152">
        <v>23497</v>
      </c>
      <c r="I1393" s="152">
        <v>21085</v>
      </c>
      <c r="J1393" s="152">
        <v>21185</v>
      </c>
      <c r="K1393" s="152">
        <v>21310</v>
      </c>
    </row>
    <row r="1394" spans="2:11" ht="15" x14ac:dyDescent="0.25">
      <c r="B1394" s="152" t="s">
        <v>1</v>
      </c>
      <c r="C1394" s="153" t="s">
        <v>220</v>
      </c>
      <c r="D1394" s="152" t="s">
        <v>341</v>
      </c>
      <c r="E1394" s="152" t="s">
        <v>290</v>
      </c>
      <c r="F1394" s="152" t="s">
        <v>124</v>
      </c>
      <c r="G1394" s="152" t="s">
        <v>124</v>
      </c>
      <c r="H1394" s="152" t="s">
        <v>124</v>
      </c>
      <c r="I1394" s="152" t="s">
        <v>124</v>
      </c>
      <c r="J1394" s="152" t="s">
        <v>124</v>
      </c>
      <c r="K1394" s="152" t="s">
        <v>124</v>
      </c>
    </row>
    <row r="1395" spans="2:11" ht="15" x14ac:dyDescent="0.25">
      <c r="B1395" s="152" t="s">
        <v>1</v>
      </c>
      <c r="C1395" s="153" t="s">
        <v>221</v>
      </c>
      <c r="D1395" s="152" t="s">
        <v>222</v>
      </c>
      <c r="E1395" s="152" t="s">
        <v>288</v>
      </c>
      <c r="F1395" s="152">
        <v>21296</v>
      </c>
      <c r="G1395" s="152">
        <v>22457</v>
      </c>
      <c r="H1395" s="152">
        <v>12233</v>
      </c>
      <c r="I1395" s="152">
        <v>14946</v>
      </c>
      <c r="J1395" s="152">
        <v>15165</v>
      </c>
      <c r="K1395" s="152">
        <v>18430</v>
      </c>
    </row>
    <row r="1396" spans="2:11" ht="15" x14ac:dyDescent="0.25">
      <c r="B1396" s="152" t="s">
        <v>1</v>
      </c>
      <c r="C1396" s="153" t="s">
        <v>270</v>
      </c>
      <c r="D1396" s="152" t="s">
        <v>271</v>
      </c>
      <c r="E1396" s="152" t="s">
        <v>290</v>
      </c>
      <c r="F1396" s="152" t="s">
        <v>124</v>
      </c>
      <c r="G1396" s="152" t="s">
        <v>124</v>
      </c>
      <c r="H1396" s="152" t="s">
        <v>124</v>
      </c>
      <c r="I1396" s="152" t="s">
        <v>124</v>
      </c>
      <c r="J1396" s="152" t="s">
        <v>124</v>
      </c>
      <c r="K1396" s="152" t="s">
        <v>124</v>
      </c>
    </row>
    <row r="1397" spans="2:11" ht="15" x14ac:dyDescent="0.25">
      <c r="B1397" s="152" t="s">
        <v>1</v>
      </c>
      <c r="C1397" s="153" t="s">
        <v>223</v>
      </c>
      <c r="D1397" s="152" t="s">
        <v>224</v>
      </c>
      <c r="E1397" s="152" t="s">
        <v>288</v>
      </c>
      <c r="F1397" s="152">
        <v>61641</v>
      </c>
      <c r="G1397" s="152">
        <v>62689</v>
      </c>
      <c r="H1397" s="152">
        <v>70224</v>
      </c>
      <c r="I1397" s="152">
        <v>71659</v>
      </c>
      <c r="J1397" s="152">
        <v>70377</v>
      </c>
      <c r="K1397" s="152">
        <v>70829</v>
      </c>
    </row>
    <row r="1398" spans="2:11" ht="15" x14ac:dyDescent="0.25">
      <c r="B1398" s="152" t="s">
        <v>1</v>
      </c>
      <c r="C1398" s="153" t="s">
        <v>225</v>
      </c>
      <c r="D1398" s="152" t="s">
        <v>226</v>
      </c>
      <c r="E1398" s="152" t="s">
        <v>288</v>
      </c>
      <c r="F1398" s="152" t="s">
        <v>124</v>
      </c>
      <c r="G1398" s="152" t="s">
        <v>124</v>
      </c>
      <c r="H1398" s="152" t="s">
        <v>124</v>
      </c>
      <c r="I1398" s="152" t="s">
        <v>124</v>
      </c>
      <c r="J1398" s="152" t="s">
        <v>124</v>
      </c>
      <c r="K1398" s="152" t="s">
        <v>124</v>
      </c>
    </row>
    <row r="1399" spans="2:11" ht="15" x14ac:dyDescent="0.25">
      <c r="B1399" s="152" t="s">
        <v>1</v>
      </c>
      <c r="C1399" s="153" t="s">
        <v>227</v>
      </c>
      <c r="D1399" s="152" t="s">
        <v>379</v>
      </c>
      <c r="E1399" s="152" t="s">
        <v>288</v>
      </c>
      <c r="F1399" s="152">
        <v>15024</v>
      </c>
      <c r="G1399" s="152">
        <v>15587</v>
      </c>
      <c r="H1399" s="152">
        <v>15455</v>
      </c>
      <c r="I1399" s="152">
        <v>19992</v>
      </c>
      <c r="J1399" s="152">
        <v>21641</v>
      </c>
      <c r="K1399" s="152">
        <v>17040</v>
      </c>
    </row>
    <row r="1400" spans="2:11" ht="15" x14ac:dyDescent="0.25">
      <c r="B1400" s="152" t="s">
        <v>1</v>
      </c>
      <c r="C1400" s="153" t="s">
        <v>228</v>
      </c>
      <c r="D1400" s="152" t="s">
        <v>380</v>
      </c>
      <c r="E1400" s="152" t="s">
        <v>288</v>
      </c>
      <c r="F1400" s="152">
        <v>24930</v>
      </c>
      <c r="G1400" s="152">
        <v>24500</v>
      </c>
      <c r="H1400" s="152">
        <v>22505</v>
      </c>
      <c r="I1400" s="152">
        <v>20092</v>
      </c>
      <c r="J1400" s="152">
        <v>20120</v>
      </c>
      <c r="K1400" s="152">
        <v>22066</v>
      </c>
    </row>
    <row r="1401" spans="2:11" ht="15" x14ac:dyDescent="0.25">
      <c r="B1401" s="152" t="s">
        <v>1</v>
      </c>
      <c r="C1401" s="153" t="s">
        <v>261</v>
      </c>
      <c r="D1401" s="152" t="s">
        <v>262</v>
      </c>
      <c r="E1401" s="152" t="s">
        <v>288</v>
      </c>
      <c r="F1401" s="152">
        <v>18602</v>
      </c>
      <c r="G1401" s="152">
        <v>19505</v>
      </c>
      <c r="H1401" s="152">
        <v>34696</v>
      </c>
      <c r="I1401" s="152">
        <v>42762</v>
      </c>
      <c r="J1401" s="152">
        <v>36792</v>
      </c>
      <c r="K1401" s="152">
        <v>32403</v>
      </c>
    </row>
    <row r="1402" spans="2:11" ht="15" x14ac:dyDescent="0.25">
      <c r="B1402" s="152" t="s">
        <v>291</v>
      </c>
      <c r="C1402" s="153" t="s">
        <v>272</v>
      </c>
      <c r="D1402" s="152" t="s">
        <v>273</v>
      </c>
      <c r="E1402" s="152" t="s">
        <v>124</v>
      </c>
      <c r="F1402" s="152" t="s">
        <v>124</v>
      </c>
      <c r="G1402" s="152" t="s">
        <v>124</v>
      </c>
      <c r="H1402" s="152" t="s">
        <v>124</v>
      </c>
      <c r="I1402" s="152" t="s">
        <v>124</v>
      </c>
      <c r="J1402" s="152" t="s">
        <v>124</v>
      </c>
      <c r="K1402" s="152" t="s">
        <v>124</v>
      </c>
    </row>
    <row r="1403" spans="2:11" ht="15" x14ac:dyDescent="0.25">
      <c r="B1403" s="152" t="s">
        <v>2</v>
      </c>
      <c r="C1403" s="153" t="s">
        <v>229</v>
      </c>
      <c r="D1403" s="152" t="s">
        <v>230</v>
      </c>
      <c r="E1403" s="152" t="s">
        <v>288</v>
      </c>
      <c r="F1403" s="152">
        <v>59315</v>
      </c>
      <c r="G1403" s="152">
        <v>42358</v>
      </c>
      <c r="H1403" s="152">
        <v>43421</v>
      </c>
      <c r="I1403" s="152">
        <v>41507</v>
      </c>
      <c r="J1403" s="152">
        <v>39660</v>
      </c>
      <c r="K1403" s="152">
        <v>43862</v>
      </c>
    </row>
    <row r="1404" spans="2:11" ht="15" x14ac:dyDescent="0.25">
      <c r="B1404" s="152" t="s">
        <v>2</v>
      </c>
      <c r="C1404" s="153" t="s">
        <v>274</v>
      </c>
      <c r="D1404" s="152" t="s">
        <v>275</v>
      </c>
      <c r="E1404" s="152" t="s">
        <v>290</v>
      </c>
      <c r="F1404" s="152" t="s">
        <v>124</v>
      </c>
      <c r="G1404" s="152" t="s">
        <v>124</v>
      </c>
      <c r="H1404" s="152" t="s">
        <v>124</v>
      </c>
      <c r="I1404" s="152" t="s">
        <v>124</v>
      </c>
      <c r="J1404" s="152" t="s">
        <v>124</v>
      </c>
      <c r="K1404" s="152" t="s">
        <v>124</v>
      </c>
    </row>
    <row r="1405" spans="2:11" ht="15" x14ac:dyDescent="0.25">
      <c r="B1405" s="152" t="s">
        <v>2</v>
      </c>
      <c r="C1405" s="153" t="s">
        <v>40</v>
      </c>
      <c r="D1405" s="152" t="s">
        <v>357</v>
      </c>
      <c r="E1405" s="152" t="s">
        <v>288</v>
      </c>
      <c r="F1405" s="152">
        <v>76141</v>
      </c>
      <c r="G1405" s="152">
        <v>58863</v>
      </c>
      <c r="H1405" s="152">
        <v>56041</v>
      </c>
      <c r="I1405" s="152">
        <v>44682</v>
      </c>
      <c r="J1405" s="152">
        <v>44914</v>
      </c>
      <c r="K1405" s="152">
        <v>51229</v>
      </c>
    </row>
    <row r="1406" spans="2:11" ht="15" x14ac:dyDescent="0.25">
      <c r="B1406" s="152" t="s">
        <v>2</v>
      </c>
      <c r="C1406" s="153" t="s">
        <v>41</v>
      </c>
      <c r="D1406" s="152" t="s">
        <v>42</v>
      </c>
      <c r="E1406" s="152" t="s">
        <v>289</v>
      </c>
      <c r="F1406" s="152">
        <v>105525</v>
      </c>
      <c r="G1406" s="152">
        <v>89269</v>
      </c>
      <c r="H1406" s="152">
        <v>88914</v>
      </c>
      <c r="I1406" s="152">
        <v>75081</v>
      </c>
      <c r="J1406" s="152">
        <v>74168</v>
      </c>
      <c r="K1406" s="152">
        <v>74449</v>
      </c>
    </row>
    <row r="1407" spans="2:11" ht="15" x14ac:dyDescent="0.25">
      <c r="B1407" s="152" t="s">
        <v>2</v>
      </c>
      <c r="C1407" s="153" t="s">
        <v>231</v>
      </c>
      <c r="D1407" s="152" t="s">
        <v>232</v>
      </c>
      <c r="E1407" s="152" t="s">
        <v>288</v>
      </c>
      <c r="F1407" s="152">
        <v>66071</v>
      </c>
      <c r="G1407" s="152">
        <v>51383</v>
      </c>
      <c r="H1407" s="152">
        <v>51621</v>
      </c>
      <c r="I1407" s="152">
        <v>31872</v>
      </c>
      <c r="J1407" s="152">
        <v>38434</v>
      </c>
      <c r="K1407" s="152">
        <v>38704</v>
      </c>
    </row>
    <row r="1408" spans="2:11" ht="15" x14ac:dyDescent="0.25">
      <c r="B1408" s="152" t="s">
        <v>2</v>
      </c>
      <c r="C1408" s="153" t="s">
        <v>43</v>
      </c>
      <c r="D1408" s="152" t="s">
        <v>44</v>
      </c>
      <c r="E1408" s="152" t="s">
        <v>289</v>
      </c>
      <c r="F1408" s="152">
        <v>410789</v>
      </c>
      <c r="G1408" s="152">
        <v>362776</v>
      </c>
      <c r="H1408" s="152">
        <v>369371</v>
      </c>
      <c r="I1408" s="152">
        <v>290482</v>
      </c>
      <c r="J1408" s="152">
        <v>275629</v>
      </c>
      <c r="K1408" s="152">
        <v>276265</v>
      </c>
    </row>
    <row r="1409" spans="2:11" ht="15" x14ac:dyDescent="0.25">
      <c r="B1409" s="152" t="s">
        <v>2</v>
      </c>
      <c r="C1409" s="153" t="s">
        <v>45</v>
      </c>
      <c r="D1409" s="152" t="s">
        <v>46</v>
      </c>
      <c r="E1409" s="152" t="s">
        <v>289</v>
      </c>
      <c r="F1409" s="152">
        <v>439674</v>
      </c>
      <c r="G1409" s="152">
        <v>307851</v>
      </c>
      <c r="H1409" s="152">
        <v>0</v>
      </c>
      <c r="I1409" s="152">
        <v>0</v>
      </c>
      <c r="J1409" s="152" t="s">
        <v>124</v>
      </c>
      <c r="K1409" s="152" t="s">
        <v>124</v>
      </c>
    </row>
    <row r="1410" spans="2:11" ht="15" x14ac:dyDescent="0.25">
      <c r="B1410" s="152" t="s">
        <v>2</v>
      </c>
      <c r="C1410" s="153" t="s">
        <v>47</v>
      </c>
      <c r="D1410" s="152" t="s">
        <v>48</v>
      </c>
      <c r="E1410" s="152" t="s">
        <v>289</v>
      </c>
      <c r="F1410" s="152">
        <v>376018</v>
      </c>
      <c r="G1410" s="152">
        <v>324417</v>
      </c>
      <c r="H1410" s="152">
        <v>323262</v>
      </c>
      <c r="I1410" s="152">
        <v>248384</v>
      </c>
      <c r="J1410" s="152">
        <v>240567</v>
      </c>
      <c r="K1410" s="152">
        <v>251017</v>
      </c>
    </row>
    <row r="1411" spans="2:11" ht="15" x14ac:dyDescent="0.25">
      <c r="B1411" s="152" t="s">
        <v>2</v>
      </c>
      <c r="C1411" s="153" t="s">
        <v>49</v>
      </c>
      <c r="D1411" s="152" t="s">
        <v>50</v>
      </c>
      <c r="E1411" s="152" t="s">
        <v>289</v>
      </c>
      <c r="F1411" s="152">
        <v>266827</v>
      </c>
      <c r="G1411" s="152">
        <v>217750</v>
      </c>
      <c r="H1411" s="152">
        <v>203203</v>
      </c>
      <c r="I1411" s="152">
        <v>169974</v>
      </c>
      <c r="J1411" s="152">
        <v>177213</v>
      </c>
      <c r="K1411" s="152">
        <v>159613</v>
      </c>
    </row>
    <row r="1412" spans="2:11" ht="15" x14ac:dyDescent="0.25">
      <c r="B1412" s="152" t="s">
        <v>2</v>
      </c>
      <c r="C1412" s="153" t="s">
        <v>51</v>
      </c>
      <c r="D1412" s="152" t="s">
        <v>52</v>
      </c>
      <c r="E1412" s="152" t="s">
        <v>289</v>
      </c>
      <c r="F1412" s="152">
        <v>268353</v>
      </c>
      <c r="G1412" s="152">
        <v>198248</v>
      </c>
      <c r="H1412" s="152">
        <v>201581</v>
      </c>
      <c r="I1412" s="152">
        <v>197007</v>
      </c>
      <c r="J1412" s="152">
        <v>194515</v>
      </c>
      <c r="K1412" s="152">
        <v>210937</v>
      </c>
    </row>
    <row r="1413" spans="2:11" ht="15" x14ac:dyDescent="0.25">
      <c r="B1413" s="152" t="s">
        <v>2</v>
      </c>
      <c r="C1413" s="153" t="s">
        <v>53</v>
      </c>
      <c r="D1413" s="152" t="s">
        <v>54</v>
      </c>
      <c r="E1413" s="152" t="s">
        <v>289</v>
      </c>
      <c r="F1413" s="152">
        <v>584210</v>
      </c>
      <c r="G1413" s="152">
        <v>532107</v>
      </c>
      <c r="H1413" s="152">
        <v>530911</v>
      </c>
      <c r="I1413" s="152">
        <v>435817</v>
      </c>
      <c r="J1413" s="152">
        <v>435995</v>
      </c>
      <c r="K1413" s="152">
        <v>417830</v>
      </c>
    </row>
    <row r="1414" spans="2:11" ht="15" x14ac:dyDescent="0.25">
      <c r="B1414" s="152" t="s">
        <v>2</v>
      </c>
      <c r="C1414" s="153" t="s">
        <v>55</v>
      </c>
      <c r="D1414" s="152" t="s">
        <v>56</v>
      </c>
      <c r="E1414" s="152" t="s">
        <v>289</v>
      </c>
      <c r="F1414" s="152">
        <v>191141</v>
      </c>
      <c r="G1414" s="152">
        <v>164268</v>
      </c>
      <c r="H1414" s="152">
        <v>167788</v>
      </c>
      <c r="I1414" s="152">
        <v>156094</v>
      </c>
      <c r="J1414" s="152">
        <v>166475</v>
      </c>
      <c r="K1414" s="152">
        <v>161345</v>
      </c>
    </row>
    <row r="1415" spans="2:11" ht="15" x14ac:dyDescent="0.25">
      <c r="B1415" s="152" t="s">
        <v>2</v>
      </c>
      <c r="C1415" s="153" t="s">
        <v>127</v>
      </c>
      <c r="D1415" s="152" t="s">
        <v>125</v>
      </c>
      <c r="E1415" s="152" t="s">
        <v>288</v>
      </c>
      <c r="F1415" s="152">
        <v>99182</v>
      </c>
      <c r="G1415" s="152">
        <v>51249</v>
      </c>
      <c r="H1415" s="152">
        <v>51505</v>
      </c>
      <c r="I1415" s="152">
        <v>56371</v>
      </c>
      <c r="J1415" s="152">
        <v>60195</v>
      </c>
      <c r="K1415" s="152">
        <v>38622</v>
      </c>
    </row>
    <row r="1416" spans="2:11" ht="15" x14ac:dyDescent="0.25">
      <c r="B1416" s="152" t="s">
        <v>2</v>
      </c>
      <c r="C1416" s="153" t="s">
        <v>57</v>
      </c>
      <c r="D1416" s="152" t="s">
        <v>58</v>
      </c>
      <c r="E1416" s="152" t="s">
        <v>289</v>
      </c>
      <c r="F1416" s="152">
        <v>426983</v>
      </c>
      <c r="G1416" s="152">
        <v>313091</v>
      </c>
      <c r="H1416" s="152">
        <v>320117</v>
      </c>
      <c r="I1416" s="152">
        <v>263251</v>
      </c>
      <c r="J1416" s="152">
        <v>264977</v>
      </c>
      <c r="K1416" s="152">
        <v>243821</v>
      </c>
    </row>
    <row r="1417" spans="2:11" ht="15" x14ac:dyDescent="0.25">
      <c r="B1417" s="152" t="s">
        <v>2</v>
      </c>
      <c r="C1417" s="153" t="s">
        <v>59</v>
      </c>
      <c r="D1417" s="152" t="s">
        <v>60</v>
      </c>
      <c r="E1417" s="152" t="s">
        <v>289</v>
      </c>
      <c r="F1417" s="152">
        <v>210908</v>
      </c>
      <c r="G1417" s="152">
        <v>161445</v>
      </c>
      <c r="H1417" s="152">
        <v>154664</v>
      </c>
      <c r="I1417" s="152">
        <v>169060</v>
      </c>
      <c r="J1417" s="152">
        <v>161768</v>
      </c>
      <c r="K1417" s="152">
        <v>136013</v>
      </c>
    </row>
    <row r="1418" spans="2:11" ht="15" x14ac:dyDescent="0.25">
      <c r="B1418" s="152" t="s">
        <v>2</v>
      </c>
      <c r="C1418" s="153" t="s">
        <v>61</v>
      </c>
      <c r="D1418" s="152" t="s">
        <v>62</v>
      </c>
      <c r="E1418" s="152" t="s">
        <v>289</v>
      </c>
      <c r="F1418" s="152">
        <v>128157</v>
      </c>
      <c r="G1418" s="152">
        <v>82712</v>
      </c>
      <c r="H1418" s="152">
        <v>80560</v>
      </c>
      <c r="I1418" s="152">
        <v>82568</v>
      </c>
      <c r="J1418" s="152">
        <v>81724</v>
      </c>
      <c r="K1418" s="152">
        <v>82510</v>
      </c>
    </row>
    <row r="1419" spans="2:11" ht="15" x14ac:dyDescent="0.25">
      <c r="B1419" s="152" t="s">
        <v>2</v>
      </c>
      <c r="C1419" s="153" t="s">
        <v>233</v>
      </c>
      <c r="D1419" s="152" t="s">
        <v>234</v>
      </c>
      <c r="E1419" s="152" t="s">
        <v>288</v>
      </c>
      <c r="F1419" s="152">
        <v>186421</v>
      </c>
      <c r="G1419" s="152">
        <v>161756</v>
      </c>
      <c r="H1419" s="152">
        <v>178380</v>
      </c>
      <c r="I1419" s="152">
        <v>150133</v>
      </c>
      <c r="J1419" s="152">
        <v>137185</v>
      </c>
      <c r="K1419" s="152">
        <v>147778</v>
      </c>
    </row>
    <row r="1420" spans="2:11" ht="15" x14ac:dyDescent="0.25">
      <c r="B1420" s="152" t="s">
        <v>2</v>
      </c>
      <c r="C1420" s="153" t="s">
        <v>63</v>
      </c>
      <c r="D1420" s="152" t="s">
        <v>64</v>
      </c>
      <c r="E1420" s="152" t="s">
        <v>289</v>
      </c>
      <c r="F1420" s="152">
        <v>132686</v>
      </c>
      <c r="G1420" s="152">
        <v>93869</v>
      </c>
      <c r="H1420" s="152">
        <v>106207</v>
      </c>
      <c r="I1420" s="152">
        <v>114573</v>
      </c>
      <c r="J1420" s="152">
        <v>123079</v>
      </c>
      <c r="K1420" s="152">
        <v>117372</v>
      </c>
    </row>
    <row r="1421" spans="2:11" ht="15" x14ac:dyDescent="0.25">
      <c r="B1421" s="152" t="s">
        <v>2</v>
      </c>
      <c r="C1421" s="153" t="s">
        <v>235</v>
      </c>
      <c r="D1421" s="152" t="s">
        <v>236</v>
      </c>
      <c r="E1421" s="152" t="s">
        <v>288</v>
      </c>
      <c r="F1421" s="152" t="s">
        <v>124</v>
      </c>
      <c r="G1421" s="152" t="s">
        <v>124</v>
      </c>
      <c r="H1421" s="152" t="s">
        <v>124</v>
      </c>
      <c r="I1421" s="152" t="s">
        <v>124</v>
      </c>
      <c r="J1421" s="152" t="s">
        <v>124</v>
      </c>
      <c r="K1421" s="152" t="s">
        <v>124</v>
      </c>
    </row>
    <row r="1422" spans="2:11" ht="15" x14ac:dyDescent="0.25">
      <c r="B1422" s="152" t="s">
        <v>2</v>
      </c>
      <c r="C1422" s="153" t="s">
        <v>65</v>
      </c>
      <c r="D1422" s="152" t="s">
        <v>66</v>
      </c>
      <c r="E1422" s="152" t="s">
        <v>289</v>
      </c>
      <c r="F1422" s="152">
        <v>75701</v>
      </c>
      <c r="G1422" s="152">
        <v>49483</v>
      </c>
      <c r="H1422" s="152">
        <v>44404</v>
      </c>
      <c r="I1422" s="152">
        <v>31369</v>
      </c>
      <c r="J1422" s="152">
        <v>32488</v>
      </c>
      <c r="K1422" s="152">
        <v>30513</v>
      </c>
    </row>
    <row r="1423" spans="2:11" ht="15" x14ac:dyDescent="0.25">
      <c r="B1423" s="152" t="s">
        <v>2</v>
      </c>
      <c r="C1423" s="153" t="s">
        <v>67</v>
      </c>
      <c r="D1423" s="152" t="s">
        <v>68</v>
      </c>
      <c r="E1423" s="152" t="s">
        <v>289</v>
      </c>
      <c r="F1423" s="152">
        <v>611728</v>
      </c>
      <c r="G1423" s="152">
        <v>450904</v>
      </c>
      <c r="H1423" s="152">
        <v>469947</v>
      </c>
      <c r="I1423" s="152">
        <v>413395</v>
      </c>
      <c r="J1423" s="152">
        <v>422338</v>
      </c>
      <c r="K1423" s="152">
        <v>444813</v>
      </c>
    </row>
    <row r="1424" spans="2:11" ht="15" x14ac:dyDescent="0.25">
      <c r="B1424" s="152" t="s">
        <v>2</v>
      </c>
      <c r="C1424" s="153" t="s">
        <v>69</v>
      </c>
      <c r="D1424" s="152" t="s">
        <v>70</v>
      </c>
      <c r="E1424" s="152" t="s">
        <v>289</v>
      </c>
      <c r="F1424" s="152">
        <v>196771</v>
      </c>
      <c r="G1424" s="152">
        <v>130005</v>
      </c>
      <c r="H1424" s="152">
        <v>134567</v>
      </c>
      <c r="I1424" s="152">
        <v>128188</v>
      </c>
      <c r="J1424" s="152">
        <v>125387</v>
      </c>
      <c r="K1424" s="152">
        <v>114156</v>
      </c>
    </row>
    <row r="1425" spans="2:11" ht="15" x14ac:dyDescent="0.25">
      <c r="B1425" s="152" t="s">
        <v>2</v>
      </c>
      <c r="C1425" s="153" t="s">
        <v>71</v>
      </c>
      <c r="D1425" s="152" t="s">
        <v>72</v>
      </c>
      <c r="E1425" s="152" t="s">
        <v>289</v>
      </c>
      <c r="F1425" s="152">
        <v>105660</v>
      </c>
      <c r="G1425" s="152">
        <v>93404</v>
      </c>
      <c r="H1425" s="152">
        <v>109956</v>
      </c>
      <c r="I1425" s="152">
        <v>97894</v>
      </c>
      <c r="J1425" s="152">
        <v>85796</v>
      </c>
      <c r="K1425" s="152">
        <v>83330</v>
      </c>
    </row>
    <row r="1426" spans="2:11" ht="15" x14ac:dyDescent="0.25">
      <c r="B1426" s="152" t="s">
        <v>2</v>
      </c>
      <c r="C1426" s="153" t="s">
        <v>73</v>
      </c>
      <c r="D1426" s="152" t="s">
        <v>74</v>
      </c>
      <c r="E1426" s="152" t="s">
        <v>289</v>
      </c>
      <c r="F1426" s="152">
        <v>224217</v>
      </c>
      <c r="G1426" s="152">
        <v>243906</v>
      </c>
      <c r="H1426" s="152">
        <v>276227</v>
      </c>
      <c r="I1426" s="152">
        <v>263529</v>
      </c>
      <c r="J1426" s="152">
        <v>274001</v>
      </c>
      <c r="K1426" s="152">
        <v>282550</v>
      </c>
    </row>
    <row r="1427" spans="2:11" ht="15" x14ac:dyDescent="0.25">
      <c r="B1427" s="152" t="s">
        <v>2</v>
      </c>
      <c r="C1427" s="153" t="s">
        <v>75</v>
      </c>
      <c r="D1427" s="152" t="s">
        <v>432</v>
      </c>
      <c r="E1427" s="152" t="s">
        <v>289</v>
      </c>
      <c r="F1427" s="152">
        <v>527133</v>
      </c>
      <c r="G1427" s="152">
        <v>490984</v>
      </c>
      <c r="H1427" s="152">
        <v>589561</v>
      </c>
      <c r="I1427" s="152">
        <v>516191</v>
      </c>
      <c r="J1427" s="152">
        <v>576704</v>
      </c>
      <c r="K1427" s="152">
        <v>624640</v>
      </c>
    </row>
    <row r="1428" spans="2:11" ht="15" x14ac:dyDescent="0.25">
      <c r="B1428" s="152" t="s">
        <v>2</v>
      </c>
      <c r="C1428" s="153" t="s">
        <v>76</v>
      </c>
      <c r="D1428" s="152" t="s">
        <v>358</v>
      </c>
      <c r="E1428" s="152" t="s">
        <v>289</v>
      </c>
      <c r="F1428" s="152">
        <v>433977</v>
      </c>
      <c r="G1428" s="152">
        <v>371011</v>
      </c>
      <c r="H1428" s="152">
        <v>395834</v>
      </c>
      <c r="I1428" s="152">
        <v>346907</v>
      </c>
      <c r="J1428" s="152">
        <v>337577</v>
      </c>
      <c r="K1428" s="152">
        <v>335888</v>
      </c>
    </row>
    <row r="1429" spans="2:11" ht="15" x14ac:dyDescent="0.25">
      <c r="B1429" s="152" t="s">
        <v>2</v>
      </c>
      <c r="C1429" s="153" t="s">
        <v>77</v>
      </c>
      <c r="D1429" s="152" t="s">
        <v>359</v>
      </c>
      <c r="E1429" s="152" t="s">
        <v>289</v>
      </c>
      <c r="F1429" s="152">
        <v>132327</v>
      </c>
      <c r="G1429" s="152">
        <v>102758</v>
      </c>
      <c r="H1429" s="152">
        <v>104468</v>
      </c>
      <c r="I1429" s="152">
        <v>101127</v>
      </c>
      <c r="J1429" s="152">
        <v>107359</v>
      </c>
      <c r="K1429" s="152">
        <v>106732</v>
      </c>
    </row>
    <row r="1430" spans="2:11" ht="15" x14ac:dyDescent="0.25">
      <c r="B1430" s="152" t="s">
        <v>2</v>
      </c>
      <c r="C1430" s="153" t="s">
        <v>237</v>
      </c>
      <c r="D1430" s="152" t="s">
        <v>238</v>
      </c>
      <c r="E1430" s="152" t="s">
        <v>288</v>
      </c>
      <c r="F1430" s="152">
        <v>77989</v>
      </c>
      <c r="G1430" s="152">
        <v>64224</v>
      </c>
      <c r="H1430" s="152">
        <v>65720</v>
      </c>
      <c r="I1430" s="152">
        <v>54371</v>
      </c>
      <c r="J1430" s="152">
        <v>54354</v>
      </c>
      <c r="K1430" s="152">
        <v>57678</v>
      </c>
    </row>
    <row r="1431" spans="2:11" ht="15" x14ac:dyDescent="0.25">
      <c r="B1431" s="152" t="s">
        <v>2</v>
      </c>
      <c r="C1431" s="153" t="s">
        <v>79</v>
      </c>
      <c r="D1431" s="152" t="s">
        <v>80</v>
      </c>
      <c r="E1431" s="152" t="s">
        <v>289</v>
      </c>
      <c r="F1431" s="152">
        <v>721749</v>
      </c>
      <c r="G1431" s="152">
        <v>596824</v>
      </c>
      <c r="H1431" s="152">
        <v>596890</v>
      </c>
      <c r="I1431" s="152">
        <v>558788</v>
      </c>
      <c r="J1431" s="152">
        <v>576983</v>
      </c>
      <c r="K1431" s="152">
        <v>594292</v>
      </c>
    </row>
    <row r="1432" spans="2:11" ht="15" x14ac:dyDescent="0.25">
      <c r="B1432" s="152" t="s">
        <v>2</v>
      </c>
      <c r="C1432" s="153" t="s">
        <v>81</v>
      </c>
      <c r="D1432" s="152" t="s">
        <v>82</v>
      </c>
      <c r="E1432" s="152" t="s">
        <v>289</v>
      </c>
      <c r="F1432" s="152">
        <v>56429</v>
      </c>
      <c r="G1432" s="152">
        <v>42493</v>
      </c>
      <c r="H1432" s="152">
        <v>38112</v>
      </c>
      <c r="I1432" s="152">
        <v>36346</v>
      </c>
      <c r="J1432" s="152">
        <v>34500</v>
      </c>
      <c r="K1432" s="152">
        <v>35741</v>
      </c>
    </row>
    <row r="1433" spans="2:11" ht="15" x14ac:dyDescent="0.25">
      <c r="B1433" s="152" t="s">
        <v>2</v>
      </c>
      <c r="C1433" s="153" t="s">
        <v>239</v>
      </c>
      <c r="D1433" s="152" t="s">
        <v>240</v>
      </c>
      <c r="E1433" s="152" t="s">
        <v>290</v>
      </c>
      <c r="F1433" s="152" t="s">
        <v>124</v>
      </c>
      <c r="G1433" s="152" t="s">
        <v>124</v>
      </c>
      <c r="H1433" s="152" t="s">
        <v>124</v>
      </c>
      <c r="I1433" s="152" t="s">
        <v>124</v>
      </c>
      <c r="J1433" s="152" t="s">
        <v>124</v>
      </c>
      <c r="K1433" s="152" t="s">
        <v>124</v>
      </c>
    </row>
    <row r="1434" spans="2:11" ht="15" x14ac:dyDescent="0.25">
      <c r="B1434" s="152" t="s">
        <v>2</v>
      </c>
      <c r="C1434" s="153" t="s">
        <v>263</v>
      </c>
      <c r="D1434" s="152" t="s">
        <v>264</v>
      </c>
      <c r="E1434" s="152" t="s">
        <v>290</v>
      </c>
      <c r="F1434" s="152" t="s">
        <v>124</v>
      </c>
      <c r="G1434" s="152" t="s">
        <v>124</v>
      </c>
      <c r="H1434" s="152" t="s">
        <v>124</v>
      </c>
      <c r="I1434" s="152" t="s">
        <v>124</v>
      </c>
      <c r="J1434" s="152" t="s">
        <v>124</v>
      </c>
      <c r="K1434" s="152" t="s">
        <v>124</v>
      </c>
    </row>
    <row r="1435" spans="2:11" ht="15" x14ac:dyDescent="0.25">
      <c r="B1435" s="152" t="s">
        <v>2</v>
      </c>
      <c r="C1435" s="153" t="s">
        <v>276</v>
      </c>
      <c r="D1435" s="152" t="s">
        <v>277</v>
      </c>
      <c r="E1435" s="152" t="s">
        <v>290</v>
      </c>
      <c r="F1435" s="152" t="s">
        <v>124</v>
      </c>
      <c r="G1435" s="152" t="s">
        <v>124</v>
      </c>
      <c r="H1435" s="152" t="s">
        <v>124</v>
      </c>
      <c r="I1435" s="152" t="s">
        <v>124</v>
      </c>
      <c r="J1435" s="152" t="s">
        <v>124</v>
      </c>
      <c r="K1435" s="152" t="s">
        <v>124</v>
      </c>
    </row>
    <row r="1436" spans="2:11" ht="15" x14ac:dyDescent="0.25">
      <c r="B1436" s="152" t="s">
        <v>2</v>
      </c>
      <c r="C1436" s="153" t="s">
        <v>241</v>
      </c>
      <c r="D1436" s="152" t="s">
        <v>242</v>
      </c>
      <c r="E1436" s="152" t="s">
        <v>290</v>
      </c>
      <c r="F1436" s="152" t="s">
        <v>124</v>
      </c>
      <c r="G1436" s="152" t="s">
        <v>124</v>
      </c>
      <c r="H1436" s="152" t="s">
        <v>124</v>
      </c>
      <c r="I1436" s="152" t="s">
        <v>124</v>
      </c>
      <c r="J1436" s="152" t="s">
        <v>124</v>
      </c>
      <c r="K1436" s="152" t="s">
        <v>124</v>
      </c>
    </row>
    <row r="1437" spans="2:11" ht="15" x14ac:dyDescent="0.25">
      <c r="B1437" s="152" t="s">
        <v>2</v>
      </c>
      <c r="C1437" s="153" t="s">
        <v>243</v>
      </c>
      <c r="D1437" s="152" t="s">
        <v>244</v>
      </c>
      <c r="E1437" s="152" t="s">
        <v>290</v>
      </c>
      <c r="F1437" s="152" t="s">
        <v>124</v>
      </c>
      <c r="G1437" s="152" t="s">
        <v>124</v>
      </c>
      <c r="H1437" s="152" t="s">
        <v>124</v>
      </c>
      <c r="I1437" s="152" t="s">
        <v>124</v>
      </c>
      <c r="J1437" s="152" t="s">
        <v>124</v>
      </c>
      <c r="K1437" s="152" t="s">
        <v>124</v>
      </c>
    </row>
    <row r="1438" spans="2:11" ht="15" x14ac:dyDescent="0.25">
      <c r="B1438" s="152" t="s">
        <v>2</v>
      </c>
      <c r="C1438" s="153" t="s">
        <v>245</v>
      </c>
      <c r="D1438" s="152" t="s">
        <v>246</v>
      </c>
      <c r="E1438" s="152" t="s">
        <v>288</v>
      </c>
      <c r="F1438" s="152">
        <v>115752</v>
      </c>
      <c r="G1438" s="152">
        <v>76083</v>
      </c>
      <c r="H1438" s="152">
        <v>80453</v>
      </c>
      <c r="I1438" s="152">
        <v>66985</v>
      </c>
      <c r="J1438" s="152">
        <v>68687</v>
      </c>
      <c r="K1438" s="152">
        <v>53923</v>
      </c>
    </row>
    <row r="1439" spans="2:11" ht="15" x14ac:dyDescent="0.25">
      <c r="B1439" s="152" t="s">
        <v>2</v>
      </c>
      <c r="C1439" s="153" t="s">
        <v>278</v>
      </c>
      <c r="D1439" s="152" t="s">
        <v>279</v>
      </c>
      <c r="E1439" s="152" t="s">
        <v>290</v>
      </c>
      <c r="F1439" s="152" t="s">
        <v>124</v>
      </c>
      <c r="G1439" s="152" t="s">
        <v>124</v>
      </c>
      <c r="H1439" s="152" t="s">
        <v>124</v>
      </c>
      <c r="I1439" s="152" t="s">
        <v>124</v>
      </c>
      <c r="J1439" s="152" t="s">
        <v>124</v>
      </c>
      <c r="K1439" s="152" t="s">
        <v>124</v>
      </c>
    </row>
    <row r="1440" spans="2:11" ht="15" x14ac:dyDescent="0.25">
      <c r="B1440" s="152" t="s">
        <v>2</v>
      </c>
      <c r="C1440" s="153" t="s">
        <v>280</v>
      </c>
      <c r="D1440" s="152" t="s">
        <v>281</v>
      </c>
      <c r="E1440" s="152" t="s">
        <v>290</v>
      </c>
      <c r="F1440" s="152" t="s">
        <v>124</v>
      </c>
      <c r="G1440" s="152" t="s">
        <v>124</v>
      </c>
      <c r="H1440" s="152" t="s">
        <v>124</v>
      </c>
      <c r="I1440" s="152" t="s">
        <v>124</v>
      </c>
      <c r="J1440" s="152" t="s">
        <v>124</v>
      </c>
      <c r="K1440" s="152" t="s">
        <v>124</v>
      </c>
    </row>
    <row r="1441" spans="2:11" ht="15" x14ac:dyDescent="0.25">
      <c r="B1441" s="152" t="s">
        <v>2</v>
      </c>
      <c r="C1441" s="153" t="s">
        <v>247</v>
      </c>
      <c r="D1441" s="152" t="s">
        <v>248</v>
      </c>
      <c r="E1441" s="152" t="s">
        <v>288</v>
      </c>
      <c r="F1441" s="152" t="s">
        <v>124</v>
      </c>
      <c r="G1441" s="152" t="s">
        <v>124</v>
      </c>
      <c r="H1441" s="152" t="s">
        <v>124</v>
      </c>
      <c r="I1441" s="152" t="s">
        <v>124</v>
      </c>
      <c r="J1441" s="152" t="s">
        <v>124</v>
      </c>
      <c r="K1441" s="152" t="s">
        <v>124</v>
      </c>
    </row>
    <row r="1442" spans="2:11" ht="15" x14ac:dyDescent="0.25">
      <c r="B1442" s="152" t="s">
        <v>2</v>
      </c>
      <c r="C1442" s="153" t="s">
        <v>249</v>
      </c>
      <c r="D1442" s="152" t="s">
        <v>250</v>
      </c>
      <c r="E1442" s="152" t="s">
        <v>290</v>
      </c>
      <c r="F1442" s="152" t="s">
        <v>124</v>
      </c>
      <c r="G1442" s="152" t="s">
        <v>124</v>
      </c>
      <c r="H1442" s="152" t="s">
        <v>124</v>
      </c>
      <c r="I1442" s="152" t="s">
        <v>124</v>
      </c>
      <c r="J1442" s="152" t="s">
        <v>124</v>
      </c>
      <c r="K1442" s="152" t="s">
        <v>124</v>
      </c>
    </row>
    <row r="1443" spans="2:11" ht="15" x14ac:dyDescent="0.25">
      <c r="B1443" s="152" t="s">
        <v>2</v>
      </c>
      <c r="C1443" s="153" t="s">
        <v>282</v>
      </c>
      <c r="D1443" s="152" t="s">
        <v>283</v>
      </c>
      <c r="E1443" s="152" t="s">
        <v>290</v>
      </c>
      <c r="F1443" s="152" t="s">
        <v>124</v>
      </c>
      <c r="G1443" s="152" t="s">
        <v>124</v>
      </c>
      <c r="H1443" s="152" t="s">
        <v>124</v>
      </c>
      <c r="I1443" s="152" t="s">
        <v>124</v>
      </c>
      <c r="J1443" s="152" t="s">
        <v>124</v>
      </c>
      <c r="K1443" s="152" t="s">
        <v>124</v>
      </c>
    </row>
    <row r="1444" spans="2:11" ht="15" x14ac:dyDescent="0.25">
      <c r="B1444" s="152" t="s">
        <v>2</v>
      </c>
      <c r="C1444" s="153" t="s">
        <v>284</v>
      </c>
      <c r="D1444" s="152" t="s">
        <v>285</v>
      </c>
      <c r="E1444" s="152" t="s">
        <v>290</v>
      </c>
      <c r="F1444" s="152" t="s">
        <v>124</v>
      </c>
      <c r="G1444" s="152" t="s">
        <v>124</v>
      </c>
      <c r="H1444" s="152" t="s">
        <v>124</v>
      </c>
      <c r="I1444" s="152" t="s">
        <v>124</v>
      </c>
      <c r="J1444" s="152" t="s">
        <v>124</v>
      </c>
      <c r="K1444" s="152" t="s">
        <v>124</v>
      </c>
    </row>
    <row r="1445" spans="2:11" ht="15" x14ac:dyDescent="0.25">
      <c r="B1445" s="152" t="s">
        <v>2</v>
      </c>
      <c r="C1445" s="153" t="s">
        <v>83</v>
      </c>
      <c r="D1445" s="152" t="s">
        <v>384</v>
      </c>
      <c r="E1445" s="152" t="s">
        <v>288</v>
      </c>
      <c r="F1445" s="152">
        <v>99501</v>
      </c>
      <c r="G1445" s="152">
        <v>83226</v>
      </c>
      <c r="H1445" s="152">
        <v>66243</v>
      </c>
      <c r="I1445" s="152" t="s">
        <v>124</v>
      </c>
      <c r="J1445" s="152" t="s">
        <v>124</v>
      </c>
      <c r="K1445" s="152" t="s">
        <v>124</v>
      </c>
    </row>
    <row r="1446" spans="2:11" ht="15" x14ac:dyDescent="0.25">
      <c r="B1446" s="152" t="s">
        <v>2</v>
      </c>
      <c r="C1446" s="153" t="s">
        <v>84</v>
      </c>
      <c r="D1446" s="152" t="s">
        <v>85</v>
      </c>
      <c r="E1446" s="152" t="s">
        <v>289</v>
      </c>
      <c r="F1446" s="152">
        <v>257545</v>
      </c>
      <c r="G1446" s="152">
        <v>233057</v>
      </c>
      <c r="H1446" s="152">
        <v>242121</v>
      </c>
      <c r="I1446" s="152">
        <v>241165</v>
      </c>
      <c r="J1446" s="152">
        <v>220375</v>
      </c>
      <c r="K1446" s="152">
        <v>190717</v>
      </c>
    </row>
    <row r="1447" spans="2:11" ht="15" x14ac:dyDescent="0.25">
      <c r="B1447" s="152" t="s">
        <v>2</v>
      </c>
      <c r="C1447" s="153" t="s">
        <v>86</v>
      </c>
      <c r="D1447" s="152" t="s">
        <v>381</v>
      </c>
      <c r="E1447" s="152" t="s">
        <v>288</v>
      </c>
      <c r="F1447" s="152">
        <v>136324</v>
      </c>
      <c r="G1447" s="152">
        <v>107475</v>
      </c>
      <c r="H1447" s="152">
        <v>115918</v>
      </c>
      <c r="I1447" s="152">
        <v>109826</v>
      </c>
      <c r="J1447" s="152">
        <v>87032</v>
      </c>
      <c r="K1447" s="152">
        <v>108762</v>
      </c>
    </row>
    <row r="1448" spans="2:11" ht="15" x14ac:dyDescent="0.25">
      <c r="B1448" s="152" t="s">
        <v>2</v>
      </c>
      <c r="C1448" s="153" t="s">
        <v>286</v>
      </c>
      <c r="D1448" s="152" t="s">
        <v>412</v>
      </c>
      <c r="E1448" s="152" t="s">
        <v>288</v>
      </c>
      <c r="F1448" s="152" t="s">
        <v>124</v>
      </c>
      <c r="G1448" s="152" t="s">
        <v>124</v>
      </c>
      <c r="H1448" s="152">
        <v>7049</v>
      </c>
      <c r="I1448" s="152">
        <v>8424</v>
      </c>
      <c r="J1448" s="152">
        <v>8587</v>
      </c>
      <c r="K1448" s="152">
        <v>8961</v>
      </c>
    </row>
    <row r="1449" spans="2:11" ht="15" x14ac:dyDescent="0.25">
      <c r="B1449" s="152" t="s">
        <v>2</v>
      </c>
      <c r="C1449" s="153" t="s">
        <v>87</v>
      </c>
      <c r="D1449" s="152" t="s">
        <v>382</v>
      </c>
      <c r="E1449" s="152" t="s">
        <v>289</v>
      </c>
      <c r="F1449" s="152">
        <v>100941</v>
      </c>
      <c r="G1449" s="152">
        <v>85482</v>
      </c>
      <c r="H1449" s="152">
        <v>80241</v>
      </c>
      <c r="I1449" s="152">
        <v>70009</v>
      </c>
      <c r="J1449" s="152">
        <v>67195</v>
      </c>
      <c r="K1449" s="152">
        <v>61593</v>
      </c>
    </row>
    <row r="1450" spans="2:11" ht="15" x14ac:dyDescent="0.25">
      <c r="B1450" s="152" t="s">
        <v>3</v>
      </c>
      <c r="C1450" s="153" t="s">
        <v>88</v>
      </c>
      <c r="D1450" s="152" t="s">
        <v>89</v>
      </c>
      <c r="E1450" s="152" t="s">
        <v>289</v>
      </c>
      <c r="F1450" s="152">
        <v>205847</v>
      </c>
      <c r="G1450" s="152">
        <v>225210</v>
      </c>
      <c r="H1450" s="152">
        <v>232576</v>
      </c>
      <c r="I1450" s="152">
        <v>241593</v>
      </c>
      <c r="J1450" s="152">
        <v>216696</v>
      </c>
      <c r="K1450" s="152">
        <v>213669</v>
      </c>
    </row>
    <row r="1451" spans="2:11" ht="15" x14ac:dyDescent="0.25">
      <c r="B1451" s="152" t="s">
        <v>3</v>
      </c>
      <c r="C1451" s="153" t="s">
        <v>90</v>
      </c>
      <c r="D1451" s="152" t="s">
        <v>91</v>
      </c>
      <c r="E1451" s="152" t="s">
        <v>289</v>
      </c>
      <c r="F1451" s="152">
        <v>68165</v>
      </c>
      <c r="G1451" s="152">
        <v>70430</v>
      </c>
      <c r="H1451" s="152">
        <v>76613</v>
      </c>
      <c r="I1451" s="152">
        <v>74746</v>
      </c>
      <c r="J1451" s="152">
        <v>60796</v>
      </c>
      <c r="K1451" s="152">
        <v>47650</v>
      </c>
    </row>
    <row r="1452" spans="2:11" ht="15" x14ac:dyDescent="0.25">
      <c r="B1452" s="152" t="s">
        <v>3</v>
      </c>
      <c r="C1452" s="153" t="s">
        <v>92</v>
      </c>
      <c r="D1452" s="152" t="s">
        <v>93</v>
      </c>
      <c r="E1452" s="152" t="s">
        <v>289</v>
      </c>
      <c r="F1452" s="152">
        <v>741528</v>
      </c>
      <c r="G1452" s="152">
        <v>743239</v>
      </c>
      <c r="H1452" s="152">
        <v>604011</v>
      </c>
      <c r="I1452" s="152">
        <v>742518</v>
      </c>
      <c r="J1452" s="152">
        <v>717540</v>
      </c>
      <c r="K1452" s="152">
        <v>752549</v>
      </c>
    </row>
    <row r="1453" spans="2:11" ht="15" x14ac:dyDescent="0.25">
      <c r="B1453" s="152" t="s">
        <v>3</v>
      </c>
      <c r="C1453" s="153" t="s">
        <v>94</v>
      </c>
      <c r="D1453" s="152" t="s">
        <v>95</v>
      </c>
      <c r="E1453" s="152" t="s">
        <v>289</v>
      </c>
      <c r="F1453" s="152">
        <v>86182</v>
      </c>
      <c r="G1453" s="152">
        <v>95932</v>
      </c>
      <c r="H1453" s="152">
        <v>97818</v>
      </c>
      <c r="I1453" s="152">
        <v>105288</v>
      </c>
      <c r="J1453" s="152">
        <v>69246</v>
      </c>
      <c r="K1453" s="152">
        <v>50216</v>
      </c>
    </row>
    <row r="1454" spans="2:11" ht="15" x14ac:dyDescent="0.25">
      <c r="B1454" s="152" t="s">
        <v>3</v>
      </c>
      <c r="C1454" s="153" t="s">
        <v>251</v>
      </c>
      <c r="D1454" s="152" t="s">
        <v>370</v>
      </c>
      <c r="E1454" s="152" t="s">
        <v>288</v>
      </c>
      <c r="F1454" s="152">
        <v>41330</v>
      </c>
      <c r="G1454" s="152">
        <v>40736</v>
      </c>
      <c r="H1454" s="152">
        <v>45813</v>
      </c>
      <c r="I1454" s="152" t="s">
        <v>124</v>
      </c>
      <c r="J1454" s="152" t="s">
        <v>124</v>
      </c>
      <c r="K1454" s="152" t="s">
        <v>124</v>
      </c>
    </row>
    <row r="1455" spans="2:11" ht="15" x14ac:dyDescent="0.25">
      <c r="B1455" s="152" t="s">
        <v>3</v>
      </c>
      <c r="C1455" s="153" t="s">
        <v>96</v>
      </c>
      <c r="D1455" s="152" t="s">
        <v>97</v>
      </c>
      <c r="E1455" s="152" t="s">
        <v>289</v>
      </c>
      <c r="F1455" s="152">
        <v>146622</v>
      </c>
      <c r="G1455" s="152">
        <v>150496</v>
      </c>
      <c r="H1455" s="152">
        <v>164946</v>
      </c>
      <c r="I1455" s="152">
        <v>183655</v>
      </c>
      <c r="J1455" s="152">
        <v>174798</v>
      </c>
      <c r="K1455" s="152">
        <v>179993</v>
      </c>
    </row>
    <row r="1456" spans="2:11" ht="15" x14ac:dyDescent="0.25">
      <c r="B1456" s="152" t="s">
        <v>3</v>
      </c>
      <c r="C1456" s="153" t="s">
        <v>98</v>
      </c>
      <c r="D1456" s="152" t="s">
        <v>99</v>
      </c>
      <c r="E1456" s="152" t="s">
        <v>289</v>
      </c>
      <c r="F1456" s="152">
        <v>277559</v>
      </c>
      <c r="G1456" s="152">
        <v>248818</v>
      </c>
      <c r="H1456" s="152">
        <v>254231</v>
      </c>
      <c r="I1456" s="152">
        <v>279580</v>
      </c>
      <c r="J1456" s="152">
        <v>277987</v>
      </c>
      <c r="K1456" s="152">
        <v>299351</v>
      </c>
    </row>
    <row r="1457" spans="2:11" ht="15" x14ac:dyDescent="0.25">
      <c r="B1457" s="152" t="s">
        <v>3</v>
      </c>
      <c r="C1457" s="153" t="s">
        <v>100</v>
      </c>
      <c r="D1457" s="152" t="s">
        <v>371</v>
      </c>
      <c r="E1457" s="152" t="s">
        <v>288</v>
      </c>
      <c r="F1457" s="152">
        <v>75483</v>
      </c>
      <c r="G1457" s="152">
        <v>11128</v>
      </c>
      <c r="H1457" s="152" t="s">
        <v>124</v>
      </c>
      <c r="I1457" s="152" t="s">
        <v>124</v>
      </c>
      <c r="J1457" s="152" t="s">
        <v>124</v>
      </c>
      <c r="K1457" s="152" t="s">
        <v>124</v>
      </c>
    </row>
    <row r="1458" spans="2:11" ht="15" x14ac:dyDescent="0.25">
      <c r="B1458" s="152" t="s">
        <v>3</v>
      </c>
      <c r="C1458" s="153" t="s">
        <v>252</v>
      </c>
      <c r="D1458" s="152" t="s">
        <v>360</v>
      </c>
      <c r="E1458" s="152" t="s">
        <v>288</v>
      </c>
      <c r="F1458" s="152">
        <v>38280</v>
      </c>
      <c r="G1458" s="152">
        <v>33626</v>
      </c>
      <c r="H1458" s="152">
        <v>46670</v>
      </c>
      <c r="I1458" s="152">
        <v>56507</v>
      </c>
      <c r="J1458" s="152">
        <v>42545</v>
      </c>
      <c r="K1458" s="152">
        <v>11101</v>
      </c>
    </row>
    <row r="1459" spans="2:11" ht="15" x14ac:dyDescent="0.25">
      <c r="B1459" s="152" t="s">
        <v>3</v>
      </c>
      <c r="C1459" s="153" t="s">
        <v>102</v>
      </c>
      <c r="D1459" s="152" t="s">
        <v>103</v>
      </c>
      <c r="E1459" s="152" t="s">
        <v>289</v>
      </c>
      <c r="F1459" s="152">
        <v>180223</v>
      </c>
      <c r="G1459" s="152">
        <v>188832</v>
      </c>
      <c r="H1459" s="152">
        <v>202019</v>
      </c>
      <c r="I1459" s="152">
        <v>214810</v>
      </c>
      <c r="J1459" s="152">
        <v>175820</v>
      </c>
      <c r="K1459" s="152">
        <v>197941</v>
      </c>
    </row>
    <row r="1460" spans="2:11" ht="15" x14ac:dyDescent="0.25">
      <c r="B1460" s="152" t="s">
        <v>3</v>
      </c>
      <c r="C1460" s="153" t="s">
        <v>104</v>
      </c>
      <c r="D1460" s="152" t="s">
        <v>372</v>
      </c>
      <c r="E1460" s="152" t="s">
        <v>289</v>
      </c>
      <c r="F1460" s="152">
        <v>61834</v>
      </c>
      <c r="G1460" s="152">
        <v>55002</v>
      </c>
      <c r="H1460" s="152">
        <v>47666</v>
      </c>
      <c r="I1460" s="152">
        <v>51219</v>
      </c>
      <c r="J1460" s="152">
        <v>54983</v>
      </c>
      <c r="K1460" s="152">
        <v>44947</v>
      </c>
    </row>
    <row r="1461" spans="2:11" ht="15" x14ac:dyDescent="0.25">
      <c r="B1461" s="152" t="s">
        <v>3</v>
      </c>
      <c r="C1461" s="153" t="s">
        <v>105</v>
      </c>
      <c r="D1461" s="152" t="s">
        <v>416</v>
      </c>
      <c r="E1461" s="152" t="s">
        <v>288</v>
      </c>
      <c r="F1461" s="152">
        <v>41180</v>
      </c>
      <c r="G1461" s="152">
        <v>43416</v>
      </c>
      <c r="H1461" s="152">
        <v>42743</v>
      </c>
      <c r="I1461" s="152">
        <v>86593</v>
      </c>
      <c r="J1461" s="152">
        <v>73831</v>
      </c>
      <c r="K1461" s="152">
        <v>80278</v>
      </c>
    </row>
    <row r="1462" spans="2:11" ht="15" x14ac:dyDescent="0.25">
      <c r="B1462" s="152" t="s">
        <v>3</v>
      </c>
      <c r="C1462" s="153" t="s">
        <v>253</v>
      </c>
      <c r="D1462" s="152" t="s">
        <v>373</v>
      </c>
      <c r="E1462" s="152" t="s">
        <v>289</v>
      </c>
      <c r="F1462" s="152">
        <v>53723</v>
      </c>
      <c r="G1462" s="152">
        <v>65237</v>
      </c>
      <c r="H1462" s="152">
        <v>48813</v>
      </c>
      <c r="I1462" s="152">
        <v>44195</v>
      </c>
      <c r="J1462" s="152">
        <v>33406</v>
      </c>
      <c r="K1462" s="152">
        <v>33171</v>
      </c>
    </row>
    <row r="1463" spans="2:11" ht="15" x14ac:dyDescent="0.25">
      <c r="B1463" s="152" t="s">
        <v>3</v>
      </c>
      <c r="C1463" s="153" t="s">
        <v>106</v>
      </c>
      <c r="D1463" s="152" t="s">
        <v>107</v>
      </c>
      <c r="E1463" s="152" t="s">
        <v>289</v>
      </c>
      <c r="F1463" s="152">
        <v>60099</v>
      </c>
      <c r="G1463" s="152">
        <v>59621</v>
      </c>
      <c r="H1463" s="152">
        <v>59353</v>
      </c>
      <c r="I1463" s="152">
        <v>52474</v>
      </c>
      <c r="J1463" s="152">
        <v>43545</v>
      </c>
      <c r="K1463" s="152">
        <v>35266</v>
      </c>
    </row>
    <row r="1464" spans="2:11" ht="15" x14ac:dyDescent="0.25">
      <c r="B1464" s="152" t="s">
        <v>3</v>
      </c>
      <c r="C1464" s="153" t="s">
        <v>254</v>
      </c>
      <c r="D1464" s="152" t="s">
        <v>361</v>
      </c>
      <c r="E1464" s="152" t="s">
        <v>288</v>
      </c>
      <c r="F1464" s="152">
        <v>8631</v>
      </c>
      <c r="G1464" s="152">
        <v>0</v>
      </c>
      <c r="H1464" s="152" t="s">
        <v>124</v>
      </c>
      <c r="I1464" s="152" t="s">
        <v>124</v>
      </c>
      <c r="J1464" s="152" t="s">
        <v>124</v>
      </c>
      <c r="K1464" s="152" t="s">
        <v>124</v>
      </c>
    </row>
    <row r="1465" spans="2:11" ht="15" x14ac:dyDescent="0.25">
      <c r="B1465" s="152" t="s">
        <v>3</v>
      </c>
      <c r="C1465" s="153" t="s">
        <v>255</v>
      </c>
      <c r="D1465" s="152" t="s">
        <v>374</v>
      </c>
      <c r="E1465" s="152" t="s">
        <v>288</v>
      </c>
      <c r="F1465" s="152">
        <v>39298</v>
      </c>
      <c r="G1465" s="152">
        <v>36075</v>
      </c>
      <c r="H1465" s="152">
        <v>35720</v>
      </c>
      <c r="I1465" s="152">
        <v>36531</v>
      </c>
      <c r="J1465" s="152">
        <v>29933</v>
      </c>
      <c r="K1465" s="152">
        <v>31293</v>
      </c>
    </row>
    <row r="1466" spans="2:11" ht="15" x14ac:dyDescent="0.25">
      <c r="B1466" s="152" t="s">
        <v>3</v>
      </c>
      <c r="C1466" s="153" t="s">
        <v>108</v>
      </c>
      <c r="D1466" s="152" t="s">
        <v>417</v>
      </c>
      <c r="E1466" s="152" t="s">
        <v>289</v>
      </c>
      <c r="F1466" s="152">
        <v>686250</v>
      </c>
      <c r="G1466" s="152">
        <v>179602</v>
      </c>
      <c r="H1466" s="152">
        <v>764705</v>
      </c>
      <c r="I1466" s="152">
        <v>765804</v>
      </c>
      <c r="J1466" s="152">
        <v>811189</v>
      </c>
      <c r="K1466" s="152">
        <v>803974</v>
      </c>
    </row>
    <row r="1467" spans="2:11" ht="15" x14ac:dyDescent="0.25">
      <c r="B1467" s="152" t="s">
        <v>3</v>
      </c>
      <c r="C1467" s="153" t="s">
        <v>109</v>
      </c>
      <c r="D1467" s="152" t="s">
        <v>110</v>
      </c>
      <c r="E1467" s="152" t="s">
        <v>289</v>
      </c>
      <c r="F1467" s="152">
        <v>200592</v>
      </c>
      <c r="G1467" s="152">
        <v>193153</v>
      </c>
      <c r="H1467" s="152">
        <v>200595</v>
      </c>
      <c r="I1467" s="152">
        <v>180089</v>
      </c>
      <c r="J1467" s="152">
        <v>174698</v>
      </c>
      <c r="K1467" s="152">
        <v>177668</v>
      </c>
    </row>
    <row r="1468" spans="2:11" ht="15" x14ac:dyDescent="0.25">
      <c r="B1468" s="152" t="s">
        <v>3</v>
      </c>
      <c r="C1468" s="153" t="s">
        <v>111</v>
      </c>
      <c r="D1468" s="152" t="s">
        <v>112</v>
      </c>
      <c r="E1468" s="152" t="s">
        <v>289</v>
      </c>
      <c r="F1468" s="152">
        <v>59557</v>
      </c>
      <c r="G1468" s="152">
        <v>74336</v>
      </c>
      <c r="H1468" s="152">
        <v>69317</v>
      </c>
      <c r="I1468" s="152">
        <v>68446</v>
      </c>
      <c r="J1468" s="152">
        <v>61994</v>
      </c>
      <c r="K1468" s="152">
        <v>43432</v>
      </c>
    </row>
    <row r="1469" spans="2:11" ht="15" x14ac:dyDescent="0.25">
      <c r="B1469" s="152" t="s">
        <v>3</v>
      </c>
      <c r="C1469" s="153" t="s">
        <v>265</v>
      </c>
      <c r="D1469" s="152" t="s">
        <v>383</v>
      </c>
      <c r="E1469" s="152" t="s">
        <v>288</v>
      </c>
      <c r="F1469" s="152">
        <v>95433</v>
      </c>
      <c r="G1469" s="152">
        <v>93187</v>
      </c>
      <c r="H1469" s="152">
        <v>77425</v>
      </c>
      <c r="I1469" s="152">
        <v>75359</v>
      </c>
      <c r="J1469" s="152">
        <v>70461</v>
      </c>
      <c r="K1469" s="152">
        <v>62623</v>
      </c>
    </row>
    <row r="1470" spans="2:11" ht="15" x14ac:dyDescent="0.25">
      <c r="B1470" s="152" t="s">
        <v>3</v>
      </c>
      <c r="C1470" s="153" t="s">
        <v>256</v>
      </c>
      <c r="D1470" s="152" t="s">
        <v>257</v>
      </c>
      <c r="E1470" s="152" t="s">
        <v>288</v>
      </c>
      <c r="F1470" s="152">
        <v>4235</v>
      </c>
      <c r="G1470" s="152">
        <v>0</v>
      </c>
      <c r="H1470" s="152" t="s">
        <v>124</v>
      </c>
      <c r="I1470" s="152" t="s">
        <v>124</v>
      </c>
      <c r="J1470" s="152" t="s">
        <v>124</v>
      </c>
      <c r="K1470" s="152" t="s">
        <v>124</v>
      </c>
    </row>
    <row r="1471" spans="2:11" ht="15" x14ac:dyDescent="0.25">
      <c r="B1471" s="152" t="s">
        <v>3</v>
      </c>
      <c r="C1471" s="153" t="s">
        <v>258</v>
      </c>
      <c r="D1471" s="152" t="s">
        <v>362</v>
      </c>
      <c r="E1471" s="152" t="s">
        <v>288</v>
      </c>
      <c r="F1471" s="152">
        <v>22105</v>
      </c>
      <c r="G1471" s="152">
        <v>28177</v>
      </c>
      <c r="H1471" s="152">
        <v>27645</v>
      </c>
      <c r="I1471" s="152">
        <v>31628</v>
      </c>
      <c r="J1471" s="152">
        <v>25206</v>
      </c>
      <c r="K1471" s="152">
        <v>26475</v>
      </c>
    </row>
    <row r="1472" spans="2:11" ht="15" x14ac:dyDescent="0.25">
      <c r="B1472" s="152" t="s">
        <v>3</v>
      </c>
      <c r="C1472" s="153" t="s">
        <v>259</v>
      </c>
      <c r="D1472" s="152" t="s">
        <v>375</v>
      </c>
      <c r="E1472" s="152" t="s">
        <v>288</v>
      </c>
      <c r="F1472" s="152">
        <v>7748</v>
      </c>
      <c r="G1472" s="152">
        <v>7220</v>
      </c>
      <c r="H1472" s="152">
        <v>7540</v>
      </c>
      <c r="I1472" s="152" t="s">
        <v>124</v>
      </c>
      <c r="J1472" s="152" t="s">
        <v>124</v>
      </c>
      <c r="K1472" s="152" t="s">
        <v>124</v>
      </c>
    </row>
    <row r="1473" spans="2:11" ht="15" x14ac:dyDescent="0.25">
      <c r="B1473" s="152" t="s">
        <v>3</v>
      </c>
      <c r="C1473" s="153" t="s">
        <v>260</v>
      </c>
      <c r="D1473" s="152" t="s">
        <v>363</v>
      </c>
      <c r="E1473" s="152" t="s">
        <v>288</v>
      </c>
      <c r="F1473" s="152">
        <v>57839</v>
      </c>
      <c r="G1473" s="152">
        <v>56876</v>
      </c>
      <c r="H1473" s="152">
        <v>62509</v>
      </c>
      <c r="I1473" s="152">
        <v>55688</v>
      </c>
      <c r="J1473" s="152">
        <v>40406</v>
      </c>
      <c r="K1473" s="152">
        <v>39562</v>
      </c>
    </row>
    <row r="1474" spans="2:11" ht="15" x14ac:dyDescent="0.25">
      <c r="B1474" s="152" t="s">
        <v>3</v>
      </c>
      <c r="C1474" s="153" t="s">
        <v>113</v>
      </c>
      <c r="D1474" s="152" t="s">
        <v>114</v>
      </c>
      <c r="E1474" s="152" t="s">
        <v>290</v>
      </c>
      <c r="F1474" s="152" t="s">
        <v>124</v>
      </c>
      <c r="G1474" s="152" t="s">
        <v>124</v>
      </c>
      <c r="H1474" s="152" t="s">
        <v>124</v>
      </c>
      <c r="I1474" s="152" t="s">
        <v>124</v>
      </c>
      <c r="J1474" s="152" t="s">
        <v>124</v>
      </c>
      <c r="K1474" s="152" t="s">
        <v>124</v>
      </c>
    </row>
    <row r="1475" spans="2:11" ht="15" x14ac:dyDescent="0.25">
      <c r="B1475" s="152" t="s">
        <v>3</v>
      </c>
      <c r="C1475" s="153" t="s">
        <v>115</v>
      </c>
      <c r="D1475" s="152" t="s">
        <v>116</v>
      </c>
      <c r="E1475" s="152" t="s">
        <v>289</v>
      </c>
      <c r="F1475" s="152">
        <v>14306</v>
      </c>
      <c r="G1475" s="152">
        <v>65156</v>
      </c>
      <c r="H1475" s="152">
        <v>68829</v>
      </c>
      <c r="I1475" s="152">
        <v>65291</v>
      </c>
      <c r="J1475" s="152">
        <v>57464</v>
      </c>
      <c r="K1475" s="152">
        <v>56087</v>
      </c>
    </row>
    <row r="1476" spans="2:11" ht="15" x14ac:dyDescent="0.25">
      <c r="B1476" s="152" t="s">
        <v>3</v>
      </c>
      <c r="C1476" s="153" t="s">
        <v>117</v>
      </c>
      <c r="D1476" s="152" t="s">
        <v>118</v>
      </c>
      <c r="E1476" s="152" t="s">
        <v>290</v>
      </c>
      <c r="F1476" s="152" t="s">
        <v>124</v>
      </c>
      <c r="G1476" s="152" t="s">
        <v>124</v>
      </c>
      <c r="H1476" s="152" t="s">
        <v>124</v>
      </c>
      <c r="I1476" s="152" t="s">
        <v>124</v>
      </c>
      <c r="J1476" s="152" t="s">
        <v>124</v>
      </c>
      <c r="K1476" s="152" t="s">
        <v>124</v>
      </c>
    </row>
    <row r="1477" spans="2:11" ht="15" x14ac:dyDescent="0.25">
      <c r="B1477" s="152" t="s">
        <v>3</v>
      </c>
      <c r="C1477" s="153" t="s">
        <v>128</v>
      </c>
      <c r="D1477" s="152" t="s">
        <v>126</v>
      </c>
      <c r="E1477" s="152" t="s">
        <v>290</v>
      </c>
      <c r="F1477" s="152" t="s">
        <v>124</v>
      </c>
      <c r="G1477" s="152" t="s">
        <v>124</v>
      </c>
      <c r="H1477" s="152" t="s">
        <v>124</v>
      </c>
      <c r="I1477" s="152" t="s">
        <v>124</v>
      </c>
      <c r="J1477" s="152" t="s">
        <v>124</v>
      </c>
      <c r="K1477" s="152" t="s">
        <v>124</v>
      </c>
    </row>
    <row r="1478" spans="2:11" ht="15" x14ac:dyDescent="0.25">
      <c r="B1478" s="152" t="s">
        <v>421</v>
      </c>
      <c r="C1478" s="153" t="s">
        <v>101</v>
      </c>
      <c r="D1478" s="152" t="s">
        <v>411</v>
      </c>
      <c r="E1478" s="152" t="s">
        <v>289</v>
      </c>
      <c r="F1478" s="152">
        <v>480444</v>
      </c>
      <c r="G1478" s="152">
        <v>364709</v>
      </c>
      <c r="H1478" s="152">
        <v>560330</v>
      </c>
      <c r="I1478" s="152">
        <v>615897</v>
      </c>
      <c r="J1478" s="152">
        <v>1175163</v>
      </c>
      <c r="K1478" s="152">
        <v>530437</v>
      </c>
    </row>
    <row r="1479" spans="2:11" ht="15" x14ac:dyDescent="0.25">
      <c r="B1479" s="152" t="s">
        <v>421</v>
      </c>
      <c r="C1479" s="153" t="s">
        <v>78</v>
      </c>
      <c r="D1479" s="152" t="s">
        <v>410</v>
      </c>
      <c r="E1479" s="152" t="s">
        <v>289</v>
      </c>
      <c r="F1479" s="152">
        <v>556582</v>
      </c>
      <c r="G1479" s="152">
        <v>414040</v>
      </c>
      <c r="H1479" s="152">
        <v>503941</v>
      </c>
      <c r="I1479" s="152">
        <v>422183</v>
      </c>
      <c r="J1479" s="152">
        <v>533131</v>
      </c>
      <c r="K1479" s="152">
        <v>452544</v>
      </c>
    </row>
    <row r="1481" spans="2:11" ht="15" x14ac:dyDescent="0.25">
      <c r="B1481" s="152" t="s">
        <v>446</v>
      </c>
      <c r="C1481" s="153" t="s">
        <v>364</v>
      </c>
      <c r="D1481" s="152" t="s">
        <v>365</v>
      </c>
      <c r="E1481" s="152"/>
      <c r="F1481" s="152"/>
      <c r="G1481" s="152"/>
      <c r="H1481" s="152"/>
      <c r="I1481" s="152"/>
      <c r="J1481" s="152"/>
      <c r="K1481" s="152"/>
    </row>
  </sheetData>
  <sheetProtection algorithmName="SHA-512" hashValue="EKk3luO/+OFAPJo1OJhornVE+YaD1NGAyvtkoUmntp0iYJUBa5EuUxINFr6AE7Nv5tLF4ATTjogm8reQpePugA==" saltValue="tvcjYwsP2dZLoZBtZT9iZA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2.75" x14ac:dyDescent="0.2"/>
  <sheetData/>
  <sheetProtection algorithmName="SHA-512" hashValue="lKEx5y++S/JM2NfPeH5RGUEft72tGKrSpcRpf5GIBnVE9C7zVtLzr1RLX00dn5HpSZ/IEwfVo4FOX2gRqTTszw==" saltValue="o5pDtbnBl/44rwyVHJbXbw==" spinCount="100000" sheet="1" objects="1" scenarios="1"/>
  <customSheetViews>
    <customSheetView guid="{682B1C7E-A6D1-4384-8662-C567FBAFE5BB}">
      <selection activeCell="O44" sqref="O44"/>
      <pageMargins left="0.7" right="0.7" top="0.75" bottom="0.75" header="0.3" footer="0.3"/>
    </customSheetView>
    <customSheetView guid="{8E6CF98D-1634-4ED3-81CA-763BCE5C79CD}" state="hidden">
      <selection activeCell="O44" sqref="O44"/>
      <pageMargins left="0.7" right="0.7" top="0.75" bottom="0.75" header="0.3" footer="0.3"/>
    </customSheetView>
    <customSheetView guid="{E0D8F7CE-EC41-4756-A129-66C546DEF30F}" showPageBreaks="1">
      <selection activeCell="O44" sqref="O44"/>
      <pageMargins left="0.7" right="0.7" top="0.75" bottom="0.75" header="0.3" footer="0.3"/>
      <pageSetup paperSize="0" orientation="portrait" horizontalDpi="0" verticalDpi="0" copies="0" r:id="rId1"/>
    </customSheetView>
    <customSheetView guid="{36755EE3-F52E-4D4E-9A42-3A861C777B27}">
      <selection activeCell="O44" sqref="O4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349</v>
      </c>
    </row>
    <row r="2" spans="1:12" x14ac:dyDescent="0.2">
      <c r="A2" t="str">
        <f>Summary!A2</f>
        <v xml:space="preserve">4th Quarter </v>
      </c>
    </row>
    <row r="4" spans="1:12" ht="13.5" thickBot="1" x14ac:dyDescent="0.25"/>
    <row r="5" spans="1:12" x14ac:dyDescent="0.2">
      <c r="B5" s="57" t="s">
        <v>4</v>
      </c>
      <c r="C5" s="149" t="s">
        <v>436</v>
      </c>
      <c r="D5" s="150"/>
      <c r="E5" s="149" t="s">
        <v>437</v>
      </c>
      <c r="F5" s="150"/>
      <c r="G5" s="149" t="s">
        <v>415</v>
      </c>
      <c r="H5" s="150"/>
      <c r="I5" s="149" t="s">
        <v>430</v>
      </c>
      <c r="J5" s="151"/>
      <c r="K5" s="144" t="s">
        <v>438</v>
      </c>
      <c r="L5" s="145"/>
    </row>
    <row r="6" spans="1:12" x14ac:dyDescent="0.2">
      <c r="B6" s="58"/>
      <c r="C6" s="49" t="s">
        <v>405</v>
      </c>
      <c r="D6" s="48" t="s">
        <v>352</v>
      </c>
      <c r="E6" s="49" t="s">
        <v>406</v>
      </c>
      <c r="F6" s="48" t="s">
        <v>352</v>
      </c>
      <c r="G6" s="49" t="s">
        <v>405</v>
      </c>
      <c r="H6" s="48" t="s">
        <v>352</v>
      </c>
      <c r="I6" s="49" t="s">
        <v>405</v>
      </c>
      <c r="J6" s="48" t="s">
        <v>352</v>
      </c>
      <c r="K6" s="49" t="s">
        <v>405</v>
      </c>
      <c r="L6" s="59" t="s">
        <v>352</v>
      </c>
    </row>
    <row r="7" spans="1:12" ht="17.25" customHeight="1" x14ac:dyDescent="0.2">
      <c r="B7" s="60" t="s">
        <v>350</v>
      </c>
      <c r="C7" s="36"/>
      <c r="D7" s="35"/>
      <c r="E7" s="36"/>
      <c r="F7" s="35"/>
      <c r="G7" s="36"/>
      <c r="H7" s="35"/>
      <c r="I7" s="36"/>
      <c r="J7" s="35"/>
      <c r="K7" s="36"/>
      <c r="L7" s="61"/>
    </row>
    <row r="8" spans="1:12" ht="16.5" customHeight="1" x14ac:dyDescent="0.2">
      <c r="B8" s="62" t="s">
        <v>2</v>
      </c>
      <c r="C8" s="122">
        <f>ROUND('Total Billings'!D16/1000000,1)</f>
        <v>91.9</v>
      </c>
      <c r="D8" s="123">
        <f>ROUND('Total Collections'!D16/1000000,1)</f>
        <v>51.5</v>
      </c>
      <c r="E8" s="122">
        <f>ROUND('Total Billings'!E16/1000000,1)</f>
        <v>79</v>
      </c>
      <c r="F8" s="123">
        <f>ROUND('Total Collections'!E16/1000000,1)</f>
        <v>42.2</v>
      </c>
      <c r="G8" s="122">
        <f>ROUND('Total Billings'!F16/1000000,1)</f>
        <v>69.8</v>
      </c>
      <c r="H8" s="123">
        <f>ROUND('Total Collections'!F16/1000000,1)</f>
        <v>39.200000000000003</v>
      </c>
      <c r="I8" s="122">
        <f>ROUND('Total Billings'!G16/1000000,1)</f>
        <v>60.1</v>
      </c>
      <c r="J8" s="123">
        <f>ROUND('Total Collections'!G16/1000000,1)</f>
        <v>32.5</v>
      </c>
      <c r="K8" s="122">
        <f>ROUND('Total Billings'!H16/1000000,1)</f>
        <v>53.3</v>
      </c>
      <c r="L8" s="124">
        <f>ROUND('Total Collections'!H16/1000000,1)</f>
        <v>32.299999999999997</v>
      </c>
    </row>
    <row r="9" spans="1:12" ht="16.5" customHeight="1" x14ac:dyDescent="0.2">
      <c r="B9" s="62" t="s">
        <v>294</v>
      </c>
      <c r="C9" s="122">
        <f>ROUND('Total Billings'!D17/1000000,1)</f>
        <v>36.700000000000003</v>
      </c>
      <c r="D9" s="125">
        <f>ROUND('Total Collections'!D17/1000000,1)</f>
        <v>21.2</v>
      </c>
      <c r="E9" s="122">
        <f>ROUND('Total Billings'!E17/1000000,1)</f>
        <v>35</v>
      </c>
      <c r="F9" s="125">
        <f>ROUND('Total Collections'!E17/1000000,1)</f>
        <v>18</v>
      </c>
      <c r="G9" s="122">
        <f>ROUND('Total Billings'!F17/1000000,1)</f>
        <v>31.7</v>
      </c>
      <c r="H9" s="125">
        <f>ROUND('Total Collections'!F17/1000000,1)</f>
        <v>16</v>
      </c>
      <c r="I9" s="122">
        <f>ROUND('Total Billings'!G17/1000000,1)</f>
        <v>31.3</v>
      </c>
      <c r="J9" s="123">
        <f>ROUND('Total Collections'!G17/1000000,1)</f>
        <v>14</v>
      </c>
      <c r="K9" s="122">
        <f>ROUND('Total Billings'!H17/1000000,1)</f>
        <v>29.2</v>
      </c>
      <c r="L9" s="124">
        <f>ROUND('Total Collections'!H17/1000000,1)</f>
        <v>13.8</v>
      </c>
    </row>
    <row r="10" spans="1:12" ht="17.25" customHeight="1" x14ac:dyDescent="0.2">
      <c r="B10" s="62" t="s">
        <v>1</v>
      </c>
      <c r="C10" s="122">
        <f>ROUND('Total Billings'!D15/1000000,1)</f>
        <v>145</v>
      </c>
      <c r="D10" s="125">
        <f>ROUND('Total Collections'!D15/1000000,1)</f>
        <v>70.900000000000006</v>
      </c>
      <c r="E10" s="122">
        <f>ROUND('Total Billings'!E15/1000000,1)</f>
        <v>135.9</v>
      </c>
      <c r="F10" s="125">
        <f>ROUND('Total Collections'!E15/1000000,1)</f>
        <v>58.5</v>
      </c>
      <c r="G10" s="122">
        <f>ROUND('Total Billings'!F15/1000000,1)</f>
        <v>124</v>
      </c>
      <c r="H10" s="125">
        <f>ROUND('Total Collections'!F15/1000000,1)</f>
        <v>51.3</v>
      </c>
      <c r="I10" s="122">
        <f>ROUND('Total Billings'!G15/1000000,1)</f>
        <v>110.3</v>
      </c>
      <c r="J10" s="123">
        <f>ROUND('Total Collections'!G15/1000000,1)</f>
        <v>44.4</v>
      </c>
      <c r="K10" s="122">
        <f>ROUND('Total Billings'!H15/1000000,1)</f>
        <v>92.9</v>
      </c>
      <c r="L10" s="124">
        <f>ROUND('Total Collections'!H15/1000000,1)</f>
        <v>36</v>
      </c>
    </row>
    <row r="11" spans="1:12" ht="17.25" customHeight="1" x14ac:dyDescent="0.2">
      <c r="B11" s="142" t="s">
        <v>421</v>
      </c>
      <c r="C11" s="122">
        <f>ROUND('Total Billings'!D18/1000000,1)</f>
        <v>16.3</v>
      </c>
      <c r="D11" s="125">
        <f>ROUND('Total Collections'!D18/1000000,1)</f>
        <v>9</v>
      </c>
      <c r="E11" s="122">
        <f>ROUND('Total Billings'!E18/1000000,1)</f>
        <v>25.8</v>
      </c>
      <c r="F11" s="125">
        <f>ROUND('Total Collections'!E18/1000000,1)</f>
        <v>12</v>
      </c>
      <c r="G11" s="122">
        <f>ROUND('Total Billings'!F18/1000000,1)</f>
        <v>23.6</v>
      </c>
      <c r="H11" s="125">
        <f>ROUND('Total Collections'!F18/1000000,1)</f>
        <v>12</v>
      </c>
      <c r="I11" s="122">
        <f>ROUND('Total Billings'!G18/1000000,1)</f>
        <v>23.9</v>
      </c>
      <c r="J11" s="125">
        <f>ROUND('Total Collections'!G18/1000000,1)</f>
        <v>10.8</v>
      </c>
      <c r="K11" s="122">
        <f>ROUND('Total Billings'!H18/1000000,1)</f>
        <v>17.399999999999999</v>
      </c>
      <c r="L11" s="124">
        <f>ROUND('Total Collections'!H18/1000000,1)</f>
        <v>8.9</v>
      </c>
    </row>
    <row r="12" spans="1:12" ht="15.75" customHeight="1" x14ac:dyDescent="0.2">
      <c r="B12" s="60" t="s">
        <v>5</v>
      </c>
      <c r="C12" s="126">
        <f>SUM(C8:C11)</f>
        <v>289.90000000000003</v>
      </c>
      <c r="D12" s="127">
        <f t="shared" ref="D12:L12" si="0">SUM(D8:D11)</f>
        <v>152.60000000000002</v>
      </c>
      <c r="E12" s="126">
        <f t="shared" si="0"/>
        <v>275.7</v>
      </c>
      <c r="F12" s="127">
        <f t="shared" si="0"/>
        <v>130.69999999999999</v>
      </c>
      <c r="G12" s="126">
        <f t="shared" si="0"/>
        <v>249.1</v>
      </c>
      <c r="H12" s="127">
        <f t="shared" si="0"/>
        <v>118.5</v>
      </c>
      <c r="I12" s="126">
        <f t="shared" si="0"/>
        <v>225.6</v>
      </c>
      <c r="J12" s="127">
        <f t="shared" si="0"/>
        <v>101.7</v>
      </c>
      <c r="K12" s="126">
        <f t="shared" si="0"/>
        <v>192.8</v>
      </c>
      <c r="L12" s="128">
        <f t="shared" si="0"/>
        <v>91</v>
      </c>
    </row>
    <row r="13" spans="1:12" ht="17.25" customHeight="1" x14ac:dyDescent="0.2">
      <c r="B13" s="63" t="s">
        <v>351</v>
      </c>
      <c r="C13" s="129"/>
      <c r="D13" s="130"/>
      <c r="E13" s="129"/>
      <c r="F13" s="130"/>
      <c r="G13" s="129"/>
      <c r="H13" s="130"/>
      <c r="I13" s="129"/>
      <c r="J13" s="131"/>
      <c r="K13" s="129"/>
      <c r="L13" s="132"/>
    </row>
    <row r="14" spans="1:12" ht="18" customHeight="1" x14ac:dyDescent="0.2">
      <c r="B14" s="64" t="s">
        <v>2</v>
      </c>
      <c r="C14" s="133">
        <f>ROUND('Total Billings'!D7/1000000,1)</f>
        <v>55.1</v>
      </c>
      <c r="D14" s="130">
        <f>ROUND('Total Collections'!D7/1000000,1)</f>
        <v>22.5</v>
      </c>
      <c r="E14" s="133">
        <f>ROUND('Total Billings'!E7/1000000,1)</f>
        <v>44.6</v>
      </c>
      <c r="F14" s="130">
        <f>ROUND('Total Collections'!E7/1000000,1)</f>
        <v>22.7</v>
      </c>
      <c r="G14" s="133">
        <f>ROUND('Total Billings'!F7/1000000,1)</f>
        <v>41.3</v>
      </c>
      <c r="H14" s="130">
        <f>ROUND('Total Collections'!F7/1000000,1)</f>
        <v>21</v>
      </c>
      <c r="I14" s="133">
        <f>ROUND('Total Billings'!G7/1000000,1)</f>
        <v>35.200000000000003</v>
      </c>
      <c r="J14" s="131">
        <f>ROUND('Total Collections'!G7/1000000,1)</f>
        <v>16.8</v>
      </c>
      <c r="K14" s="133">
        <f>ROUND('Total Billings'!H7/1000000,1)</f>
        <v>40.5</v>
      </c>
      <c r="L14" s="132">
        <f>ROUND('Total Collections'!H7/1000000,1)</f>
        <v>20</v>
      </c>
    </row>
    <row r="15" spans="1:12" ht="18.75" customHeight="1" x14ac:dyDescent="0.2">
      <c r="B15" s="64" t="s">
        <v>294</v>
      </c>
      <c r="C15" s="133">
        <f>ROUND('Total Billings'!D8/1000000,1)</f>
        <v>11.8</v>
      </c>
      <c r="D15" s="130">
        <f>ROUND('Total Collections'!D8/1000000,1)</f>
        <v>4.7</v>
      </c>
      <c r="E15" s="133">
        <f>ROUND('Total Billings'!E8/1000000,1)</f>
        <v>12.4</v>
      </c>
      <c r="F15" s="130">
        <f>ROUND('Total Collections'!E8/1000000,1)</f>
        <v>4.5</v>
      </c>
      <c r="G15" s="133">
        <f>ROUND('Total Billings'!F8/1000000,1)</f>
        <v>10.9</v>
      </c>
      <c r="H15" s="130">
        <f>ROUND('Total Collections'!F8/1000000,1)</f>
        <v>4.4000000000000004</v>
      </c>
      <c r="I15" s="133">
        <f>ROUND('Total Billings'!G8/1000000,1)</f>
        <v>14.3</v>
      </c>
      <c r="J15" s="131">
        <f>ROUND('Total Collections'!G8/1000000,1)</f>
        <v>3.8</v>
      </c>
      <c r="K15" s="133">
        <f>ROUND('Total Billings'!H8/1000000,1)</f>
        <v>10.7</v>
      </c>
      <c r="L15" s="132">
        <f>ROUND('Total Collections'!H8/1000000,1)</f>
        <v>5.3</v>
      </c>
    </row>
    <row r="16" spans="1:12" ht="15.75" customHeight="1" x14ac:dyDescent="0.2">
      <c r="B16" s="64" t="s">
        <v>1</v>
      </c>
      <c r="C16" s="133">
        <f>ROUND('Total Billings'!D6/1000000,1)</f>
        <v>17.3</v>
      </c>
      <c r="D16" s="130">
        <f>ROUND('Total Collections'!D6/1000000,1)</f>
        <v>7.9</v>
      </c>
      <c r="E16" s="133">
        <f>ROUND('Total Billings'!E6/1000000,1)</f>
        <v>16.2</v>
      </c>
      <c r="F16" s="130">
        <f>ROUND('Total Collections'!E6/1000000,1)</f>
        <v>5.4</v>
      </c>
      <c r="G16" s="133">
        <f>ROUND('Total Billings'!F6/1000000,1)</f>
        <v>16</v>
      </c>
      <c r="H16" s="130">
        <f>ROUND('Total Collections'!F6/1000000,1)</f>
        <v>4.5</v>
      </c>
      <c r="I16" s="133">
        <f>ROUND('Total Billings'!G6/1000000,1)</f>
        <v>15.9</v>
      </c>
      <c r="J16" s="131">
        <f>ROUND('Total Collections'!G6/1000000,1)</f>
        <v>4</v>
      </c>
      <c r="K16" s="133">
        <f>ROUND('Total Billings'!H6/1000000,1)</f>
        <v>17.3</v>
      </c>
      <c r="L16" s="132">
        <f>ROUND('Total Collections'!H6/1000000,1)</f>
        <v>4.2</v>
      </c>
    </row>
    <row r="17" spans="2:12" ht="15.75" customHeight="1" x14ac:dyDescent="0.2">
      <c r="B17" s="143" t="s">
        <v>421</v>
      </c>
      <c r="C17" s="133">
        <f>ROUND('Total Billings'!D9/1000000,1)</f>
        <v>6.8</v>
      </c>
      <c r="D17" s="130">
        <f>ROUND('Total Collections'!D9/1000000,1)</f>
        <v>2.9</v>
      </c>
      <c r="E17" s="133">
        <f>ROUND('Total Billings'!E9/1000000,1)</f>
        <v>14</v>
      </c>
      <c r="F17" s="130">
        <f>ROUND('Total Collections'!E9/1000000,1)</f>
        <v>4.8</v>
      </c>
      <c r="G17" s="133">
        <f>ROUND('Total Billings'!F9/1000000,1)</f>
        <v>8.9</v>
      </c>
      <c r="H17" s="130">
        <f>ROUND('Total Collections'!F9/1000000,1)</f>
        <v>6.2</v>
      </c>
      <c r="I17" s="133">
        <f>ROUND('Total Billings'!G9/1000000,1)</f>
        <v>16.399999999999999</v>
      </c>
      <c r="J17" s="130">
        <f>ROUND('Total Collections'!G9/1000000,1)</f>
        <v>9</v>
      </c>
      <c r="K17" s="133">
        <f>ROUND('Total Billings'!H9/1000000,1)</f>
        <v>15.3</v>
      </c>
      <c r="L17" s="132">
        <f>ROUND('Total Collections'!H9/1000000,1)</f>
        <v>9.8000000000000007</v>
      </c>
    </row>
    <row r="18" spans="2:12" ht="18" customHeight="1" thickBot="1" x14ac:dyDescent="0.25">
      <c r="B18" s="65" t="s">
        <v>5</v>
      </c>
      <c r="C18" s="134">
        <f>SUM(C14:C17)</f>
        <v>91</v>
      </c>
      <c r="D18" s="135">
        <f t="shared" ref="D18:L18" si="1">SUM(D14:D17)</f>
        <v>38</v>
      </c>
      <c r="E18" s="134">
        <f t="shared" si="1"/>
        <v>87.2</v>
      </c>
      <c r="F18" s="135">
        <f t="shared" si="1"/>
        <v>37.4</v>
      </c>
      <c r="G18" s="134">
        <f t="shared" si="1"/>
        <v>77.099999999999994</v>
      </c>
      <c r="H18" s="135">
        <f t="shared" si="1"/>
        <v>36.1</v>
      </c>
      <c r="I18" s="134">
        <f t="shared" si="1"/>
        <v>81.800000000000011</v>
      </c>
      <c r="J18" s="135">
        <f t="shared" si="1"/>
        <v>33.6</v>
      </c>
      <c r="K18" s="134">
        <f t="shared" si="1"/>
        <v>83.8</v>
      </c>
      <c r="L18" s="136">
        <f t="shared" si="1"/>
        <v>39.299999999999997</v>
      </c>
    </row>
    <row r="20" spans="2:12" x14ac:dyDescent="0.2">
      <c r="B20" t="str">
        <f>Summary!F2</f>
        <v>Data as of 10/31/2015</v>
      </c>
      <c r="C20" s="37"/>
    </row>
    <row r="21" spans="2:12" x14ac:dyDescent="0.2">
      <c r="B21" t="s">
        <v>338</v>
      </c>
    </row>
    <row r="22" spans="2:12" x14ac:dyDescent="0.2">
      <c r="B22" t="s">
        <v>353</v>
      </c>
    </row>
  </sheetData>
  <sheetProtection algorithmName="SHA-512" hashValue="+pURE57QUt5M83U1glrwm56AucIoMXZV2oeOujD6jd4oB/DgpD/5J+XaP6EX0Lf8x3MS2SoR2QcaDpM8H/Nl9Q==" saltValue="F0Mal78cugt3kriD4VmlMA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463</v>
      </c>
    </row>
    <row r="2" spans="1:12" x14ac:dyDescent="0.2">
      <c r="A2" t="str">
        <f>Summary!A2</f>
        <v xml:space="preserve">4th Quarter </v>
      </c>
    </row>
    <row r="4" spans="1:12" x14ac:dyDescent="0.2">
      <c r="B4" s="7" t="s">
        <v>297</v>
      </c>
    </row>
    <row r="5" spans="1:12" x14ac:dyDescent="0.2">
      <c r="B5" s="113" t="s">
        <v>4</v>
      </c>
      <c r="C5" s="114" t="str">
        <f>'Total Collections'!C5</f>
        <v>FY2010</v>
      </c>
      <c r="D5" s="114" t="str">
        <f>'Total Collections'!D5</f>
        <v>FY2011</v>
      </c>
      <c r="E5" s="114" t="str">
        <f>'Total Collections'!E5</f>
        <v>FY2012</v>
      </c>
      <c r="F5" s="114" t="str">
        <f>'Total Collections'!F5</f>
        <v>FY2013</v>
      </c>
      <c r="G5" s="114" t="str">
        <f>'Total Collections'!G5</f>
        <v>FY2014</v>
      </c>
      <c r="H5" s="113" t="str">
        <f>'Total Collections'!H5</f>
        <v>FY2015</v>
      </c>
      <c r="J5" s="6"/>
    </row>
    <row r="6" spans="1:12" x14ac:dyDescent="0.2">
      <c r="B6" s="113" t="str">
        <f>'Total Collections'!B6</f>
        <v>Air Force</v>
      </c>
      <c r="C6" s="40">
        <f>ROUND('Total Collections'!C6/1000000,1)</f>
        <v>10.1</v>
      </c>
      <c r="D6" s="40">
        <f>ROUND('Total Collections'!D6/1000000,1)</f>
        <v>7.9</v>
      </c>
      <c r="E6" s="40">
        <f>ROUND('Total Collections'!E6/1000000,1)</f>
        <v>5.4</v>
      </c>
      <c r="F6" s="40">
        <f>ROUND('Total Collections'!F6/1000000,1)</f>
        <v>4.5</v>
      </c>
      <c r="G6" s="40">
        <f>ROUND('Total Collections'!G6/1000000,1)</f>
        <v>4</v>
      </c>
      <c r="H6" s="40">
        <f>ROUND('Total Collections'!H6/1000000,1)</f>
        <v>4.2</v>
      </c>
      <c r="J6" s="156"/>
      <c r="K6" s="13"/>
      <c r="L6" s="7"/>
    </row>
    <row r="7" spans="1:12" x14ac:dyDescent="0.2">
      <c r="B7" s="113" t="str">
        <f>'Total Collections'!B7</f>
        <v>Army</v>
      </c>
      <c r="C7" s="40">
        <f>ROUND('Total Collections'!C7/1000000,1)</f>
        <v>26.3</v>
      </c>
      <c r="D7" s="40">
        <f>ROUND('Total Collections'!D7/1000000,1)</f>
        <v>22.5</v>
      </c>
      <c r="E7" s="40">
        <f>ROUND('Total Collections'!E7/1000000,1)</f>
        <v>22.7</v>
      </c>
      <c r="F7" s="40">
        <f>ROUND('Total Collections'!F7/1000000,1)</f>
        <v>21</v>
      </c>
      <c r="G7" s="40">
        <f>ROUND('Total Collections'!G7/1000000,1)</f>
        <v>16.8</v>
      </c>
      <c r="H7" s="40">
        <f>ROUND('Total Collections'!H7/1000000,1)</f>
        <v>20</v>
      </c>
      <c r="J7" s="156"/>
      <c r="K7" s="1"/>
      <c r="L7" s="22"/>
    </row>
    <row r="8" spans="1:12" x14ac:dyDescent="0.2">
      <c r="B8" s="118" t="s">
        <v>3</v>
      </c>
      <c r="C8" s="40">
        <f>ROUND('Total Collections'!C8/1000000,1)</f>
        <v>4.5999999999999996</v>
      </c>
      <c r="D8" s="40">
        <f>ROUND('Total Collections'!D8/1000000,1)</f>
        <v>4.7</v>
      </c>
      <c r="E8" s="40">
        <f>ROUND('Total Collections'!E8/1000000,1)</f>
        <v>4.5</v>
      </c>
      <c r="F8" s="40">
        <f>ROUND('Total Collections'!F8/1000000,1)</f>
        <v>4.4000000000000004</v>
      </c>
      <c r="G8" s="40">
        <f>ROUND('Total Collections'!G8/1000000,1)</f>
        <v>3.8</v>
      </c>
      <c r="H8" s="40">
        <f>ROUND('Total Collections'!H8/1000000,1)</f>
        <v>5.3</v>
      </c>
      <c r="J8" s="156"/>
      <c r="K8" s="13"/>
      <c r="L8" s="7"/>
    </row>
    <row r="9" spans="1:12" x14ac:dyDescent="0.2">
      <c r="B9" s="113" t="str">
        <f>'Total Collections'!B9</f>
        <v>NCR MD</v>
      </c>
      <c r="C9" s="40">
        <f>ROUND('Total Collections'!C9/1000000,1)</f>
        <v>4.5</v>
      </c>
      <c r="D9" s="40">
        <f>ROUND('Total Collections'!D9/1000000,1)</f>
        <v>2.9</v>
      </c>
      <c r="E9" s="40">
        <f>ROUND('Total Collections'!E9/1000000,1)</f>
        <v>4.8</v>
      </c>
      <c r="F9" s="40">
        <f>ROUND('Total Collections'!F9/1000000,1)</f>
        <v>6.2</v>
      </c>
      <c r="G9" s="40">
        <f>ROUND('Total Collections'!G9/1000000,1)</f>
        <v>9</v>
      </c>
      <c r="H9" s="40">
        <f>ROUND('Total Collections'!H9/1000000,1)</f>
        <v>9.8000000000000007</v>
      </c>
      <c r="J9" s="156"/>
      <c r="K9" s="13"/>
      <c r="L9" s="7"/>
    </row>
    <row r="10" spans="1:12" x14ac:dyDescent="0.2">
      <c r="B10" s="115" t="s">
        <v>5</v>
      </c>
      <c r="C10" s="116">
        <f t="shared" ref="C10:H10" si="0">SUM(C6:C9)</f>
        <v>45.5</v>
      </c>
      <c r="D10" s="116">
        <f t="shared" si="0"/>
        <v>38</v>
      </c>
      <c r="E10" s="116">
        <f t="shared" si="0"/>
        <v>37.4</v>
      </c>
      <c r="F10" s="116">
        <f t="shared" si="0"/>
        <v>36.1</v>
      </c>
      <c r="G10" s="116">
        <f t="shared" si="0"/>
        <v>33.6</v>
      </c>
      <c r="H10" s="116">
        <f t="shared" si="0"/>
        <v>39.299999999999997</v>
      </c>
      <c r="J10" s="156"/>
      <c r="L10" s="7"/>
    </row>
    <row r="11" spans="1:12" x14ac:dyDescent="0.2">
      <c r="J11" s="156"/>
    </row>
    <row r="12" spans="1:12" x14ac:dyDescent="0.2">
      <c r="B12" s="7" t="s">
        <v>298</v>
      </c>
      <c r="J12" s="156"/>
    </row>
    <row r="13" spans="1:12" x14ac:dyDescent="0.2">
      <c r="B13" s="113" t="s">
        <v>4</v>
      </c>
      <c r="C13" s="114" t="str">
        <f>'Total Collections'!C14</f>
        <v>FY2010</v>
      </c>
      <c r="D13" s="114" t="str">
        <f>'Total Collections'!D14</f>
        <v>FY2011</v>
      </c>
      <c r="E13" s="114" t="str">
        <f>'Total Collections'!E14</f>
        <v>FY2012</v>
      </c>
      <c r="F13" s="114" t="str">
        <f>'Total Collections'!F14</f>
        <v>FY2013</v>
      </c>
      <c r="G13" s="114" t="str">
        <f>'Total Collections'!G14</f>
        <v>FY2014</v>
      </c>
      <c r="H13" s="113" t="str">
        <f>'Total Collections'!H5</f>
        <v>FY2015</v>
      </c>
      <c r="I13" s="12"/>
      <c r="J13" s="156"/>
    </row>
    <row r="14" spans="1:12" x14ac:dyDescent="0.2">
      <c r="B14" s="113" t="str">
        <f>'Total Collections'!B15</f>
        <v>Air Force</v>
      </c>
      <c r="C14" s="40">
        <f>ROUND('Total Collections'!C15/1000000,1)</f>
        <v>79.7</v>
      </c>
      <c r="D14" s="40">
        <f>ROUND('Total Collections'!D15/1000000,1)</f>
        <v>70.900000000000006</v>
      </c>
      <c r="E14" s="40">
        <f>ROUND('Total Collections'!E15/1000000,1)</f>
        <v>58.5</v>
      </c>
      <c r="F14" s="40">
        <f>ROUND('Total Collections'!F15/1000000,1)</f>
        <v>51.3</v>
      </c>
      <c r="G14" s="40">
        <f>ROUND('Total Collections'!G15/1000000,1)</f>
        <v>44.4</v>
      </c>
      <c r="H14" s="40">
        <f>ROUND('Total Collections'!H15/1000000,1)</f>
        <v>36</v>
      </c>
      <c r="J14" s="156"/>
      <c r="K14" s="13"/>
    </row>
    <row r="15" spans="1:12" x14ac:dyDescent="0.2">
      <c r="B15" s="113" t="str">
        <f>'Total Collections'!B16</f>
        <v>Army</v>
      </c>
      <c r="C15" s="40">
        <f>ROUND('Total Collections'!C16/1000000,1)</f>
        <v>58</v>
      </c>
      <c r="D15" s="40">
        <f>ROUND('Total Collections'!D16/1000000,1)</f>
        <v>51.5</v>
      </c>
      <c r="E15" s="40">
        <f>ROUND('Total Collections'!E16/1000000,1)</f>
        <v>42.2</v>
      </c>
      <c r="F15" s="40">
        <f>ROUND('Total Collections'!F16/1000000,1)</f>
        <v>39.200000000000003</v>
      </c>
      <c r="G15" s="40">
        <f>ROUND('Total Collections'!G16/1000000,1)</f>
        <v>32.5</v>
      </c>
      <c r="H15" s="40">
        <f>ROUND('Total Collections'!H16/1000000,1)</f>
        <v>32.299999999999997</v>
      </c>
      <c r="J15" s="156"/>
      <c r="K15" s="13"/>
    </row>
    <row r="16" spans="1:12" x14ac:dyDescent="0.2">
      <c r="B16" s="118" t="s">
        <v>3</v>
      </c>
      <c r="C16" s="40">
        <f>ROUND('Total Collections'!C17/1000000,1)</f>
        <v>27.7</v>
      </c>
      <c r="D16" s="40">
        <f>ROUND('Total Collections'!D17/1000000,1)</f>
        <v>21.2</v>
      </c>
      <c r="E16" s="40">
        <f>ROUND('Total Collections'!E17/1000000,1)</f>
        <v>18</v>
      </c>
      <c r="F16" s="40">
        <f>ROUND('Total Collections'!F17/1000000,1)</f>
        <v>16</v>
      </c>
      <c r="G16" s="40">
        <f>ROUND('Total Collections'!G17/1000000,1)</f>
        <v>14</v>
      </c>
      <c r="H16" s="40">
        <f>ROUND('Total Collections'!H17/1000000,1)</f>
        <v>13.8</v>
      </c>
      <c r="J16" s="156"/>
      <c r="K16" s="13"/>
    </row>
    <row r="17" spans="1:11" x14ac:dyDescent="0.2">
      <c r="B17" s="113" t="str">
        <f>'Total Collections'!B18</f>
        <v>NCR MD</v>
      </c>
      <c r="C17" s="40">
        <f>ROUND('Total Collections'!C18/1000000,1)</f>
        <v>9.1999999999999993</v>
      </c>
      <c r="D17" s="40">
        <f>ROUND('Total Collections'!D18/1000000,1)</f>
        <v>9</v>
      </c>
      <c r="E17" s="40">
        <f>ROUND('Total Collections'!E18/1000000,1)</f>
        <v>12</v>
      </c>
      <c r="F17" s="40">
        <f>ROUND('Total Collections'!F18/1000000,1)</f>
        <v>12</v>
      </c>
      <c r="G17" s="40">
        <f>ROUND('Total Collections'!G18/1000000,1)</f>
        <v>10.8</v>
      </c>
      <c r="H17" s="40">
        <f>ROUND('Total Collections'!H18/1000000,1)</f>
        <v>8.9</v>
      </c>
      <c r="J17" s="156"/>
      <c r="K17" s="13"/>
    </row>
    <row r="18" spans="1:11" x14ac:dyDescent="0.2">
      <c r="B18" s="115" t="s">
        <v>5</v>
      </c>
      <c r="C18" s="116">
        <f t="shared" ref="C18:H18" si="1">SUM(C14:C17)</f>
        <v>174.59999999999997</v>
      </c>
      <c r="D18" s="116">
        <f t="shared" si="1"/>
        <v>152.6</v>
      </c>
      <c r="E18" s="116">
        <f t="shared" si="1"/>
        <v>130.69999999999999</v>
      </c>
      <c r="F18" s="116">
        <f t="shared" si="1"/>
        <v>118.5</v>
      </c>
      <c r="G18" s="116">
        <f t="shared" si="1"/>
        <v>101.7</v>
      </c>
      <c r="H18" s="116">
        <f t="shared" si="1"/>
        <v>91</v>
      </c>
      <c r="J18" s="156"/>
    </row>
    <row r="19" spans="1:11" x14ac:dyDescent="0.2">
      <c r="J19" s="156"/>
    </row>
    <row r="20" spans="1:11" ht="16.5" customHeight="1" x14ac:dyDescent="0.2">
      <c r="A20" s="3"/>
      <c r="B20" s="161" t="s">
        <v>334</v>
      </c>
      <c r="C20" s="162"/>
      <c r="D20" s="162"/>
      <c r="E20" s="162"/>
      <c r="F20" s="162"/>
      <c r="G20" s="162"/>
      <c r="H20" s="162"/>
      <c r="J20" s="156"/>
    </row>
    <row r="21" spans="1:11" x14ac:dyDescent="0.2">
      <c r="A21" s="3"/>
      <c r="B21" s="113" t="s">
        <v>4</v>
      </c>
      <c r="C21" s="114" t="str">
        <f>C13</f>
        <v>FY2010</v>
      </c>
      <c r="D21" s="114" t="str">
        <f>D13</f>
        <v>FY2011</v>
      </c>
      <c r="E21" s="114" t="str">
        <f>E13</f>
        <v>FY2012</v>
      </c>
      <c r="F21" s="114" t="str">
        <f>F13</f>
        <v>FY2013</v>
      </c>
      <c r="G21" s="114" t="str">
        <f>G13</f>
        <v>FY2014</v>
      </c>
      <c r="H21" s="113" t="str">
        <f>'Total Collections'!H5</f>
        <v>FY2015</v>
      </c>
      <c r="J21" s="156"/>
    </row>
    <row r="22" spans="1:11" x14ac:dyDescent="0.2">
      <c r="A22" s="3"/>
      <c r="B22" s="113" t="str">
        <f>B6</f>
        <v>Air Force</v>
      </c>
      <c r="C22" s="40">
        <f t="shared" ref="C22:H22" si="2">C6+C14</f>
        <v>89.8</v>
      </c>
      <c r="D22" s="40">
        <f t="shared" si="2"/>
        <v>78.800000000000011</v>
      </c>
      <c r="E22" s="40">
        <f t="shared" si="2"/>
        <v>63.9</v>
      </c>
      <c r="F22" s="40">
        <f t="shared" si="2"/>
        <v>55.8</v>
      </c>
      <c r="G22" s="40">
        <f t="shared" si="2"/>
        <v>48.4</v>
      </c>
      <c r="H22" s="40">
        <f t="shared" si="2"/>
        <v>40.200000000000003</v>
      </c>
      <c r="J22" s="156"/>
    </row>
    <row r="23" spans="1:11" x14ac:dyDescent="0.2">
      <c r="A23" s="3"/>
      <c r="B23" s="113" t="str">
        <f>B7</f>
        <v>Army</v>
      </c>
      <c r="C23" s="40">
        <f t="shared" ref="C23:H25" si="3">C7+C15</f>
        <v>84.3</v>
      </c>
      <c r="D23" s="40">
        <f t="shared" si="3"/>
        <v>74</v>
      </c>
      <c r="E23" s="40">
        <f t="shared" si="3"/>
        <v>64.900000000000006</v>
      </c>
      <c r="F23" s="40">
        <f t="shared" si="3"/>
        <v>60.2</v>
      </c>
      <c r="G23" s="40">
        <f t="shared" si="3"/>
        <v>49.3</v>
      </c>
      <c r="H23" s="40">
        <f t="shared" si="3"/>
        <v>52.3</v>
      </c>
      <c r="J23" s="156"/>
    </row>
    <row r="24" spans="1:11" x14ac:dyDescent="0.2">
      <c r="A24" s="3"/>
      <c r="B24" s="118" t="s">
        <v>3</v>
      </c>
      <c r="C24" s="40">
        <f t="shared" si="3"/>
        <v>32.299999999999997</v>
      </c>
      <c r="D24" s="40">
        <f t="shared" si="3"/>
        <v>25.9</v>
      </c>
      <c r="E24" s="40">
        <f t="shared" si="3"/>
        <v>22.5</v>
      </c>
      <c r="F24" s="40">
        <f t="shared" si="3"/>
        <v>20.399999999999999</v>
      </c>
      <c r="G24" s="40">
        <f t="shared" si="3"/>
        <v>17.8</v>
      </c>
      <c r="H24" s="40">
        <f t="shared" si="3"/>
        <v>19.100000000000001</v>
      </c>
      <c r="J24" s="156"/>
    </row>
    <row r="25" spans="1:11" x14ac:dyDescent="0.2">
      <c r="B25" s="113" t="str">
        <f>B9</f>
        <v>NCR MD</v>
      </c>
      <c r="C25" s="40">
        <f t="shared" si="3"/>
        <v>13.7</v>
      </c>
      <c r="D25" s="40">
        <f t="shared" si="3"/>
        <v>11.9</v>
      </c>
      <c r="E25" s="40">
        <f t="shared" si="3"/>
        <v>16.8</v>
      </c>
      <c r="F25" s="40">
        <f t="shared" si="3"/>
        <v>18.2</v>
      </c>
      <c r="G25" s="40">
        <f t="shared" si="3"/>
        <v>19.8</v>
      </c>
      <c r="H25" s="40">
        <f t="shared" si="3"/>
        <v>18.700000000000003</v>
      </c>
      <c r="J25" s="156"/>
    </row>
    <row r="26" spans="1:11" x14ac:dyDescent="0.2">
      <c r="A26" s="3"/>
      <c r="B26" s="115" t="s">
        <v>5</v>
      </c>
      <c r="C26" s="116">
        <f t="shared" ref="C26:H26" si="4">SUM(C22:C25)</f>
        <v>220.09999999999997</v>
      </c>
      <c r="D26" s="116">
        <f t="shared" si="4"/>
        <v>190.60000000000002</v>
      </c>
      <c r="E26" s="116">
        <f t="shared" si="4"/>
        <v>168.10000000000002</v>
      </c>
      <c r="F26" s="116">
        <f t="shared" si="4"/>
        <v>154.6</v>
      </c>
      <c r="G26" s="116">
        <f t="shared" si="4"/>
        <v>135.29999999999998</v>
      </c>
      <c r="H26" s="116">
        <f t="shared" si="4"/>
        <v>130.30000000000001</v>
      </c>
      <c r="J26" s="156"/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qFSvjTeLlfL2wKLzQOJmLrB//m9rqlUx2SC/dZUy1Z9kOpoY2rXkJ7uoArBsijNTtGoJLG+3N5uyhhgndY+xvA==" saltValue="vH7LON+oGKu6b//jDhexUw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464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B4" s="7" t="s">
        <v>331</v>
      </c>
    </row>
    <row r="5" spans="1:12" x14ac:dyDescent="0.2">
      <c r="B5" s="16" t="s">
        <v>4</v>
      </c>
      <c r="C5" s="77" t="str">
        <f>'Total Billings'!C5</f>
        <v>FY2010</v>
      </c>
      <c r="D5" s="77" t="str">
        <f>'Total Billings'!D5</f>
        <v>FY2011</v>
      </c>
      <c r="E5" s="77" t="str">
        <f>'Total Billings'!E5</f>
        <v>FY2012</v>
      </c>
      <c r="F5" s="77" t="str">
        <f>'Total Billings'!F5</f>
        <v>FY2013</v>
      </c>
      <c r="G5" s="77" t="str">
        <f>'Total Billings'!G5</f>
        <v>FY2014</v>
      </c>
      <c r="H5" s="96" t="str">
        <f>'Total Collections'!H5</f>
        <v>FY2015</v>
      </c>
      <c r="J5" s="6"/>
    </row>
    <row r="6" spans="1:12" x14ac:dyDescent="0.2">
      <c r="B6" s="97" t="str">
        <f>'Total Collections'!B6</f>
        <v>Air Force</v>
      </c>
      <c r="C6" s="40">
        <f>ROUND('Total Billings'!C6/1000000,1)</f>
        <v>26.6</v>
      </c>
      <c r="D6" s="40">
        <f>ROUND('Total Billings'!D6/1000000,1)</f>
        <v>17.3</v>
      </c>
      <c r="E6" s="40">
        <f>ROUND('Total Billings'!E6/1000000,1)</f>
        <v>16.2</v>
      </c>
      <c r="F6" s="40">
        <f>ROUND('Total Billings'!F6/1000000,1)</f>
        <v>16</v>
      </c>
      <c r="G6" s="40">
        <f>ROUND('Total Billings'!G6/1000000,1)</f>
        <v>15.9</v>
      </c>
      <c r="H6" s="100">
        <f>ROUND('Total Billings'!H6/1000000,1)</f>
        <v>17.3</v>
      </c>
      <c r="J6" s="156"/>
      <c r="K6" s="13"/>
      <c r="L6" s="7"/>
    </row>
    <row r="7" spans="1:12" x14ac:dyDescent="0.2">
      <c r="B7" s="97" t="str">
        <f>'Total Collections'!B7</f>
        <v>Army</v>
      </c>
      <c r="C7" s="40">
        <f>ROUND('Total Billings'!C7/1000000,1)</f>
        <v>53.7</v>
      </c>
      <c r="D7" s="40">
        <f>ROUND('Total Billings'!D7/1000000,1)</f>
        <v>55.1</v>
      </c>
      <c r="E7" s="40">
        <f>ROUND('Total Billings'!E7/1000000,1)</f>
        <v>44.6</v>
      </c>
      <c r="F7" s="40">
        <f>ROUND('Total Billings'!F7/1000000,1)</f>
        <v>41.3</v>
      </c>
      <c r="G7" s="40">
        <f>ROUND('Total Billings'!G7/1000000,1)</f>
        <v>35.200000000000003</v>
      </c>
      <c r="H7" s="100">
        <f>ROUND('Total Billings'!H7/1000000,1)</f>
        <v>40.5</v>
      </c>
      <c r="J7" s="156"/>
      <c r="K7" s="1"/>
      <c r="L7" s="22"/>
    </row>
    <row r="8" spans="1:12" x14ac:dyDescent="0.2">
      <c r="B8" s="95" t="s">
        <v>3</v>
      </c>
      <c r="C8" s="40">
        <f>ROUND('Total Billings'!C8/1000000,1)</f>
        <v>12.5</v>
      </c>
      <c r="D8" s="40">
        <f>ROUND('Total Billings'!D8/1000000,1)</f>
        <v>11.8</v>
      </c>
      <c r="E8" s="40">
        <f>ROUND('Total Billings'!E8/1000000,1)</f>
        <v>12.4</v>
      </c>
      <c r="F8" s="40">
        <f>ROUND('Total Billings'!F8/1000000,1)</f>
        <v>10.9</v>
      </c>
      <c r="G8" s="40">
        <f>ROUND('Total Billings'!G8/1000000,1)</f>
        <v>14.3</v>
      </c>
      <c r="H8" s="100">
        <f>ROUND('Total Billings'!H8/1000000,1)</f>
        <v>10.7</v>
      </c>
      <c r="J8" s="156"/>
      <c r="K8" s="13"/>
      <c r="L8" s="7"/>
    </row>
    <row r="9" spans="1:12" x14ac:dyDescent="0.2">
      <c r="B9" s="97" t="str">
        <f>'Total Collections'!B9</f>
        <v>NCR MD</v>
      </c>
      <c r="C9" s="40">
        <f>ROUND('Total Billings'!C9/1000000,1)</f>
        <v>6.7</v>
      </c>
      <c r="D9" s="40">
        <f>ROUND('Total Billings'!D9/1000000,1)</f>
        <v>6.8</v>
      </c>
      <c r="E9" s="40">
        <f>ROUND('Total Billings'!E9/1000000,1)</f>
        <v>14</v>
      </c>
      <c r="F9" s="40">
        <f>ROUND('Total Billings'!F9/1000000,1)</f>
        <v>8.9</v>
      </c>
      <c r="G9" s="40">
        <f>ROUND('Total Billings'!G9/1000000,1)</f>
        <v>16.399999999999999</v>
      </c>
      <c r="H9" s="100">
        <f>ROUND('Total Billings'!H9/1000000,1)</f>
        <v>15.3</v>
      </c>
      <c r="J9" s="156"/>
      <c r="K9" s="13"/>
      <c r="L9" s="7"/>
    </row>
    <row r="10" spans="1:12" ht="13.5" thickBot="1" x14ac:dyDescent="0.25">
      <c r="B10" s="74" t="s">
        <v>5</v>
      </c>
      <c r="C10" s="101">
        <f t="shared" ref="C10:H10" si="0">SUM(C6:C9)</f>
        <v>99.500000000000014</v>
      </c>
      <c r="D10" s="101">
        <f t="shared" si="0"/>
        <v>91</v>
      </c>
      <c r="E10" s="101">
        <f t="shared" si="0"/>
        <v>87.2</v>
      </c>
      <c r="F10" s="101">
        <f t="shared" si="0"/>
        <v>77.100000000000009</v>
      </c>
      <c r="G10" s="101">
        <f t="shared" si="0"/>
        <v>81.800000000000011</v>
      </c>
      <c r="H10" s="102">
        <f t="shared" si="0"/>
        <v>83.8</v>
      </c>
      <c r="J10" s="156"/>
      <c r="L10" s="7"/>
    </row>
    <row r="11" spans="1:12" x14ac:dyDescent="0.2">
      <c r="J11" s="156"/>
    </row>
    <row r="12" spans="1:12" x14ac:dyDescent="0.2">
      <c r="J12" s="156"/>
    </row>
    <row r="13" spans="1:12" ht="13.5" thickBot="1" x14ac:dyDescent="0.25">
      <c r="B13" s="7" t="s">
        <v>332</v>
      </c>
      <c r="J13" s="156"/>
    </row>
    <row r="14" spans="1:12" x14ac:dyDescent="0.2">
      <c r="B14" s="16" t="s">
        <v>4</v>
      </c>
      <c r="C14" s="77" t="str">
        <f>'Total Billings'!C14</f>
        <v>FY2010</v>
      </c>
      <c r="D14" s="77" t="str">
        <f>'Total Billings'!D14</f>
        <v>FY2011</v>
      </c>
      <c r="E14" s="77" t="str">
        <f>'Total Billings'!E14</f>
        <v>FY2012</v>
      </c>
      <c r="F14" s="77" t="str">
        <f>'Total Billings'!F14</f>
        <v>FY2013</v>
      </c>
      <c r="G14" s="77" t="str">
        <f>'Total Billings'!G14</f>
        <v>FY2014</v>
      </c>
      <c r="H14" s="96" t="str">
        <f>'Total Collections'!H5</f>
        <v>FY2015</v>
      </c>
      <c r="I14" s="12"/>
      <c r="J14" s="156"/>
    </row>
    <row r="15" spans="1:12" x14ac:dyDescent="0.2">
      <c r="B15" s="97" t="str">
        <f>'Total Collections'!B15</f>
        <v>Air Force</v>
      </c>
      <c r="C15" s="40">
        <f>ROUND('Total Billings'!C15/1000000,1)</f>
        <v>159.9</v>
      </c>
      <c r="D15" s="40">
        <f>ROUND('Total Billings'!D15/1000000,1)</f>
        <v>145</v>
      </c>
      <c r="E15" s="40">
        <f>ROUND('Total Billings'!E15/1000000,1)</f>
        <v>135.9</v>
      </c>
      <c r="F15" s="40">
        <f>ROUND('Total Billings'!F15/1000000,1)</f>
        <v>124</v>
      </c>
      <c r="G15" s="40">
        <f>ROUND('Total Billings'!G15/1000000,1)</f>
        <v>110.3</v>
      </c>
      <c r="H15" s="100">
        <f>ROUND('Total Billings'!H15/1000000,1)</f>
        <v>92.9</v>
      </c>
      <c r="J15" s="156"/>
      <c r="K15" s="13"/>
    </row>
    <row r="16" spans="1:12" x14ac:dyDescent="0.2">
      <c r="B16" s="97" t="str">
        <f>'Total Collections'!B16</f>
        <v>Army</v>
      </c>
      <c r="C16" s="40">
        <f>ROUND('Total Billings'!C16/1000000,1)</f>
        <v>88</v>
      </c>
      <c r="D16" s="40">
        <f>ROUND('Total Billings'!D16/1000000,1)</f>
        <v>91.9</v>
      </c>
      <c r="E16" s="40">
        <f>ROUND('Total Billings'!E16/1000000,1)</f>
        <v>79</v>
      </c>
      <c r="F16" s="40">
        <f>ROUND('Total Billings'!F16/1000000,1)</f>
        <v>69.8</v>
      </c>
      <c r="G16" s="40">
        <f>ROUND('Total Billings'!G16/1000000,1)</f>
        <v>60.1</v>
      </c>
      <c r="H16" s="100">
        <f>ROUND('Total Billings'!H16/1000000,1)</f>
        <v>53.3</v>
      </c>
      <c r="J16" s="156"/>
      <c r="K16" s="13"/>
    </row>
    <row r="17" spans="1:11" x14ac:dyDescent="0.2">
      <c r="B17" s="95" t="s">
        <v>3</v>
      </c>
      <c r="C17" s="40">
        <f>ROUND('Total Billings'!C17/1000000,1)</f>
        <v>40.200000000000003</v>
      </c>
      <c r="D17" s="40">
        <f>ROUND('Total Billings'!D17/1000000,1)</f>
        <v>36.700000000000003</v>
      </c>
      <c r="E17" s="40">
        <f>ROUND('Total Billings'!E17/1000000,1)</f>
        <v>35</v>
      </c>
      <c r="F17" s="40">
        <f>ROUND('Total Billings'!F17/1000000,1)</f>
        <v>31.7</v>
      </c>
      <c r="G17" s="40">
        <f>ROUND('Total Billings'!G17/1000000,1)</f>
        <v>31.3</v>
      </c>
      <c r="H17" s="100">
        <f>ROUND('Total Billings'!H17/1000000,1)</f>
        <v>29.2</v>
      </c>
      <c r="J17" s="156"/>
      <c r="K17" s="13"/>
    </row>
    <row r="18" spans="1:11" x14ac:dyDescent="0.2">
      <c r="B18" s="97" t="str">
        <f>'Total Collections'!B18</f>
        <v>NCR MD</v>
      </c>
      <c r="C18" s="40">
        <f>ROUND('Total Billings'!C18/1000000,1)</f>
        <v>13.4</v>
      </c>
      <c r="D18" s="40">
        <f>ROUND('Total Billings'!D18/1000000,1)</f>
        <v>16.3</v>
      </c>
      <c r="E18" s="40">
        <f>ROUND('Total Billings'!E18/1000000,1)</f>
        <v>25.8</v>
      </c>
      <c r="F18" s="40">
        <f>ROUND('Total Billings'!F18/1000000,1)</f>
        <v>23.6</v>
      </c>
      <c r="G18" s="40">
        <f>ROUND('Total Billings'!G18/1000000,1)</f>
        <v>23.9</v>
      </c>
      <c r="H18" s="100">
        <f>ROUND('Total Billings'!H18/1000000,1)</f>
        <v>17.399999999999999</v>
      </c>
      <c r="J18" s="156"/>
      <c r="K18" s="13"/>
    </row>
    <row r="19" spans="1:11" ht="13.5" thickBot="1" x14ac:dyDescent="0.25">
      <c r="B19" s="74" t="s">
        <v>5</v>
      </c>
      <c r="C19" s="101">
        <f t="shared" ref="C19:H19" si="1">SUM(C15:C18)</f>
        <v>301.5</v>
      </c>
      <c r="D19" s="101">
        <f t="shared" si="1"/>
        <v>289.90000000000003</v>
      </c>
      <c r="E19" s="101">
        <f t="shared" si="1"/>
        <v>275.7</v>
      </c>
      <c r="F19" s="101">
        <f t="shared" si="1"/>
        <v>249.1</v>
      </c>
      <c r="G19" s="101">
        <f t="shared" si="1"/>
        <v>225.60000000000002</v>
      </c>
      <c r="H19" s="102">
        <f t="shared" si="1"/>
        <v>192.79999999999998</v>
      </c>
      <c r="J19" s="156"/>
    </row>
    <row r="20" spans="1:11" x14ac:dyDescent="0.2">
      <c r="J20" s="156"/>
    </row>
    <row r="21" spans="1:11" x14ac:dyDescent="0.2">
      <c r="J21" s="156"/>
    </row>
    <row r="22" spans="1:11" ht="17.25" customHeight="1" thickBot="1" x14ac:dyDescent="0.25">
      <c r="A22" s="3"/>
      <c r="B22" s="161" t="s">
        <v>333</v>
      </c>
      <c r="C22" s="162"/>
      <c r="D22" s="162"/>
      <c r="E22" s="162"/>
      <c r="F22" s="162"/>
      <c r="G22" s="162"/>
      <c r="H22" s="162"/>
      <c r="J22" s="156"/>
    </row>
    <row r="23" spans="1:11" x14ac:dyDescent="0.2">
      <c r="A23" s="3"/>
      <c r="B23" s="16" t="s">
        <v>4</v>
      </c>
      <c r="C23" s="77" t="str">
        <f>C14</f>
        <v>FY2010</v>
      </c>
      <c r="D23" s="77" t="str">
        <f>D14</f>
        <v>FY2011</v>
      </c>
      <c r="E23" s="77" t="str">
        <f>E14</f>
        <v>FY2012</v>
      </c>
      <c r="F23" s="77" t="str">
        <f>F14</f>
        <v>FY2013</v>
      </c>
      <c r="G23" s="77" t="str">
        <f>G14</f>
        <v>FY2014</v>
      </c>
      <c r="H23" s="96" t="str">
        <f>'Total Collections'!H5</f>
        <v>FY2015</v>
      </c>
      <c r="J23" s="156"/>
    </row>
    <row r="24" spans="1:11" x14ac:dyDescent="0.2">
      <c r="A24" s="3"/>
      <c r="B24" s="97" t="str">
        <f>B6</f>
        <v>Air Force</v>
      </c>
      <c r="C24" s="71">
        <f t="shared" ref="C24:H24" si="2">C6+C15</f>
        <v>186.5</v>
      </c>
      <c r="D24" s="40">
        <f t="shared" si="2"/>
        <v>162.30000000000001</v>
      </c>
      <c r="E24" s="40">
        <f t="shared" si="2"/>
        <v>152.1</v>
      </c>
      <c r="F24" s="40">
        <f t="shared" si="2"/>
        <v>140</v>
      </c>
      <c r="G24" s="40">
        <f t="shared" si="2"/>
        <v>126.2</v>
      </c>
      <c r="H24" s="100">
        <f t="shared" si="2"/>
        <v>110.2</v>
      </c>
      <c r="J24" s="156"/>
    </row>
    <row r="25" spans="1:11" x14ac:dyDescent="0.2">
      <c r="A25" s="3"/>
      <c r="B25" s="97" t="str">
        <f>B7</f>
        <v>Army</v>
      </c>
      <c r="C25" s="71">
        <f t="shared" ref="C25:H27" si="3">C7+C16</f>
        <v>141.69999999999999</v>
      </c>
      <c r="D25" s="40">
        <f t="shared" si="3"/>
        <v>147</v>
      </c>
      <c r="E25" s="40">
        <f t="shared" si="3"/>
        <v>123.6</v>
      </c>
      <c r="F25" s="40">
        <f t="shared" si="3"/>
        <v>111.1</v>
      </c>
      <c r="G25" s="40">
        <f t="shared" si="3"/>
        <v>95.300000000000011</v>
      </c>
      <c r="H25" s="100">
        <f t="shared" si="3"/>
        <v>93.8</v>
      </c>
      <c r="J25" s="156"/>
    </row>
    <row r="26" spans="1:11" x14ac:dyDescent="0.2">
      <c r="A26" s="3"/>
      <c r="B26" s="95" t="s">
        <v>3</v>
      </c>
      <c r="C26" s="71">
        <f t="shared" si="3"/>
        <v>52.7</v>
      </c>
      <c r="D26" s="40">
        <f t="shared" si="3"/>
        <v>48.5</v>
      </c>
      <c r="E26" s="40">
        <f t="shared" si="3"/>
        <v>47.4</v>
      </c>
      <c r="F26" s="40">
        <f t="shared" si="3"/>
        <v>42.6</v>
      </c>
      <c r="G26" s="40">
        <f t="shared" si="3"/>
        <v>45.6</v>
      </c>
      <c r="H26" s="100">
        <f t="shared" si="3"/>
        <v>39.9</v>
      </c>
      <c r="J26" s="156"/>
    </row>
    <row r="27" spans="1:11" x14ac:dyDescent="0.2">
      <c r="B27" s="97" t="str">
        <f>B9</f>
        <v>NCR MD</v>
      </c>
      <c r="C27" s="71">
        <f t="shared" si="3"/>
        <v>20.100000000000001</v>
      </c>
      <c r="D27" s="40">
        <f t="shared" si="3"/>
        <v>23.1</v>
      </c>
      <c r="E27" s="40">
        <f t="shared" si="3"/>
        <v>39.799999999999997</v>
      </c>
      <c r="F27" s="40">
        <f t="shared" si="3"/>
        <v>32.5</v>
      </c>
      <c r="G27" s="40">
        <f t="shared" si="3"/>
        <v>40.299999999999997</v>
      </c>
      <c r="H27" s="100">
        <f t="shared" si="3"/>
        <v>32.700000000000003</v>
      </c>
      <c r="J27" s="156"/>
    </row>
    <row r="28" spans="1:11" ht="13.5" thickBot="1" x14ac:dyDescent="0.25">
      <c r="A28" s="3"/>
      <c r="B28" s="74" t="s">
        <v>5</v>
      </c>
      <c r="C28" s="91">
        <f t="shared" ref="C28:H28" si="4">SUM(C24:C27)</f>
        <v>401</v>
      </c>
      <c r="D28" s="101">
        <f t="shared" si="4"/>
        <v>380.90000000000003</v>
      </c>
      <c r="E28" s="101">
        <f t="shared" si="4"/>
        <v>362.9</v>
      </c>
      <c r="F28" s="101">
        <f t="shared" si="4"/>
        <v>326.2</v>
      </c>
      <c r="G28" s="101">
        <f t="shared" si="4"/>
        <v>307.40000000000003</v>
      </c>
      <c r="H28" s="102">
        <f t="shared" si="4"/>
        <v>276.60000000000002</v>
      </c>
      <c r="J28" s="156"/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M/z5xxizNs7VhHxoc7ZeL9OoTkRHWl9D4V/ZX0eTTlql64Wg9TONvp9tflWvWw+gRguT4niF/AbBsJIdTvT0EQ==" saltValue="EtnsJc/W0QRnKfUhp3/u+g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V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2" x14ac:dyDescent="0.2">
      <c r="A1" t="s">
        <v>366</v>
      </c>
    </row>
    <row r="2" spans="1:22" x14ac:dyDescent="0.2">
      <c r="A2" t="str">
        <f>Summary!A2</f>
        <v xml:space="preserve">4th Quarter </v>
      </c>
    </row>
    <row r="3" spans="1:22" ht="24.75" customHeight="1" thickBot="1" x14ac:dyDescent="0.25">
      <c r="B3" s="163" t="s">
        <v>465</v>
      </c>
      <c r="C3" s="163"/>
      <c r="D3" s="163"/>
      <c r="E3" s="163"/>
      <c r="F3" s="163"/>
      <c r="G3" s="163"/>
      <c r="H3" s="164"/>
      <c r="I3" s="164"/>
      <c r="J3" s="6"/>
      <c r="M3" s="163" t="s">
        <v>466</v>
      </c>
      <c r="N3" s="163"/>
      <c r="O3" s="163"/>
      <c r="P3" s="163"/>
      <c r="Q3" s="163"/>
      <c r="R3" s="163"/>
      <c r="S3" s="164"/>
      <c r="T3" s="164"/>
    </row>
    <row r="4" spans="1:22" x14ac:dyDescent="0.2">
      <c r="B4" s="16" t="str">
        <f>'Total Collections Rpt'!B5</f>
        <v>Service</v>
      </c>
      <c r="C4" s="69" t="str">
        <f>'Total Collections Rpt'!C5</f>
        <v>FY2010</v>
      </c>
      <c r="D4" s="69" t="str">
        <f>'Total Collections Rpt'!D5</f>
        <v>FY2011</v>
      </c>
      <c r="E4" s="69" t="str">
        <f>'Total Collections Rpt'!E5</f>
        <v>FY2012</v>
      </c>
      <c r="F4" s="69" t="str">
        <f>'Total Collections Rpt'!F5</f>
        <v>FY2013</v>
      </c>
      <c r="G4" s="69" t="str">
        <f>'Total Collections Rpt'!G5</f>
        <v>FY2014</v>
      </c>
      <c r="H4" s="96" t="str">
        <f>'Total Collections'!H5</f>
        <v>FY2015</v>
      </c>
      <c r="J4" s="6"/>
      <c r="M4" s="16" t="str">
        <f>'Total Collections Rpt'!B13</f>
        <v>Service</v>
      </c>
      <c r="N4" s="69" t="str">
        <f>'Total Collections Rpt'!C13</f>
        <v>FY2010</v>
      </c>
      <c r="O4" s="69" t="str">
        <f>'Total Collections Rpt'!D13</f>
        <v>FY2011</v>
      </c>
      <c r="P4" s="69" t="str">
        <f>'Total Collections Rpt'!E13</f>
        <v>FY2012</v>
      </c>
      <c r="Q4" s="69" t="str">
        <f>'Total Collections Rpt'!F13</f>
        <v>FY2013</v>
      </c>
      <c r="R4" s="69" t="str">
        <f>'Total Collections Rpt'!G13</f>
        <v>FY2014</v>
      </c>
      <c r="S4" s="96" t="str">
        <f>'Total Collections'!H5</f>
        <v>FY2015</v>
      </c>
      <c r="V4" s="6"/>
    </row>
    <row r="5" spans="1:22" x14ac:dyDescent="0.2">
      <c r="B5" s="97" t="str">
        <f>'Total Collections Rpt'!B6</f>
        <v>Air Force</v>
      </c>
      <c r="C5" s="71">
        <f>'Total Collections Rpt'!C6</f>
        <v>10.1</v>
      </c>
      <c r="D5" s="71">
        <f>'Total Collections Rpt'!D6</f>
        <v>7.9</v>
      </c>
      <c r="E5" s="71">
        <f>'Total Collections Rpt'!E6</f>
        <v>5.4</v>
      </c>
      <c r="F5" s="71">
        <f>'Total Collections Rpt'!F6</f>
        <v>4.5</v>
      </c>
      <c r="G5" s="71">
        <f>'Total Collections Rpt'!G6</f>
        <v>4</v>
      </c>
      <c r="H5" s="81">
        <f>'Total Collections Rpt'!H6</f>
        <v>4.2</v>
      </c>
      <c r="J5" s="33"/>
      <c r="M5" s="97" t="str">
        <f>'Total Collections Rpt'!B14</f>
        <v>Air Force</v>
      </c>
      <c r="N5" s="71">
        <f>'Total Collections Rpt'!C14</f>
        <v>79.7</v>
      </c>
      <c r="O5" s="71">
        <f>'Total Collections Rpt'!D14</f>
        <v>70.900000000000006</v>
      </c>
      <c r="P5" s="71">
        <f>'Total Collections Rpt'!E14</f>
        <v>58.5</v>
      </c>
      <c r="Q5" s="71">
        <f>'Total Collections Rpt'!F14</f>
        <v>51.3</v>
      </c>
      <c r="R5" s="71">
        <f>'Total Collections Rpt'!G14</f>
        <v>44.4</v>
      </c>
      <c r="S5" s="81">
        <f>'Total Collections Rpt'!H14</f>
        <v>36</v>
      </c>
      <c r="V5" s="33"/>
    </row>
    <row r="6" spans="1:22" x14ac:dyDescent="0.2">
      <c r="B6" s="97" t="str">
        <f>'Total Collections Rpt'!B7</f>
        <v>Army</v>
      </c>
      <c r="C6" s="71">
        <f>'Total Collections Rpt'!C7</f>
        <v>26.3</v>
      </c>
      <c r="D6" s="71">
        <f>'Total Collections Rpt'!D7</f>
        <v>22.5</v>
      </c>
      <c r="E6" s="71">
        <f>'Total Collections Rpt'!E7</f>
        <v>22.7</v>
      </c>
      <c r="F6" s="71">
        <f>'Total Collections Rpt'!F7</f>
        <v>21</v>
      </c>
      <c r="G6" s="71">
        <f>'Total Collections Rpt'!G7</f>
        <v>16.8</v>
      </c>
      <c r="H6" s="81">
        <f>'Total Collections Rpt'!H7</f>
        <v>20</v>
      </c>
      <c r="I6" s="6"/>
      <c r="J6" s="33"/>
      <c r="M6" s="97" t="str">
        <f>'Total Collections Rpt'!B15</f>
        <v>Army</v>
      </c>
      <c r="N6" s="71">
        <f>'Total Collections Rpt'!C15</f>
        <v>58</v>
      </c>
      <c r="O6" s="71">
        <f>'Total Collections Rpt'!D15</f>
        <v>51.5</v>
      </c>
      <c r="P6" s="71">
        <f>'Total Collections Rpt'!E15</f>
        <v>42.2</v>
      </c>
      <c r="Q6" s="71">
        <f>'Total Collections Rpt'!F15</f>
        <v>39.200000000000003</v>
      </c>
      <c r="R6" s="71">
        <f>'Total Collections Rpt'!G15</f>
        <v>32.5</v>
      </c>
      <c r="S6" s="81">
        <f>'Total Collections Rpt'!H15</f>
        <v>32.299999999999997</v>
      </c>
      <c r="V6" s="33"/>
    </row>
    <row r="7" spans="1:22" x14ac:dyDescent="0.2">
      <c r="B7" s="95" t="s">
        <v>3</v>
      </c>
      <c r="C7" s="71">
        <f>'Total Collections Rpt'!C8</f>
        <v>4.5999999999999996</v>
      </c>
      <c r="D7" s="71">
        <f>'Total Collections Rpt'!D8</f>
        <v>4.7</v>
      </c>
      <c r="E7" s="71">
        <f>'Total Collections Rpt'!E8</f>
        <v>4.5</v>
      </c>
      <c r="F7" s="71">
        <f>'Total Collections Rpt'!F8</f>
        <v>4.4000000000000004</v>
      </c>
      <c r="G7" s="71">
        <f>'Total Collections Rpt'!G8</f>
        <v>3.8</v>
      </c>
      <c r="H7" s="81">
        <f>'Total Collections Rpt'!H8</f>
        <v>5.3</v>
      </c>
      <c r="J7" s="33"/>
      <c r="M7" s="95" t="s">
        <v>3</v>
      </c>
      <c r="N7" s="71">
        <f>'Total Collections Rpt'!C16</f>
        <v>27.7</v>
      </c>
      <c r="O7" s="71">
        <f>'Total Collections Rpt'!D16</f>
        <v>21.2</v>
      </c>
      <c r="P7" s="71">
        <f>'Total Collections Rpt'!E16</f>
        <v>18</v>
      </c>
      <c r="Q7" s="71">
        <f>'Total Collections Rpt'!F16</f>
        <v>16</v>
      </c>
      <c r="R7" s="71">
        <f>'Total Collections Rpt'!G16</f>
        <v>14</v>
      </c>
      <c r="S7" s="81">
        <f>'Total Collections Rpt'!H16</f>
        <v>13.8</v>
      </c>
      <c r="V7" s="33"/>
    </row>
    <row r="8" spans="1:22" x14ac:dyDescent="0.2">
      <c r="B8" s="97" t="str">
        <f>'Total Collections Rpt'!B9</f>
        <v>NCR MD</v>
      </c>
      <c r="C8" s="71">
        <f>'Total Collections Rpt'!C9</f>
        <v>4.5</v>
      </c>
      <c r="D8" s="71">
        <f>'Total Collections Rpt'!D9</f>
        <v>2.9</v>
      </c>
      <c r="E8" s="71">
        <f>'Total Collections Rpt'!E9</f>
        <v>4.8</v>
      </c>
      <c r="F8" s="71">
        <f>'Total Collections Rpt'!F9</f>
        <v>6.2</v>
      </c>
      <c r="G8" s="71">
        <f>'Total Collections Rpt'!G9</f>
        <v>9</v>
      </c>
      <c r="H8" s="81">
        <f>'Total Collections Rpt'!H9</f>
        <v>9.8000000000000007</v>
      </c>
      <c r="J8" s="33"/>
      <c r="M8" s="97" t="str">
        <f>'Total Collections Rpt'!B17</f>
        <v>NCR MD</v>
      </c>
      <c r="N8" s="71">
        <f>'Total Collections Rpt'!C17</f>
        <v>9.1999999999999993</v>
      </c>
      <c r="O8" s="71">
        <f>'Total Collections Rpt'!D17</f>
        <v>9</v>
      </c>
      <c r="P8" s="71">
        <f>'Total Collections Rpt'!E17</f>
        <v>12</v>
      </c>
      <c r="Q8" s="71">
        <f>'Total Collections Rpt'!F17</f>
        <v>12</v>
      </c>
      <c r="R8" s="71">
        <f>'Total Collections Rpt'!G17</f>
        <v>10.8</v>
      </c>
      <c r="S8" s="81">
        <f>'Total Collections Rpt'!H17</f>
        <v>8.9</v>
      </c>
      <c r="V8" s="33"/>
    </row>
    <row r="9" spans="1:22" ht="13.5" thickBot="1" x14ac:dyDescent="0.25">
      <c r="B9" s="103" t="str">
        <f>'Total Collections Rpt'!B10</f>
        <v>Total</v>
      </c>
      <c r="C9" s="104">
        <f t="shared" ref="C9:H9" si="0">SUM(C5:C8)</f>
        <v>45.5</v>
      </c>
      <c r="D9" s="104">
        <f t="shared" si="0"/>
        <v>38</v>
      </c>
      <c r="E9" s="104">
        <f t="shared" si="0"/>
        <v>37.4</v>
      </c>
      <c r="F9" s="104">
        <f t="shared" si="0"/>
        <v>36.1</v>
      </c>
      <c r="G9" s="104">
        <f t="shared" si="0"/>
        <v>33.6</v>
      </c>
      <c r="H9" s="105">
        <f t="shared" si="0"/>
        <v>39.299999999999997</v>
      </c>
      <c r="I9" s="9"/>
      <c r="J9" s="33"/>
      <c r="K9" s="9"/>
      <c r="L9" s="9"/>
      <c r="M9" s="103" t="str">
        <f>'Total Collections Rpt'!B18</f>
        <v>Total</v>
      </c>
      <c r="N9" s="104">
        <f t="shared" ref="N9:S9" si="1">SUM(N5:N8)</f>
        <v>174.59999999999997</v>
      </c>
      <c r="O9" s="104">
        <f t="shared" si="1"/>
        <v>152.6</v>
      </c>
      <c r="P9" s="104">
        <f t="shared" si="1"/>
        <v>130.69999999999999</v>
      </c>
      <c r="Q9" s="104">
        <f t="shared" si="1"/>
        <v>118.5</v>
      </c>
      <c r="R9" s="104">
        <f t="shared" si="1"/>
        <v>101.7</v>
      </c>
      <c r="S9" s="105">
        <f t="shared" si="1"/>
        <v>91</v>
      </c>
      <c r="T9" s="9"/>
      <c r="U9" s="9"/>
      <c r="V9" s="33"/>
    </row>
    <row r="10" spans="1:22" x14ac:dyDescent="0.2">
      <c r="J10" s="33"/>
      <c r="V10" s="33"/>
    </row>
    <row r="11" spans="1:22" ht="22.5" customHeight="1" thickBot="1" x14ac:dyDescent="0.25">
      <c r="B11" s="163" t="s">
        <v>305</v>
      </c>
      <c r="C11" s="163"/>
      <c r="D11" s="163"/>
      <c r="E11" s="163"/>
      <c r="F11" s="163"/>
      <c r="G11" s="163"/>
      <c r="H11" s="164"/>
      <c r="I11" s="164"/>
      <c r="J11" s="33"/>
      <c r="M11" s="163" t="s">
        <v>306</v>
      </c>
      <c r="N11" s="163"/>
      <c r="O11" s="163"/>
      <c r="P11" s="163"/>
      <c r="Q11" s="163"/>
      <c r="R11" s="163"/>
      <c r="S11" s="164"/>
      <c r="T11" s="164"/>
      <c r="V11" s="33"/>
    </row>
    <row r="12" spans="1:22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'Total Collections'!H5</f>
        <v>FY2015</v>
      </c>
      <c r="J12" s="33"/>
      <c r="M12" s="16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77" t="str">
        <f>'Collected to Claims Ratio'!P14</f>
        <v>FY2014</v>
      </c>
      <c r="S12" s="117" t="str">
        <f>'Total Collections'!H5</f>
        <v>FY2015</v>
      </c>
      <c r="V12" s="33"/>
    </row>
    <row r="13" spans="1:22" x14ac:dyDescent="0.2">
      <c r="B13" s="97" t="str">
        <f>'Claims per Disp or Visits'!B14</f>
        <v>Air Force</v>
      </c>
      <c r="C13" s="67">
        <f>'Claims per Disp or Visits'!C14</f>
        <v>35080</v>
      </c>
      <c r="D13" s="67">
        <f>'Claims per Disp or Visits'!D14</f>
        <v>31356</v>
      </c>
      <c r="E13" s="67">
        <f>'Claims per Disp or Visits'!E14</f>
        <v>25879</v>
      </c>
      <c r="F13" s="67">
        <f>'Claims per Disp or Visits'!F14</f>
        <v>27450</v>
      </c>
      <c r="G13" s="67">
        <f>'Claims per Disp or Visits'!G14</f>
        <v>27773</v>
      </c>
      <c r="H13" s="72">
        <f>'Claims per Disp or Visits'!H14</f>
        <v>27546</v>
      </c>
      <c r="I13" s="6"/>
      <c r="J13" s="33"/>
      <c r="M13" s="97" t="str">
        <f>'Claims per Disp or Visits'!K14</f>
        <v>Air Force</v>
      </c>
      <c r="N13" s="67">
        <f>'Claims per Disp or Visits'!L14</f>
        <v>3470237</v>
      </c>
      <c r="O13" s="67">
        <f>'Claims per Disp or Visits'!M14</f>
        <v>3182328</v>
      </c>
      <c r="P13" s="67">
        <f>'Claims per Disp or Visits'!N14</f>
        <v>3163345</v>
      </c>
      <c r="Q13" s="67">
        <f>'Claims per Disp or Visits'!O14</f>
        <v>3101917</v>
      </c>
      <c r="R13" s="67">
        <f>'Claims per Disp or Visits'!P14</f>
        <v>3012630</v>
      </c>
      <c r="S13" s="72">
        <f>'Claims per Disp or Visits'!Q14</f>
        <v>3047408</v>
      </c>
      <c r="V13" s="33"/>
    </row>
    <row r="14" spans="1:22" x14ac:dyDescent="0.2">
      <c r="B14" s="97" t="str">
        <f>'Claims per Disp or Visits'!B15</f>
        <v>Army</v>
      </c>
      <c r="C14" s="67">
        <f>'Claims per Disp or Visits'!C15</f>
        <v>103366</v>
      </c>
      <c r="D14" s="67">
        <f>'Claims per Disp or Visits'!D15</f>
        <v>95994</v>
      </c>
      <c r="E14" s="67">
        <f>'Claims per Disp or Visits'!E15</f>
        <v>97801</v>
      </c>
      <c r="F14" s="67">
        <f>'Claims per Disp or Visits'!F15</f>
        <v>85557</v>
      </c>
      <c r="G14" s="67">
        <f>'Claims per Disp or Visits'!G15</f>
        <v>92312</v>
      </c>
      <c r="H14" s="72">
        <f>'Claims per Disp or Visits'!H15</f>
        <v>100352</v>
      </c>
      <c r="I14" s="6"/>
      <c r="J14" s="33"/>
      <c r="M14" s="97" t="str">
        <f>'Claims per Disp or Visits'!K15</f>
        <v>Army</v>
      </c>
      <c r="N14" s="67">
        <f>'Claims per Disp or Visits'!L15</f>
        <v>7902145</v>
      </c>
      <c r="O14" s="67">
        <f>'Claims per Disp or Visits'!M15</f>
        <v>6434731</v>
      </c>
      <c r="P14" s="67">
        <f>'Claims per Disp or Visits'!N15</f>
        <v>6345257</v>
      </c>
      <c r="Q14" s="67">
        <f>'Claims per Disp or Visits'!O15</f>
        <v>5571370</v>
      </c>
      <c r="R14" s="67">
        <f>'Claims per Disp or Visits'!P15</f>
        <v>5595861</v>
      </c>
      <c r="S14" s="72">
        <f>'Claims per Disp or Visits'!Q15</f>
        <v>5585656</v>
      </c>
      <c r="V14" s="33"/>
    </row>
    <row r="15" spans="1:22" x14ac:dyDescent="0.2">
      <c r="B15" s="95" t="s">
        <v>3</v>
      </c>
      <c r="C15" s="67">
        <f>'Claims per Disp or Visits'!C16</f>
        <v>50367</v>
      </c>
      <c r="D15" s="67">
        <f>'Claims per Disp or Visits'!D16</f>
        <v>49085</v>
      </c>
      <c r="E15" s="67">
        <f>'Claims per Disp or Visits'!E16</f>
        <v>49214</v>
      </c>
      <c r="F15" s="67">
        <f>'Claims per Disp or Visits'!F16</f>
        <v>49859</v>
      </c>
      <c r="G15" s="67">
        <f>'Claims per Disp or Visits'!G16</f>
        <v>49422</v>
      </c>
      <c r="H15" s="72">
        <f>'Claims per Disp or Visits'!H16</f>
        <v>47340</v>
      </c>
      <c r="I15" s="6"/>
      <c r="J15" s="33"/>
      <c r="M15" s="95" t="s">
        <v>3</v>
      </c>
      <c r="N15" s="67">
        <f>'Claims per Disp or Visits'!L16</f>
        <v>3274049</v>
      </c>
      <c r="O15" s="67">
        <f>'Claims per Disp or Visits'!M16</f>
        <v>2765505</v>
      </c>
      <c r="P15" s="67">
        <f>'Claims per Disp or Visits'!N16</f>
        <v>3237557</v>
      </c>
      <c r="Q15" s="67">
        <f>'Claims per Disp or Visits'!O16</f>
        <v>3412014</v>
      </c>
      <c r="R15" s="67">
        <f>'Claims per Disp or Visits'!P16</f>
        <v>3212544</v>
      </c>
      <c r="S15" s="72">
        <f>'Claims per Disp or Visits'!Q16</f>
        <v>3187246</v>
      </c>
      <c r="V15" s="33"/>
    </row>
    <row r="16" spans="1:22" x14ac:dyDescent="0.2">
      <c r="B16" s="97" t="str">
        <f>'Claims per Disp or Visits'!B17</f>
        <v>NCR MD</v>
      </c>
      <c r="C16" s="67">
        <f>'Claims per Disp or Visits'!C17</f>
        <v>9646</v>
      </c>
      <c r="D16" s="67">
        <f>'Claims per Disp or Visits'!D17</f>
        <v>9831</v>
      </c>
      <c r="E16" s="67">
        <f>'Claims per Disp or Visits'!E17</f>
        <v>15359</v>
      </c>
      <c r="F16" s="67">
        <f>'Claims per Disp or Visits'!F17</f>
        <v>16337</v>
      </c>
      <c r="G16" s="67">
        <f>'Claims per Disp or Visits'!G17</f>
        <v>17050</v>
      </c>
      <c r="H16" s="72">
        <f>'Claims per Disp or Visits'!H17</f>
        <v>17386</v>
      </c>
      <c r="I16" s="6"/>
      <c r="J16" s="33"/>
      <c r="M16" s="97" t="str">
        <f>'Claims per Disp or Visits'!K17</f>
        <v>NCR MD</v>
      </c>
      <c r="N16" s="67">
        <f>'Claims per Disp or Visits'!L17</f>
        <v>1037026</v>
      </c>
      <c r="O16" s="67">
        <f>'Claims per Disp or Visits'!M17</f>
        <v>778749</v>
      </c>
      <c r="P16" s="67">
        <f>'Claims per Disp or Visits'!N17</f>
        <v>1064271</v>
      </c>
      <c r="Q16" s="67">
        <f>'Claims per Disp or Visits'!O17</f>
        <v>1038080</v>
      </c>
      <c r="R16" s="67">
        <f>'Claims per Disp or Visits'!P17</f>
        <v>1708294</v>
      </c>
      <c r="S16" s="72">
        <f>'Claims per Disp or Visits'!Q17</f>
        <v>982981</v>
      </c>
      <c r="V16" s="33"/>
    </row>
    <row r="17" spans="2:22" ht="13.5" thickBot="1" x14ac:dyDescent="0.25">
      <c r="B17" s="74" t="s">
        <v>5</v>
      </c>
      <c r="C17" s="68">
        <f t="shared" ref="C17:H17" si="2">SUM(C13:C16)</f>
        <v>198459</v>
      </c>
      <c r="D17" s="68">
        <f t="shared" si="2"/>
        <v>186266</v>
      </c>
      <c r="E17" s="68">
        <f t="shared" si="2"/>
        <v>188253</v>
      </c>
      <c r="F17" s="68">
        <f t="shared" si="2"/>
        <v>179203</v>
      </c>
      <c r="G17" s="68">
        <f t="shared" si="2"/>
        <v>186557</v>
      </c>
      <c r="H17" s="68">
        <f t="shared" si="2"/>
        <v>192624</v>
      </c>
      <c r="I17" s="9"/>
      <c r="J17" s="33"/>
      <c r="K17" s="9"/>
      <c r="L17" s="9"/>
      <c r="M17" s="74" t="s">
        <v>5</v>
      </c>
      <c r="N17" s="68">
        <f t="shared" ref="N17:S17" si="3">SUM(N13:N16)</f>
        <v>15683457</v>
      </c>
      <c r="O17" s="68">
        <f t="shared" si="3"/>
        <v>13161313</v>
      </c>
      <c r="P17" s="68">
        <f t="shared" si="3"/>
        <v>13810430</v>
      </c>
      <c r="Q17" s="68">
        <f t="shared" si="3"/>
        <v>13123381</v>
      </c>
      <c r="R17" s="68">
        <f t="shared" si="3"/>
        <v>13529329</v>
      </c>
      <c r="S17" s="75">
        <f t="shared" si="3"/>
        <v>12803291</v>
      </c>
      <c r="T17" s="9"/>
      <c r="U17" s="9"/>
      <c r="V17" s="33"/>
    </row>
    <row r="18" spans="2:22" x14ac:dyDescent="0.2">
      <c r="J18" s="33"/>
      <c r="V18" s="33"/>
    </row>
    <row r="19" spans="2:22" ht="23.25" customHeight="1" thickBot="1" x14ac:dyDescent="0.25">
      <c r="B19" s="163" t="s">
        <v>367</v>
      </c>
      <c r="C19" s="163"/>
      <c r="D19" s="163"/>
      <c r="E19" s="163"/>
      <c r="F19" s="163"/>
      <c r="G19" s="163"/>
      <c r="H19" s="164"/>
      <c r="I19" s="164"/>
      <c r="J19" s="33"/>
      <c r="K19" s="6"/>
      <c r="L19" s="6"/>
      <c r="M19" s="163" t="s">
        <v>368</v>
      </c>
      <c r="N19" s="163"/>
      <c r="O19" s="163"/>
      <c r="P19" s="163"/>
      <c r="Q19" s="163"/>
      <c r="R19" s="163"/>
      <c r="S19" s="164"/>
      <c r="T19" s="164"/>
      <c r="U19" s="6"/>
      <c r="V19" s="33"/>
    </row>
    <row r="20" spans="2:22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'Total Collections'!H5</f>
        <v>FY2015</v>
      </c>
      <c r="J20" s="33"/>
      <c r="M20" s="16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117" t="str">
        <f>'Total Collections'!H5</f>
        <v>FY2015</v>
      </c>
      <c r="V20" s="33"/>
    </row>
    <row r="21" spans="2:22" x14ac:dyDescent="0.2">
      <c r="B21" s="97" t="str">
        <f>'Claims per Disp or Visits'!B22</f>
        <v>Air Force</v>
      </c>
      <c r="C21" s="71">
        <f t="shared" ref="C21:H21" si="4">(C5/C13)*1000000</f>
        <v>287.91334093500569</v>
      </c>
      <c r="D21" s="71">
        <f t="shared" si="4"/>
        <v>251.94540119913256</v>
      </c>
      <c r="E21" s="71">
        <f t="shared" si="4"/>
        <v>208.6633950307199</v>
      </c>
      <c r="F21" s="71">
        <f t="shared" si="4"/>
        <v>163.9344262295082</v>
      </c>
      <c r="G21" s="71">
        <f t="shared" si="4"/>
        <v>144.02477226082885</v>
      </c>
      <c r="H21" s="81">
        <f t="shared" si="4"/>
        <v>152.47222827270747</v>
      </c>
      <c r="I21" s="5"/>
      <c r="J21" s="33"/>
      <c r="M21" s="97" t="str">
        <f>'Claims per Disp or Visits'!K22</f>
        <v>Air Force</v>
      </c>
      <c r="N21" s="71">
        <f t="shared" ref="N21:S21" si="5">(N5/N13)*1000000</f>
        <v>22.966731090700723</v>
      </c>
      <c r="O21" s="71">
        <f t="shared" si="5"/>
        <v>22.279287364470289</v>
      </c>
      <c r="P21" s="71">
        <f t="shared" si="5"/>
        <v>18.493082480728468</v>
      </c>
      <c r="Q21" s="71">
        <f t="shared" si="5"/>
        <v>16.538160111956575</v>
      </c>
      <c r="R21" s="71">
        <f t="shared" si="5"/>
        <v>14.737953216956612</v>
      </c>
      <c r="S21" s="81">
        <f t="shared" si="5"/>
        <v>11.813318072276505</v>
      </c>
      <c r="T21" s="5"/>
      <c r="V21" s="33"/>
    </row>
    <row r="22" spans="2:22" x14ac:dyDescent="0.2">
      <c r="B22" s="97" t="str">
        <f>'Claims per Disp or Visits'!B23</f>
        <v>Army</v>
      </c>
      <c r="C22" s="71">
        <f t="shared" ref="C22:H24" si="6">(C6/C14)*1000000</f>
        <v>254.43569452237679</v>
      </c>
      <c r="D22" s="71">
        <f t="shared" si="6"/>
        <v>234.38964935308456</v>
      </c>
      <c r="E22" s="71">
        <f t="shared" si="6"/>
        <v>232.10396621711433</v>
      </c>
      <c r="F22" s="71">
        <f t="shared" si="6"/>
        <v>245.45040148672817</v>
      </c>
      <c r="G22" s="71">
        <f t="shared" si="6"/>
        <v>181.99150706300372</v>
      </c>
      <c r="H22" s="81">
        <f t="shared" si="6"/>
        <v>199.29846938775512</v>
      </c>
      <c r="I22" s="5"/>
      <c r="J22" s="33"/>
      <c r="M22" s="97" t="str">
        <f>'Claims per Disp or Visits'!K23</f>
        <v>Army</v>
      </c>
      <c r="N22" s="71">
        <f t="shared" ref="N22:S24" si="7">(N6/N14)*1000000</f>
        <v>7.3397792624660774</v>
      </c>
      <c r="O22" s="71">
        <f t="shared" si="7"/>
        <v>8.0034425681508683</v>
      </c>
      <c r="P22" s="71">
        <f t="shared" si="7"/>
        <v>6.6506368457573908</v>
      </c>
      <c r="Q22" s="71">
        <f t="shared" si="7"/>
        <v>7.0359714038019376</v>
      </c>
      <c r="R22" s="71">
        <f t="shared" si="7"/>
        <v>5.80786406238468</v>
      </c>
      <c r="S22" s="81">
        <f t="shared" si="7"/>
        <v>5.7826690365464684</v>
      </c>
      <c r="T22" s="5"/>
      <c r="V22" s="33"/>
    </row>
    <row r="23" spans="2:22" x14ac:dyDescent="0.2">
      <c r="B23" s="95" t="s">
        <v>3</v>
      </c>
      <c r="C23" s="71">
        <f t="shared" si="6"/>
        <v>91.329640439176444</v>
      </c>
      <c r="D23" s="71">
        <f t="shared" si="6"/>
        <v>95.752266476520319</v>
      </c>
      <c r="E23" s="71">
        <f t="shared" si="6"/>
        <v>91.437395862965815</v>
      </c>
      <c r="F23" s="71">
        <f t="shared" si="6"/>
        <v>88.248861790248512</v>
      </c>
      <c r="G23" s="71">
        <f t="shared" si="6"/>
        <v>76.888834931811743</v>
      </c>
      <c r="H23" s="81">
        <f t="shared" si="6"/>
        <v>111.95606252640474</v>
      </c>
      <c r="I23" s="5"/>
      <c r="J23" s="33"/>
      <c r="M23" s="95" t="s">
        <v>3</v>
      </c>
      <c r="N23" s="71">
        <f t="shared" si="7"/>
        <v>8.4604720332530139</v>
      </c>
      <c r="O23" s="71">
        <f t="shared" si="7"/>
        <v>7.6658693439353742</v>
      </c>
      <c r="P23" s="71">
        <f t="shared" si="7"/>
        <v>5.5597476739405671</v>
      </c>
      <c r="Q23" s="71">
        <f t="shared" si="7"/>
        <v>4.6893125291982978</v>
      </c>
      <c r="R23" s="71">
        <f t="shared" si="7"/>
        <v>4.3579169654952583</v>
      </c>
      <c r="S23" s="81">
        <f t="shared" si="7"/>
        <v>4.3297567868937641</v>
      </c>
      <c r="T23" s="5"/>
      <c r="V23" s="33"/>
    </row>
    <row r="24" spans="2:22" x14ac:dyDescent="0.2">
      <c r="B24" s="97" t="str">
        <f>'Claims per Disp or Visits'!B25</f>
        <v>NCR MD</v>
      </c>
      <c r="C24" s="71">
        <f t="shared" si="6"/>
        <v>466.51461745801367</v>
      </c>
      <c r="D24" s="71">
        <f t="shared" si="6"/>
        <v>294.9852507374631</v>
      </c>
      <c r="E24" s="71">
        <f t="shared" si="6"/>
        <v>312.52034637671721</v>
      </c>
      <c r="F24" s="71">
        <f t="shared" si="6"/>
        <v>379.5066413662239</v>
      </c>
      <c r="G24" s="71">
        <f t="shared" si="6"/>
        <v>527.85923753665691</v>
      </c>
      <c r="H24" s="81">
        <f t="shared" si="6"/>
        <v>563.67191993558038</v>
      </c>
      <c r="I24" s="5"/>
      <c r="J24" s="33"/>
      <c r="M24" s="97" t="str">
        <f>'Claims per Disp or Visits'!K25</f>
        <v>NCR MD</v>
      </c>
      <c r="N24" s="71">
        <f t="shared" si="7"/>
        <v>8.8715229897803916</v>
      </c>
      <c r="O24" s="71">
        <f t="shared" si="7"/>
        <v>11.556997183945018</v>
      </c>
      <c r="P24" s="71">
        <f t="shared" si="7"/>
        <v>11.275323672260166</v>
      </c>
      <c r="Q24" s="71">
        <f t="shared" si="7"/>
        <v>11.559802712700371</v>
      </c>
      <c r="R24" s="71">
        <f t="shared" si="7"/>
        <v>6.3220967819356622</v>
      </c>
      <c r="S24" s="81">
        <f t="shared" si="7"/>
        <v>9.0540915846796626</v>
      </c>
      <c r="T24" s="5"/>
      <c r="V24" s="33"/>
    </row>
    <row r="25" spans="2:22" ht="13.5" thickBot="1" x14ac:dyDescent="0.25">
      <c r="B25" s="74" t="s">
        <v>5</v>
      </c>
      <c r="C25" s="91">
        <f t="shared" ref="C25:H25" si="8">(C9/C17)*1000000</f>
        <v>229.26649836994039</v>
      </c>
      <c r="D25" s="91">
        <f t="shared" si="8"/>
        <v>204.00932000472443</v>
      </c>
      <c r="E25" s="91">
        <f t="shared" si="8"/>
        <v>198.66881271480401</v>
      </c>
      <c r="F25" s="91">
        <f t="shared" si="8"/>
        <v>201.44752040981459</v>
      </c>
      <c r="G25" s="91">
        <f t="shared" si="8"/>
        <v>180.10581216464675</v>
      </c>
      <c r="H25" s="88">
        <f t="shared" si="8"/>
        <v>204.02442063294291</v>
      </c>
      <c r="I25" s="10"/>
      <c r="J25" s="33"/>
      <c r="M25" s="74" t="s">
        <v>5</v>
      </c>
      <c r="N25" s="91">
        <f t="shared" ref="N25:S25" si="9">(N9/N17)*1000000</f>
        <v>11.132749622739423</v>
      </c>
      <c r="O25" s="91">
        <f t="shared" si="9"/>
        <v>11.594587865207673</v>
      </c>
      <c r="P25" s="91">
        <f t="shared" si="9"/>
        <v>9.4638617334869366</v>
      </c>
      <c r="Q25" s="91">
        <f t="shared" si="9"/>
        <v>9.0296852617477157</v>
      </c>
      <c r="R25" s="91">
        <f t="shared" si="9"/>
        <v>7.5170025061848973</v>
      </c>
      <c r="S25" s="88">
        <f t="shared" si="9"/>
        <v>7.107547582883182</v>
      </c>
      <c r="T25" s="10"/>
      <c r="V25" s="33"/>
    </row>
    <row r="27" spans="2:22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w8eQ36aszKtjSs/AL/65DB4v7c/cDDRokb1Qap4P8nGDjEKnEl/EqntS+H5x0WSj3XJ6SOw43SCpcTSO1o+QxQ==" saltValue="FHYmheI68srLGAShSKhjWg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342</v>
      </c>
    </row>
    <row r="2" spans="1:21" x14ac:dyDescent="0.2">
      <c r="A2" t="str">
        <f>Summary!A2</f>
        <v xml:space="preserve">4th Quarter </v>
      </c>
    </row>
    <row r="3" spans="1:21" ht="24" customHeight="1" thickBot="1" x14ac:dyDescent="0.25">
      <c r="B3" s="163" t="s">
        <v>299</v>
      </c>
      <c r="C3" s="163"/>
      <c r="D3" s="163"/>
      <c r="E3" s="163"/>
      <c r="F3" s="163"/>
      <c r="G3" s="163"/>
      <c r="H3" s="165"/>
      <c r="I3" s="165"/>
      <c r="M3" s="163" t="s">
        <v>300</v>
      </c>
      <c r="N3" s="163"/>
      <c r="O3" s="163"/>
      <c r="P3" s="163"/>
      <c r="Q3" s="163"/>
      <c r="R3" s="163"/>
      <c r="S3" s="164"/>
      <c r="T3" s="164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77" t="str">
        <f>'Collected to Claims Ratio'!H6</f>
        <v>FY2015</v>
      </c>
      <c r="I4" s="13"/>
      <c r="J4" s="13"/>
      <c r="K4" s="13"/>
      <c r="L4" s="13"/>
      <c r="M4" s="16" t="s">
        <v>4</v>
      </c>
      <c r="N4" s="69" t="str">
        <f>'Collected to Claims Ratio'!C6</f>
        <v>FY2010</v>
      </c>
      <c r="O4" s="69" t="str">
        <f>'Collected to Claims Ratio'!D6</f>
        <v>FY2011</v>
      </c>
      <c r="P4" s="69" t="str">
        <f>'Collected to Claims Ratio'!E6</f>
        <v>FY2012</v>
      </c>
      <c r="Q4" s="69" t="str">
        <f>'Collected to Claims Ratio'!F6</f>
        <v>FY2013</v>
      </c>
      <c r="R4" s="69" t="str">
        <f>'Collected to Claims Ratio'!G6</f>
        <v>FY2014</v>
      </c>
      <c r="S4" s="69" t="str">
        <f>'Collected to Claims Ratio'!H6</f>
        <v>FY2015</v>
      </c>
      <c r="T4" s="13"/>
    </row>
    <row r="5" spans="1:21" x14ac:dyDescent="0.2">
      <c r="B5" s="97" t="str">
        <f>'Collected to Claims Ratio'!B7</f>
        <v>Air Force</v>
      </c>
      <c r="C5" s="67">
        <f>'Collected to Claims Ratio'!C7</f>
        <v>809</v>
      </c>
      <c r="D5" s="67">
        <f>'Collected to Claims Ratio'!D7</f>
        <v>625</v>
      </c>
      <c r="E5" s="67">
        <f>'Collected to Claims Ratio'!E7</f>
        <v>478</v>
      </c>
      <c r="F5" s="67">
        <f>'Collected to Claims Ratio'!F7</f>
        <v>429</v>
      </c>
      <c r="G5" s="67">
        <f>'Collected to Claims Ratio'!G7</f>
        <v>317</v>
      </c>
      <c r="H5" s="72">
        <f>'Collected to Claims Ratio'!H7</f>
        <v>362</v>
      </c>
      <c r="I5" s="13"/>
      <c r="J5" s="13"/>
      <c r="K5" s="13"/>
      <c r="L5" s="13"/>
      <c r="M5" s="97" t="str">
        <f>'Collected to Claims Ratio'!K7</f>
        <v>Air Force</v>
      </c>
      <c r="N5" s="67">
        <f>'Collected to Claims Ratio'!L7</f>
        <v>514253</v>
      </c>
      <c r="O5" s="67">
        <f>'Collected to Claims Ratio'!M7</f>
        <v>483487</v>
      </c>
      <c r="P5" s="67">
        <f>'Collected to Claims Ratio'!N7</f>
        <v>445035</v>
      </c>
      <c r="Q5" s="67">
        <f>'Collected to Claims Ratio'!O7</f>
        <v>374419</v>
      </c>
      <c r="R5" s="67">
        <f>'Collected to Claims Ratio'!P7</f>
        <v>333632</v>
      </c>
      <c r="S5" s="72">
        <f>'Collected to Claims Ratio'!Q7</f>
        <v>248029</v>
      </c>
      <c r="T5" s="13"/>
    </row>
    <row r="6" spans="1:21" ht="13.5" customHeight="1" x14ac:dyDescent="0.2">
      <c r="B6" s="97" t="str">
        <f>'Collected to Claims Ratio'!B8</f>
        <v>Army</v>
      </c>
      <c r="C6" s="67">
        <f>'Collected to Claims Ratio'!C8</f>
        <v>1694</v>
      </c>
      <c r="D6" s="67">
        <f>'Collected to Claims Ratio'!D8</f>
        <v>1469</v>
      </c>
      <c r="E6" s="67">
        <f>'Collected to Claims Ratio'!E8</f>
        <v>1375</v>
      </c>
      <c r="F6" s="67">
        <f>'Collected to Claims Ratio'!F8</f>
        <v>1297</v>
      </c>
      <c r="G6" s="67">
        <f>'Collected to Claims Ratio'!G8</f>
        <v>959</v>
      </c>
      <c r="H6" s="72">
        <f>'Collected to Claims Ratio'!H8</f>
        <v>1119</v>
      </c>
      <c r="I6" s="13"/>
      <c r="J6" s="13"/>
      <c r="K6" s="13"/>
      <c r="L6" s="13"/>
      <c r="M6" s="97" t="str">
        <f>'Collected to Claims Ratio'!K8</f>
        <v>Army</v>
      </c>
      <c r="N6" s="67">
        <f>'Collected to Claims Ratio'!L8</f>
        <v>417111</v>
      </c>
      <c r="O6" s="67">
        <f>'Collected to Claims Ratio'!M8</f>
        <v>428360</v>
      </c>
      <c r="P6" s="67">
        <f>'Collected to Claims Ratio'!N8</f>
        <v>389852</v>
      </c>
      <c r="Q6" s="67">
        <f>'Collected to Claims Ratio'!O8</f>
        <v>324569</v>
      </c>
      <c r="R6" s="67">
        <f>'Collected to Claims Ratio'!P8</f>
        <v>269895</v>
      </c>
      <c r="S6" s="72">
        <f>'Collected to Claims Ratio'!Q8</f>
        <v>243256</v>
      </c>
      <c r="T6" s="13"/>
    </row>
    <row r="7" spans="1:21" x14ac:dyDescent="0.2">
      <c r="B7" s="95" t="s">
        <v>3</v>
      </c>
      <c r="C7" s="67">
        <f>'Collected to Claims Ratio'!C9</f>
        <v>377</v>
      </c>
      <c r="D7" s="67">
        <f>'Collected to Claims Ratio'!D9</f>
        <v>333</v>
      </c>
      <c r="E7" s="67">
        <f>'Collected to Claims Ratio'!E9</f>
        <v>312</v>
      </c>
      <c r="F7" s="67">
        <f>'Collected to Claims Ratio'!F9</f>
        <v>343</v>
      </c>
      <c r="G7" s="67">
        <f>'Collected to Claims Ratio'!G9</f>
        <v>308</v>
      </c>
      <c r="H7" s="72">
        <f>'Collected to Claims Ratio'!H9</f>
        <v>300</v>
      </c>
      <c r="I7" s="13"/>
      <c r="J7" s="13"/>
      <c r="K7" s="13"/>
      <c r="L7" s="13"/>
      <c r="M7" s="95" t="s">
        <v>3</v>
      </c>
      <c r="N7" s="67">
        <f>'Collected to Claims Ratio'!L9</f>
        <v>197137</v>
      </c>
      <c r="O7" s="67">
        <f>'Collected to Claims Ratio'!M9</f>
        <v>182623</v>
      </c>
      <c r="P7" s="67">
        <f>'Collected to Claims Ratio'!N9</f>
        <v>165790</v>
      </c>
      <c r="Q7" s="67">
        <f>'Collected to Claims Ratio'!O9</f>
        <v>139907</v>
      </c>
      <c r="R7" s="67">
        <f>'Collected to Claims Ratio'!P9</f>
        <v>133061</v>
      </c>
      <c r="S7" s="72">
        <f>'Collected to Claims Ratio'!Q9</f>
        <v>121269</v>
      </c>
      <c r="T7" s="13"/>
    </row>
    <row r="8" spans="1:21" x14ac:dyDescent="0.2">
      <c r="B8" s="97" t="str">
        <f>'Collected to Claims Ratio'!B10</f>
        <v>NCR MD</v>
      </c>
      <c r="C8" s="67">
        <f>'Collected to Claims Ratio'!C10</f>
        <v>220</v>
      </c>
      <c r="D8" s="67">
        <f>'Collected to Claims Ratio'!D10</f>
        <v>199</v>
      </c>
      <c r="E8" s="67">
        <f>'Collected to Claims Ratio'!E10</f>
        <v>364</v>
      </c>
      <c r="F8" s="67">
        <f>'Collected to Claims Ratio'!F10</f>
        <v>229</v>
      </c>
      <c r="G8" s="67">
        <f>'Collected to Claims Ratio'!G10</f>
        <v>219</v>
      </c>
      <c r="H8" s="72">
        <f>'Collected to Claims Ratio'!H10</f>
        <v>567</v>
      </c>
      <c r="I8" s="13"/>
      <c r="J8" s="13"/>
      <c r="K8" s="13"/>
      <c r="L8" s="13"/>
      <c r="M8" s="97" t="str">
        <f>'Collected to Claims Ratio'!K10</f>
        <v>NCR MD</v>
      </c>
      <c r="N8" s="67">
        <f>'Collected to Claims Ratio'!L10</f>
        <v>60302</v>
      </c>
      <c r="O8" s="67">
        <f>'Collected to Claims Ratio'!M10</f>
        <v>57589</v>
      </c>
      <c r="P8" s="67">
        <f>'Collected to Claims Ratio'!N10</f>
        <v>88826</v>
      </c>
      <c r="Q8" s="67">
        <f>'Collected to Claims Ratio'!O10</f>
        <v>95484</v>
      </c>
      <c r="R8" s="67">
        <f>'Collected to Claims Ratio'!P10</f>
        <v>88818</v>
      </c>
      <c r="S8" s="72">
        <f>'Collected to Claims Ratio'!Q10</f>
        <v>65706</v>
      </c>
      <c r="T8" s="13"/>
    </row>
    <row r="9" spans="1:21" ht="13.5" thickBot="1" x14ac:dyDescent="0.25">
      <c r="B9" s="74" t="s">
        <v>5</v>
      </c>
      <c r="C9" s="68">
        <f t="shared" ref="C9:H9" si="0">SUM(C5:C8)</f>
        <v>3100</v>
      </c>
      <c r="D9" s="68">
        <f t="shared" si="0"/>
        <v>2626</v>
      </c>
      <c r="E9" s="68">
        <f t="shared" si="0"/>
        <v>2529</v>
      </c>
      <c r="F9" s="68">
        <f t="shared" si="0"/>
        <v>2298</v>
      </c>
      <c r="G9" s="68">
        <f t="shared" si="0"/>
        <v>1803</v>
      </c>
      <c r="H9" s="75">
        <f t="shared" si="0"/>
        <v>2348</v>
      </c>
      <c r="I9" s="50"/>
      <c r="J9" s="50"/>
      <c r="K9" s="13"/>
      <c r="L9" s="13"/>
      <c r="M9" s="74" t="s">
        <v>5</v>
      </c>
      <c r="N9" s="68">
        <f t="shared" ref="N9:S9" si="1">SUM(N5:N8)</f>
        <v>1188803</v>
      </c>
      <c r="O9" s="68">
        <f t="shared" si="1"/>
        <v>1152059</v>
      </c>
      <c r="P9" s="68">
        <f t="shared" si="1"/>
        <v>1089503</v>
      </c>
      <c r="Q9" s="68">
        <f t="shared" si="1"/>
        <v>934379</v>
      </c>
      <c r="R9" s="68">
        <f t="shared" si="1"/>
        <v>825406</v>
      </c>
      <c r="S9" s="75">
        <f t="shared" si="1"/>
        <v>678260</v>
      </c>
      <c r="T9" s="50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6" t="s">
        <v>301</v>
      </c>
      <c r="C11" s="166"/>
      <c r="D11" s="166"/>
      <c r="E11" s="166"/>
      <c r="F11" s="166"/>
      <c r="G11" s="166"/>
      <c r="H11" s="167"/>
      <c r="I11" s="167"/>
      <c r="J11" s="13"/>
      <c r="K11" s="13"/>
      <c r="L11" s="13"/>
      <c r="M11" s="166" t="s">
        <v>302</v>
      </c>
      <c r="N11" s="166"/>
      <c r="O11" s="166"/>
      <c r="P11" s="166"/>
      <c r="Q11" s="166"/>
      <c r="R11" s="166"/>
      <c r="S11" s="167"/>
      <c r="T11" s="167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77" t="str">
        <f>'Collected to Claims Ratio'!H14</f>
        <v>FY2015</v>
      </c>
      <c r="I12" s="13"/>
      <c r="J12" s="13"/>
      <c r="K12" s="13"/>
      <c r="L12" s="13"/>
      <c r="M12" s="16" t="s">
        <v>4</v>
      </c>
      <c r="N12" s="69" t="str">
        <f>'Collected to Claims Ratio'!C14</f>
        <v>FY2010</v>
      </c>
      <c r="O12" s="69" t="str">
        <f>'Collected to Claims Ratio'!D14</f>
        <v>FY2011</v>
      </c>
      <c r="P12" s="69" t="str">
        <f>'Collected to Claims Ratio'!E14</f>
        <v>FY2012</v>
      </c>
      <c r="Q12" s="69" t="str">
        <f>'Collected to Claims Ratio'!F14</f>
        <v>FY2013</v>
      </c>
      <c r="R12" s="69" t="str">
        <f>'Collected to Claims Ratio'!G14</f>
        <v>FY2014</v>
      </c>
      <c r="S12" s="69" t="str">
        <f>'Collected to Claims Ratio'!H14</f>
        <v>FY2015</v>
      </c>
      <c r="T12" s="13"/>
    </row>
    <row r="13" spans="1:21" x14ac:dyDescent="0.2">
      <c r="B13" s="97" t="str">
        <f>'Collected to Claims Ratio'!B15</f>
        <v>Air Force</v>
      </c>
      <c r="C13" s="67">
        <f>'Collected to Claims Ratio'!C15</f>
        <v>1683</v>
      </c>
      <c r="D13" s="67">
        <f>'Collected to Claims Ratio'!D15</f>
        <v>1272</v>
      </c>
      <c r="E13" s="67">
        <f>'Collected to Claims Ratio'!E15</f>
        <v>1195</v>
      </c>
      <c r="F13" s="67">
        <f>'Collected to Claims Ratio'!F15</f>
        <v>1094</v>
      </c>
      <c r="G13" s="67">
        <f>'Collected to Claims Ratio'!G15</f>
        <v>1169</v>
      </c>
      <c r="H13" s="72">
        <f>'Collected to Claims Ratio'!H15</f>
        <v>1117</v>
      </c>
      <c r="I13" s="54"/>
      <c r="J13" s="13"/>
      <c r="K13" s="13"/>
      <c r="L13" s="13"/>
      <c r="M13" s="97" t="str">
        <f>'Collected to Claims Ratio'!K15</f>
        <v>Air Force</v>
      </c>
      <c r="N13" s="67">
        <f>'Collected to Claims Ratio'!L15</f>
        <v>1294866</v>
      </c>
      <c r="O13" s="67">
        <f>'Collected to Claims Ratio'!M15</f>
        <v>1274971</v>
      </c>
      <c r="P13" s="67">
        <f>'Collected to Claims Ratio'!N15</f>
        <v>1186778</v>
      </c>
      <c r="Q13" s="67">
        <f>'Collected to Claims Ratio'!O15</f>
        <v>1113466</v>
      </c>
      <c r="R13" s="67">
        <f>'Collected to Claims Ratio'!P15</f>
        <v>1023902</v>
      </c>
      <c r="S13" s="72">
        <f>'Collected to Claims Ratio'!Q15</f>
        <v>832112</v>
      </c>
      <c r="T13" s="13"/>
    </row>
    <row r="14" spans="1:21" x14ac:dyDescent="0.2">
      <c r="B14" s="97" t="str">
        <f>'Collected to Claims Ratio'!B16</f>
        <v>Army</v>
      </c>
      <c r="C14" s="67">
        <f>'Collected to Claims Ratio'!C16</f>
        <v>2956</v>
      </c>
      <c r="D14" s="67">
        <f>'Collected to Claims Ratio'!D16</f>
        <v>2875</v>
      </c>
      <c r="E14" s="67">
        <f>'Collected to Claims Ratio'!E16</f>
        <v>2540</v>
      </c>
      <c r="F14" s="67">
        <f>'Collected to Claims Ratio'!F16</f>
        <v>2407</v>
      </c>
      <c r="G14" s="67">
        <f>'Collected to Claims Ratio'!G16</f>
        <v>2202</v>
      </c>
      <c r="H14" s="72">
        <f>'Collected to Claims Ratio'!H16</f>
        <v>2335</v>
      </c>
      <c r="I14" s="54"/>
      <c r="J14" s="54"/>
      <c r="K14" s="13"/>
      <c r="L14" s="13"/>
      <c r="M14" s="97" t="str">
        <f>'Collected to Claims Ratio'!K16</f>
        <v>Army</v>
      </c>
      <c r="N14" s="67">
        <f>'Collected to Claims Ratio'!L16</f>
        <v>860376</v>
      </c>
      <c r="O14" s="67">
        <f>'Collected to Claims Ratio'!M16</f>
        <v>963001</v>
      </c>
      <c r="P14" s="67">
        <f>'Collected to Claims Ratio'!N16</f>
        <v>853410</v>
      </c>
      <c r="Q14" s="67">
        <f>'Collected to Claims Ratio'!O16</f>
        <v>758891</v>
      </c>
      <c r="R14" s="67">
        <f>'Collected to Claims Ratio'!P16</f>
        <v>666605</v>
      </c>
      <c r="S14" s="72">
        <f>'Collected to Claims Ratio'!Q16</f>
        <v>557054</v>
      </c>
      <c r="T14" s="13"/>
    </row>
    <row r="15" spans="1:21" x14ac:dyDescent="0.2">
      <c r="B15" s="95" t="s">
        <v>3</v>
      </c>
      <c r="C15" s="67">
        <f>'Collected to Claims Ratio'!C17</f>
        <v>812</v>
      </c>
      <c r="D15" s="67">
        <f>'Collected to Claims Ratio'!D17</f>
        <v>752</v>
      </c>
      <c r="E15" s="67">
        <f>'Collected to Claims Ratio'!E17</f>
        <v>757</v>
      </c>
      <c r="F15" s="67">
        <f>'Collected to Claims Ratio'!F17</f>
        <v>723</v>
      </c>
      <c r="G15" s="67">
        <f>'Collected to Claims Ratio'!G17</f>
        <v>893</v>
      </c>
      <c r="H15" s="72">
        <f>'Collected to Claims Ratio'!H17</f>
        <v>775</v>
      </c>
      <c r="I15" s="54"/>
      <c r="J15" s="13"/>
      <c r="K15" s="13"/>
      <c r="L15" s="13"/>
      <c r="M15" s="95" t="s">
        <v>3</v>
      </c>
      <c r="N15" s="67">
        <f>'Collected to Claims Ratio'!L17</f>
        <v>379070</v>
      </c>
      <c r="O15" s="67">
        <f>'Collected to Claims Ratio'!M17</f>
        <v>383308</v>
      </c>
      <c r="P15" s="67">
        <f>'Collected to Claims Ratio'!N17</f>
        <v>371064</v>
      </c>
      <c r="Q15" s="67">
        <f>'Collected to Claims Ratio'!O17</f>
        <v>344114</v>
      </c>
      <c r="R15" s="67">
        <f>'Collected to Claims Ratio'!P17</f>
        <v>352827</v>
      </c>
      <c r="S15" s="72">
        <f>'Collected to Claims Ratio'!Q17</f>
        <v>320354</v>
      </c>
      <c r="T15" s="13"/>
    </row>
    <row r="16" spans="1:21" x14ac:dyDescent="0.2">
      <c r="B16" s="97" t="str">
        <f>'Collected to Claims Ratio'!B18</f>
        <v>NCR MD</v>
      </c>
      <c r="C16" s="67">
        <f>'Collected to Claims Ratio'!C18</f>
        <v>378</v>
      </c>
      <c r="D16" s="67">
        <f>'Collected to Claims Ratio'!D18</f>
        <v>384</v>
      </c>
      <c r="E16" s="67">
        <f>'Collected to Claims Ratio'!E18</f>
        <v>722</v>
      </c>
      <c r="F16" s="67">
        <f>'Collected to Claims Ratio'!F18</f>
        <v>471</v>
      </c>
      <c r="G16" s="67">
        <f>'Collected to Claims Ratio'!G18</f>
        <v>803</v>
      </c>
      <c r="H16" s="72">
        <f>'Collected to Claims Ratio'!H18</f>
        <v>1301</v>
      </c>
      <c r="I16" s="13"/>
      <c r="J16" s="13"/>
      <c r="K16" s="13"/>
      <c r="L16" s="13"/>
      <c r="M16" s="97" t="str">
        <f>'Collected to Claims Ratio'!K18</f>
        <v>NCR MD</v>
      </c>
      <c r="N16" s="67">
        <f>'Collected to Claims Ratio'!L18</f>
        <v>120481</v>
      </c>
      <c r="O16" s="67">
        <f>'Collected to Claims Ratio'!M18</f>
        <v>161426</v>
      </c>
      <c r="P16" s="67">
        <f>'Collected to Claims Ratio'!N18</f>
        <v>200518</v>
      </c>
      <c r="Q16" s="67">
        <f>'Collected to Claims Ratio'!O18</f>
        <v>234440</v>
      </c>
      <c r="R16" s="67">
        <f>'Collected to Claims Ratio'!P18</f>
        <v>240499</v>
      </c>
      <c r="S16" s="72">
        <f>'Collected to Claims Ratio'!Q18</f>
        <v>157390</v>
      </c>
      <c r="T16" s="13"/>
    </row>
    <row r="17" spans="2:21" ht="13.5" thickBot="1" x14ac:dyDescent="0.25">
      <c r="B17" s="74" t="s">
        <v>5</v>
      </c>
      <c r="C17" s="68">
        <f t="shared" ref="C17:H17" si="2">SUM(C13:C16)</f>
        <v>5829</v>
      </c>
      <c r="D17" s="68">
        <f t="shared" si="2"/>
        <v>5283</v>
      </c>
      <c r="E17" s="68">
        <f t="shared" si="2"/>
        <v>5214</v>
      </c>
      <c r="F17" s="68">
        <f t="shared" si="2"/>
        <v>4695</v>
      </c>
      <c r="G17" s="68">
        <f t="shared" si="2"/>
        <v>5067</v>
      </c>
      <c r="H17" s="75">
        <f t="shared" si="2"/>
        <v>5528</v>
      </c>
      <c r="I17" s="50"/>
      <c r="J17" s="50"/>
      <c r="K17" s="13"/>
      <c r="L17" s="13"/>
      <c r="M17" s="74" t="s">
        <v>5</v>
      </c>
      <c r="N17" s="68">
        <f t="shared" ref="N17:S17" si="3">SUM(N13:N16)</f>
        <v>2654793</v>
      </c>
      <c r="O17" s="68">
        <f t="shared" si="3"/>
        <v>2782706</v>
      </c>
      <c r="P17" s="68">
        <f t="shared" si="3"/>
        <v>2611770</v>
      </c>
      <c r="Q17" s="68">
        <f t="shared" si="3"/>
        <v>2450911</v>
      </c>
      <c r="R17" s="68">
        <f t="shared" si="3"/>
        <v>2283833</v>
      </c>
      <c r="S17" s="75">
        <f t="shared" si="3"/>
        <v>1866910</v>
      </c>
      <c r="T17" s="50"/>
      <c r="U17" s="9"/>
    </row>
    <row r="18" spans="2:21" x14ac:dyDescent="0.2">
      <c r="B18" s="13"/>
      <c r="C18" s="13"/>
      <c r="D18" s="13"/>
      <c r="E18" s="13"/>
      <c r="F18" s="13"/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4"/>
    </row>
    <row r="19" spans="2:21" ht="23.25" customHeight="1" thickBot="1" x14ac:dyDescent="0.25">
      <c r="B19" s="161" t="s">
        <v>303</v>
      </c>
      <c r="C19" s="161"/>
      <c r="D19" s="161"/>
      <c r="E19" s="161"/>
      <c r="F19" s="161"/>
      <c r="G19" s="161"/>
      <c r="H19" s="167"/>
      <c r="I19" s="167"/>
      <c r="J19" s="55"/>
      <c r="K19" s="55"/>
      <c r="L19" s="55"/>
      <c r="M19" s="161" t="s">
        <v>304</v>
      </c>
      <c r="N19" s="161"/>
      <c r="O19" s="161"/>
      <c r="P19" s="161"/>
      <c r="Q19" s="161"/>
      <c r="R19" s="161"/>
      <c r="S19" s="167"/>
      <c r="T19" s="167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77" t="str">
        <f>'Collected to Claims Ratio'!H22</f>
        <v>FY2015</v>
      </c>
      <c r="I20" s="13"/>
      <c r="J20" s="13"/>
      <c r="K20" s="13"/>
      <c r="L20" s="13"/>
      <c r="M20" s="16" t="s">
        <v>4</v>
      </c>
      <c r="N20" s="69" t="str">
        <f>'Collected to Claims Ratio'!C22</f>
        <v>FY2010</v>
      </c>
      <c r="O20" s="69" t="str">
        <f>'Collected to Claims Ratio'!D22</f>
        <v>FY2011</v>
      </c>
      <c r="P20" s="69" t="str">
        <f>'Collected to Claims Ratio'!E22</f>
        <v>FY2012</v>
      </c>
      <c r="Q20" s="69" t="str">
        <f>'Collected to Claims Ratio'!F22</f>
        <v>FY2013</v>
      </c>
      <c r="R20" s="69" t="str">
        <f>'Collected to Claims Ratio'!G22</f>
        <v>FY2014</v>
      </c>
      <c r="S20" s="69" t="str">
        <f>'Collected to Claims Ratio'!H22</f>
        <v>FY2015</v>
      </c>
      <c r="T20" s="13"/>
    </row>
    <row r="21" spans="2:21" x14ac:dyDescent="0.2">
      <c r="B21" s="97" t="str">
        <f>'Collected to Claims Ratio'!B23</f>
        <v>Air Force</v>
      </c>
      <c r="C21" s="78">
        <f>'Collected to Claims Ratio'!C23</f>
        <v>0.48068924539512775</v>
      </c>
      <c r="D21" s="99">
        <f>'Collected to Claims Ratio'!D23</f>
        <v>0.49135220125786161</v>
      </c>
      <c r="E21" s="99">
        <f>'Collected to Claims Ratio'!E23</f>
        <v>0.4</v>
      </c>
      <c r="F21" s="99">
        <f>'Collected to Claims Ratio'!F23</f>
        <v>0.39213893967093238</v>
      </c>
      <c r="G21" s="78">
        <f>'Collected to Claims Ratio'!G23</f>
        <v>0.27117194183062449</v>
      </c>
      <c r="H21" s="85">
        <f>'Collected to Claims Ratio'!H23</f>
        <v>0.32408236347358998</v>
      </c>
      <c r="I21" s="32"/>
      <c r="J21" s="32"/>
      <c r="K21" s="13"/>
      <c r="L21" s="13"/>
      <c r="M21" s="97" t="str">
        <f>'Collected to Claims Ratio'!K23</f>
        <v>Air Force</v>
      </c>
      <c r="N21" s="78">
        <f>'Collected to Claims Ratio'!L23</f>
        <v>0.39714765852219458</v>
      </c>
      <c r="O21" s="78">
        <f>'Collected to Claims Ratio'!M23</f>
        <v>0.37921411545831241</v>
      </c>
      <c r="P21" s="78">
        <f>'Collected to Claims Ratio'!N23</f>
        <v>0.37499431233137115</v>
      </c>
      <c r="Q21" s="78">
        <f>'Collected to Claims Ratio'!O23</f>
        <v>0.33626442118573896</v>
      </c>
      <c r="R21" s="78">
        <f>'Collected to Claims Ratio'!P23</f>
        <v>0.32584368425884508</v>
      </c>
      <c r="S21" s="85">
        <f>'Collected to Claims Ratio'!Q23</f>
        <v>0.2980716538158325</v>
      </c>
      <c r="T21" s="13"/>
    </row>
    <row r="22" spans="2:21" x14ac:dyDescent="0.2">
      <c r="B22" s="97" t="str">
        <f>'Collected to Claims Ratio'!B24</f>
        <v>Army</v>
      </c>
      <c r="C22" s="78">
        <f>'Collected to Claims Ratio'!C24</f>
        <v>0.57307171853856564</v>
      </c>
      <c r="D22" s="99">
        <f>'Collected to Claims Ratio'!D24</f>
        <v>0.51095652173913042</v>
      </c>
      <c r="E22" s="99">
        <f>'Collected to Claims Ratio'!E24</f>
        <v>0.54133858267716539</v>
      </c>
      <c r="F22" s="99">
        <f>'Collected to Claims Ratio'!F24</f>
        <v>0.53884503531366845</v>
      </c>
      <c r="G22" s="78">
        <f>'Collected to Claims Ratio'!G24</f>
        <v>0.43551316984559491</v>
      </c>
      <c r="H22" s="85">
        <f>'Collected to Claims Ratio'!H24</f>
        <v>0.47922912205567453</v>
      </c>
      <c r="I22" s="32"/>
      <c r="J22" s="32"/>
      <c r="K22" s="13"/>
      <c r="L22" s="13"/>
      <c r="M22" s="97" t="str">
        <f>'Collected to Claims Ratio'!K24</f>
        <v>Army</v>
      </c>
      <c r="N22" s="78">
        <f>'Collected to Claims Ratio'!L24</f>
        <v>0.48480083126447043</v>
      </c>
      <c r="O22" s="78">
        <f>'Collected to Claims Ratio'!M24</f>
        <v>0.4448178143117193</v>
      </c>
      <c r="P22" s="78">
        <f>'Collected to Claims Ratio'!N24</f>
        <v>0.45681677036828722</v>
      </c>
      <c r="Q22" s="78">
        <f>'Collected to Claims Ratio'!O24</f>
        <v>0.42768856133489525</v>
      </c>
      <c r="R22" s="78">
        <f>'Collected to Claims Ratio'!P24</f>
        <v>0.40487995139550409</v>
      </c>
      <c r="S22" s="85">
        <f>'Collected to Claims Ratio'!Q24</f>
        <v>0.43668297866993144</v>
      </c>
      <c r="T22" s="13"/>
    </row>
    <row r="23" spans="2:21" x14ac:dyDescent="0.2">
      <c r="B23" s="95" t="s">
        <v>3</v>
      </c>
      <c r="C23" s="78">
        <f>'Collected to Claims Ratio'!C25</f>
        <v>0.4642857142857143</v>
      </c>
      <c r="D23" s="99">
        <f>'Collected to Claims Ratio'!D25</f>
        <v>0.44281914893617019</v>
      </c>
      <c r="E23" s="99">
        <f>'Collected to Claims Ratio'!E25</f>
        <v>0.41215323645970936</v>
      </c>
      <c r="F23" s="99">
        <f>'Collected to Claims Ratio'!F25</f>
        <v>0.47441217150760717</v>
      </c>
      <c r="G23" s="78">
        <f>'Collected to Claims Ratio'!G25</f>
        <v>0.34490481522956329</v>
      </c>
      <c r="H23" s="85">
        <f>'Collected to Claims Ratio'!H25</f>
        <v>0.38709677419354838</v>
      </c>
      <c r="I23" s="32"/>
      <c r="J23" s="98" t="s">
        <v>418</v>
      </c>
      <c r="K23" s="13"/>
      <c r="L23" s="13"/>
      <c r="M23" s="95" t="s">
        <v>3</v>
      </c>
      <c r="N23" s="78">
        <f>'Collected to Claims Ratio'!L25</f>
        <v>0.52005434352494262</v>
      </c>
      <c r="O23" s="78">
        <f>'Collected to Claims Ratio'!M25</f>
        <v>0.47643931251108768</v>
      </c>
      <c r="P23" s="78">
        <f>'Collected to Claims Ratio'!N25</f>
        <v>0.44679624000172474</v>
      </c>
      <c r="Q23" s="78">
        <f>'Collected to Claims Ratio'!O25</f>
        <v>0.40657165939194567</v>
      </c>
      <c r="R23" s="78">
        <f>'Collected to Claims Ratio'!P25</f>
        <v>0.37712816762889462</v>
      </c>
      <c r="S23" s="85">
        <f>'Collected to Claims Ratio'!Q25</f>
        <v>0.37854685753884765</v>
      </c>
      <c r="T23" s="13"/>
    </row>
    <row r="24" spans="2:21" x14ac:dyDescent="0.2">
      <c r="B24" s="97" t="str">
        <f>'Collected to Claims Ratio'!B26</f>
        <v>NCR MD</v>
      </c>
      <c r="C24" s="78">
        <f>'Collected to Claims Ratio'!C26</f>
        <v>0.58201058201058198</v>
      </c>
      <c r="D24" s="99">
        <f>'Collected to Claims Ratio'!D26</f>
        <v>0.51822916666666663</v>
      </c>
      <c r="E24" s="99">
        <f>'Collected to Claims Ratio'!E26</f>
        <v>0.50415512465373957</v>
      </c>
      <c r="F24" s="99">
        <f>'Collected to Claims Ratio'!F26</f>
        <v>0.4861995753715499</v>
      </c>
      <c r="G24" s="78">
        <f>'Collected to Claims Ratio'!G26</f>
        <v>0.27272727272727271</v>
      </c>
      <c r="H24" s="85">
        <f>'Collected to Claims Ratio'!H26</f>
        <v>0.43581860107609532</v>
      </c>
      <c r="I24" s="32"/>
      <c r="J24" s="32"/>
      <c r="K24" s="13"/>
      <c r="L24" s="13"/>
      <c r="M24" s="97" t="str">
        <f>'Collected to Claims Ratio'!K26</f>
        <v>NCR MD</v>
      </c>
      <c r="N24" s="78">
        <f>'Collected to Claims Ratio'!L26</f>
        <v>0.50051045393049531</v>
      </c>
      <c r="O24" s="78">
        <f>'Collected to Claims Ratio'!M26</f>
        <v>0.356751700469565</v>
      </c>
      <c r="P24" s="78">
        <f>'Collected to Claims Ratio'!N26</f>
        <v>0.44298267487208132</v>
      </c>
      <c r="Q24" s="78">
        <f>'Collected to Claims Ratio'!O26</f>
        <v>0.40728544616959561</v>
      </c>
      <c r="R24" s="78">
        <f>'Collected to Claims Ratio'!P26</f>
        <v>0.36930714888627397</v>
      </c>
      <c r="S24" s="85">
        <f>'Collected to Claims Ratio'!Q26</f>
        <v>0.41747252049050132</v>
      </c>
      <c r="T24" s="13"/>
    </row>
    <row r="25" spans="2:21" ht="13.5" thickBot="1" x14ac:dyDescent="0.25">
      <c r="B25" s="74" t="s">
        <v>5</v>
      </c>
      <c r="C25" s="76">
        <f>'Collected to Claims Ratio'!C27</f>
        <v>0.53182364041859664</v>
      </c>
      <c r="D25" s="76">
        <f>'Collected to Claims Ratio'!D27</f>
        <v>0.49706606095021766</v>
      </c>
      <c r="E25" s="76">
        <f>'Collected to Claims Ratio'!E27</f>
        <v>0.48504027617951667</v>
      </c>
      <c r="F25" s="76">
        <f>'Collected to Claims Ratio'!F27</f>
        <v>0.48945686900958468</v>
      </c>
      <c r="G25" s="76">
        <f>'Collected to Claims Ratio'!G27</f>
        <v>0.35583185316755478</v>
      </c>
      <c r="H25" s="93">
        <f>'Collected to Claims Ratio'!H27</f>
        <v>0.42474674384949351</v>
      </c>
      <c r="I25" s="52"/>
      <c r="J25" s="52"/>
      <c r="K25" s="13"/>
      <c r="L25" s="13"/>
      <c r="M25" s="74" t="s">
        <v>5</v>
      </c>
      <c r="N25" s="76">
        <f>'Collected to Claims Ratio'!L27</f>
        <v>0.44779498815915214</v>
      </c>
      <c r="O25" s="76">
        <f>'Collected to Claims Ratio'!M27</f>
        <v>0.41400672582730624</v>
      </c>
      <c r="P25" s="76">
        <f>'Collected to Claims Ratio'!N27</f>
        <v>0.41715120397278477</v>
      </c>
      <c r="Q25" s="76">
        <f>'Collected to Claims Ratio'!O27</f>
        <v>0.38123742559399343</v>
      </c>
      <c r="R25" s="76">
        <f>'Collected to Claims Ratio'!P27</f>
        <v>0.36141259014998034</v>
      </c>
      <c r="S25" s="93">
        <f>'Collected to Claims Ratio'!Q27</f>
        <v>0.36330621186880996</v>
      </c>
      <c r="T25" s="52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g5x1TfRv856u4Lt0zJCH3qL4LhNHk0HRBzkb/2xbf5dnLCI0I2QJlFNb4GBQnkAQ6xzg81v6DIOuHJIx7ZNGnQ==" saltValue="f0Css1LxAe+R0Ro4nivIK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296</v>
      </c>
    </row>
    <row r="2" spans="1:21" x14ac:dyDescent="0.2">
      <c r="A2" t="str">
        <f>Summary!A2</f>
        <v xml:space="preserve">4th Quarter </v>
      </c>
    </row>
    <row r="3" spans="1:21" ht="24.75" customHeight="1" thickBot="1" x14ac:dyDescent="0.25">
      <c r="B3" s="163" t="s">
        <v>301</v>
      </c>
      <c r="C3" s="163"/>
      <c r="D3" s="163"/>
      <c r="E3" s="163"/>
      <c r="F3" s="163"/>
      <c r="G3" s="163"/>
      <c r="H3" s="164"/>
      <c r="I3" s="164"/>
      <c r="M3" s="163" t="s">
        <v>302</v>
      </c>
      <c r="N3" s="163"/>
      <c r="O3" s="163"/>
      <c r="P3" s="163"/>
      <c r="Q3" s="163"/>
      <c r="R3" s="163"/>
      <c r="S3" s="164"/>
      <c r="T3" s="164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96" t="str">
        <f>'Collected to Claims Ratio'!H6</f>
        <v>FY2015</v>
      </c>
      <c r="L4" s="13"/>
      <c r="M4" s="84" t="s">
        <v>4</v>
      </c>
      <c r="N4" s="77" t="str">
        <f>'Collected to Claims Ratio'!L6</f>
        <v>FY2010</v>
      </c>
      <c r="O4" s="77" t="str">
        <f>'Collected to Claims Ratio'!M6</f>
        <v>FY2011</v>
      </c>
      <c r="P4" s="77" t="str">
        <f>'Collected to Claims Ratio'!N6</f>
        <v>FY2012</v>
      </c>
      <c r="Q4" s="77" t="str">
        <f>'Collected to Claims Ratio'!O6</f>
        <v>FY2013</v>
      </c>
      <c r="R4" s="77" t="str">
        <f>'Collected to Claims Ratio'!P6</f>
        <v>FY2014</v>
      </c>
      <c r="S4" s="79" t="str">
        <f>'Collected to Claims Ratio'!Q6</f>
        <v>FY2015</v>
      </c>
    </row>
    <row r="5" spans="1:21" x14ac:dyDescent="0.2">
      <c r="B5" s="97" t="str">
        <f>'Claims per Disp or Visits'!B6</f>
        <v>Air Force</v>
      </c>
      <c r="C5" s="67">
        <f>'Claims per Disp or Visits'!C6</f>
        <v>1683</v>
      </c>
      <c r="D5" s="67">
        <f>'Claims per Disp or Visits'!D6</f>
        <v>1272</v>
      </c>
      <c r="E5" s="67">
        <f>'Claims per Disp or Visits'!E6</f>
        <v>1195</v>
      </c>
      <c r="F5" s="67">
        <f>'Claims per Disp or Visits'!F6</f>
        <v>1094</v>
      </c>
      <c r="G5" s="67">
        <f>'Claims per Disp or Visits'!G6</f>
        <v>1169</v>
      </c>
      <c r="H5" s="72">
        <f>'Claims per Disp or Visits'!H6</f>
        <v>1117</v>
      </c>
      <c r="L5" s="13"/>
      <c r="M5" s="97" t="str">
        <f>'Claims per Disp or Visits'!K6</f>
        <v>Air Force</v>
      </c>
      <c r="N5" s="67">
        <f>'Claims per Disp or Visits'!L6</f>
        <v>1294866</v>
      </c>
      <c r="O5" s="67">
        <f>'Claims per Disp or Visits'!M6</f>
        <v>1274971</v>
      </c>
      <c r="P5" s="67">
        <f>'Claims per Disp or Visits'!N6</f>
        <v>1186778</v>
      </c>
      <c r="Q5" s="67">
        <f>'Claims per Disp or Visits'!O6</f>
        <v>1113466</v>
      </c>
      <c r="R5" s="67">
        <f>'Claims per Disp or Visits'!P6</f>
        <v>1023902</v>
      </c>
      <c r="S5" s="72">
        <f>'Claims per Disp or Visits'!Q6</f>
        <v>832112</v>
      </c>
    </row>
    <row r="6" spans="1:21" x14ac:dyDescent="0.2">
      <c r="B6" s="97" t="str">
        <f>'Claims per Disp or Visits'!B7</f>
        <v>Army</v>
      </c>
      <c r="C6" s="67">
        <f>'Claims per Disp or Visits'!C7</f>
        <v>2956</v>
      </c>
      <c r="D6" s="67">
        <f>'Claims per Disp or Visits'!D7</f>
        <v>2875</v>
      </c>
      <c r="E6" s="67">
        <f>'Claims per Disp or Visits'!E7</f>
        <v>2540</v>
      </c>
      <c r="F6" s="67">
        <f>'Claims per Disp or Visits'!F7</f>
        <v>2407</v>
      </c>
      <c r="G6" s="67">
        <f>'Claims per Disp or Visits'!G7</f>
        <v>2202</v>
      </c>
      <c r="H6" s="72">
        <f>'Claims per Disp or Visits'!H7</f>
        <v>2335</v>
      </c>
      <c r="I6" s="6"/>
      <c r="J6" s="6"/>
      <c r="L6" s="13"/>
      <c r="M6" s="97" t="str">
        <f>'Claims per Disp or Visits'!K7</f>
        <v>Army</v>
      </c>
      <c r="N6" s="67">
        <f>'Claims per Disp or Visits'!L7</f>
        <v>860376</v>
      </c>
      <c r="O6" s="67">
        <f>'Claims per Disp or Visits'!M7</f>
        <v>963001</v>
      </c>
      <c r="P6" s="67">
        <f>'Claims per Disp or Visits'!N7</f>
        <v>853410</v>
      </c>
      <c r="Q6" s="67">
        <f>'Claims per Disp or Visits'!O7</f>
        <v>758891</v>
      </c>
      <c r="R6" s="67">
        <f>'Claims per Disp or Visits'!P7</f>
        <v>666605</v>
      </c>
      <c r="S6" s="72">
        <f>'Claims per Disp or Visits'!Q7</f>
        <v>557054</v>
      </c>
    </row>
    <row r="7" spans="1:21" x14ac:dyDescent="0.2">
      <c r="B7" s="95" t="s">
        <v>3</v>
      </c>
      <c r="C7" s="67">
        <f>'Claims per Disp or Visits'!C8</f>
        <v>812</v>
      </c>
      <c r="D7" s="67">
        <f>'Claims per Disp or Visits'!D8</f>
        <v>752</v>
      </c>
      <c r="E7" s="67">
        <f>'Claims per Disp or Visits'!E8</f>
        <v>757</v>
      </c>
      <c r="F7" s="67">
        <f>'Claims per Disp or Visits'!F8</f>
        <v>723</v>
      </c>
      <c r="G7" s="67">
        <f>'Claims per Disp or Visits'!G8</f>
        <v>893</v>
      </c>
      <c r="H7" s="72">
        <f>'Claims per Disp or Visits'!H8</f>
        <v>775</v>
      </c>
      <c r="L7" s="13"/>
      <c r="M7" s="95" t="s">
        <v>3</v>
      </c>
      <c r="N7" s="67">
        <f>'Claims per Disp or Visits'!L8</f>
        <v>379070</v>
      </c>
      <c r="O7" s="67">
        <f>'Claims per Disp or Visits'!M8</f>
        <v>383308</v>
      </c>
      <c r="P7" s="67">
        <f>'Claims per Disp or Visits'!N8</f>
        <v>371064</v>
      </c>
      <c r="Q7" s="67">
        <f>'Claims per Disp or Visits'!O8</f>
        <v>344114</v>
      </c>
      <c r="R7" s="67">
        <f>'Claims per Disp or Visits'!P8</f>
        <v>352827</v>
      </c>
      <c r="S7" s="72">
        <f>'Claims per Disp or Visits'!Q8</f>
        <v>320354</v>
      </c>
    </row>
    <row r="8" spans="1:21" x14ac:dyDescent="0.2">
      <c r="B8" s="97" t="str">
        <f>'Claims per Disp or Visits'!B9</f>
        <v>NCR MD</v>
      </c>
      <c r="C8" s="67">
        <f>'Claims per Disp or Visits'!C9</f>
        <v>378</v>
      </c>
      <c r="D8" s="67">
        <f>'Claims per Disp or Visits'!D9</f>
        <v>384</v>
      </c>
      <c r="E8" s="67">
        <f>'Claims per Disp or Visits'!E9</f>
        <v>722</v>
      </c>
      <c r="F8" s="67">
        <f>'Claims per Disp or Visits'!F9</f>
        <v>471</v>
      </c>
      <c r="G8" s="67">
        <f>'Claims per Disp or Visits'!G9</f>
        <v>803</v>
      </c>
      <c r="H8" s="72">
        <f>'Claims per Disp or Visits'!H9</f>
        <v>1301</v>
      </c>
      <c r="L8" s="13"/>
      <c r="M8" s="97" t="str">
        <f>'Claims per Disp or Visits'!K9</f>
        <v>NCR MD</v>
      </c>
      <c r="N8" s="67">
        <f>'Claims per Disp or Visits'!L9</f>
        <v>120481</v>
      </c>
      <c r="O8" s="67">
        <f>'Claims per Disp or Visits'!M9</f>
        <v>161426</v>
      </c>
      <c r="P8" s="67">
        <f>'Claims per Disp or Visits'!N9</f>
        <v>200518</v>
      </c>
      <c r="Q8" s="67">
        <f>'Claims per Disp or Visits'!O9</f>
        <v>234440</v>
      </c>
      <c r="R8" s="67">
        <f>'Claims per Disp or Visits'!P9</f>
        <v>240499</v>
      </c>
      <c r="S8" s="72">
        <f>'Claims per Disp or Visits'!Q9</f>
        <v>157390</v>
      </c>
    </row>
    <row r="9" spans="1:21" ht="13.5" thickBot="1" x14ac:dyDescent="0.25">
      <c r="B9" s="74" t="s">
        <v>5</v>
      </c>
      <c r="C9" s="68">
        <f t="shared" ref="C9:H9" si="0">SUM(C5:C8)</f>
        <v>5829</v>
      </c>
      <c r="D9" s="68">
        <f t="shared" si="0"/>
        <v>5283</v>
      </c>
      <c r="E9" s="68">
        <f t="shared" si="0"/>
        <v>5214</v>
      </c>
      <c r="F9" s="68">
        <f t="shared" si="0"/>
        <v>4695</v>
      </c>
      <c r="G9" s="68">
        <f t="shared" si="0"/>
        <v>5067</v>
      </c>
      <c r="H9" s="75">
        <f t="shared" si="0"/>
        <v>5528</v>
      </c>
      <c r="I9" s="9"/>
      <c r="J9" s="9"/>
      <c r="K9" s="9"/>
      <c r="L9" s="50"/>
      <c r="M9" s="74" t="s">
        <v>5</v>
      </c>
      <c r="N9" s="68">
        <f t="shared" ref="N9:S9" si="1">SUM(N5:N8)</f>
        <v>2654793</v>
      </c>
      <c r="O9" s="68">
        <f t="shared" si="1"/>
        <v>2782706</v>
      </c>
      <c r="P9" s="68">
        <f t="shared" si="1"/>
        <v>2611770</v>
      </c>
      <c r="Q9" s="68">
        <f t="shared" si="1"/>
        <v>2450911</v>
      </c>
      <c r="R9" s="68">
        <f t="shared" si="1"/>
        <v>2283833</v>
      </c>
      <c r="S9" s="75">
        <f t="shared" si="1"/>
        <v>1866910</v>
      </c>
      <c r="T9" s="9"/>
      <c r="U9" s="9"/>
    </row>
    <row r="11" spans="1:21" ht="22.5" customHeight="1" thickBot="1" x14ac:dyDescent="0.25">
      <c r="B11" s="163" t="s">
        <v>305</v>
      </c>
      <c r="C11" s="163"/>
      <c r="D11" s="163"/>
      <c r="E11" s="163"/>
      <c r="F11" s="163"/>
      <c r="G11" s="163"/>
      <c r="H11" s="164"/>
      <c r="I11" s="164"/>
      <c r="M11" s="163" t="s">
        <v>306</v>
      </c>
      <c r="N11" s="163"/>
      <c r="O11" s="163"/>
      <c r="P11" s="163"/>
      <c r="Q11" s="163"/>
      <c r="R11" s="163"/>
      <c r="S11" s="164"/>
      <c r="T11" s="164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'Collected to Claims Ratio'!H14</f>
        <v>FY2015</v>
      </c>
      <c r="L12" s="13"/>
      <c r="M12" s="84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83" t="str">
        <f>'Collected to Claims Ratio'!P14</f>
        <v>FY2014</v>
      </c>
      <c r="S12" s="79" t="str">
        <f>'Collected to Claims Ratio'!Q14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35080</v>
      </c>
      <c r="D13" s="67">
        <f>'Claims per Disp or Visits'!D14</f>
        <v>31356</v>
      </c>
      <c r="E13" s="67">
        <f>'Claims per Disp or Visits'!E14</f>
        <v>25879</v>
      </c>
      <c r="F13" s="67">
        <f>'Claims per Disp or Visits'!F14</f>
        <v>27450</v>
      </c>
      <c r="G13" s="67">
        <f>'Claims per Disp or Visits'!G14</f>
        <v>27773</v>
      </c>
      <c r="H13" s="72">
        <f>'Claims per Disp or Visits'!H14</f>
        <v>27546</v>
      </c>
      <c r="I13" s="6"/>
      <c r="J13" s="6"/>
      <c r="L13" s="13"/>
      <c r="M13" s="97" t="str">
        <f>'Claims per Disp or Visits'!K14</f>
        <v>Air Force</v>
      </c>
      <c r="N13" s="67">
        <f>'Claims per Disp or Visits'!L14</f>
        <v>3470237</v>
      </c>
      <c r="O13" s="67">
        <f>'Claims per Disp or Visits'!M14</f>
        <v>3182328</v>
      </c>
      <c r="P13" s="67">
        <f>'Claims per Disp or Visits'!N14</f>
        <v>3163345</v>
      </c>
      <c r="Q13" s="67">
        <f>'Claims per Disp or Visits'!O14</f>
        <v>3101917</v>
      </c>
      <c r="R13" s="67">
        <f>'Claims per Disp or Visits'!P14</f>
        <v>3012630</v>
      </c>
      <c r="S13" s="72">
        <f>'Claims per Disp or Visits'!Q14</f>
        <v>3047408</v>
      </c>
    </row>
    <row r="14" spans="1:21" x14ac:dyDescent="0.2">
      <c r="B14" s="97" t="str">
        <f>'Claims per Disp or Visits'!B15</f>
        <v>Army</v>
      </c>
      <c r="C14" s="67">
        <f>'Claims per Disp or Visits'!C15</f>
        <v>103366</v>
      </c>
      <c r="D14" s="67">
        <f>'Claims per Disp or Visits'!D15</f>
        <v>95994</v>
      </c>
      <c r="E14" s="67">
        <f>'Claims per Disp or Visits'!E15</f>
        <v>97801</v>
      </c>
      <c r="F14" s="67">
        <f>'Claims per Disp or Visits'!F15</f>
        <v>85557</v>
      </c>
      <c r="G14" s="67">
        <f>'Claims per Disp or Visits'!G15</f>
        <v>92312</v>
      </c>
      <c r="H14" s="72">
        <f>'Claims per Disp or Visits'!H15</f>
        <v>100352</v>
      </c>
      <c r="I14" s="6"/>
      <c r="J14" s="6"/>
      <c r="L14" s="13"/>
      <c r="M14" s="97" t="str">
        <f>'Claims per Disp or Visits'!K15</f>
        <v>Army</v>
      </c>
      <c r="N14" s="67">
        <f>'Claims per Disp or Visits'!L15</f>
        <v>7902145</v>
      </c>
      <c r="O14" s="67">
        <f>'Claims per Disp or Visits'!M15</f>
        <v>6434731</v>
      </c>
      <c r="P14" s="67">
        <f>'Claims per Disp or Visits'!N15</f>
        <v>6345257</v>
      </c>
      <c r="Q14" s="67">
        <f>'Claims per Disp or Visits'!O15</f>
        <v>5571370</v>
      </c>
      <c r="R14" s="67">
        <f>'Claims per Disp or Visits'!P15</f>
        <v>5595861</v>
      </c>
      <c r="S14" s="72">
        <f>'Claims per Disp or Visits'!Q15</f>
        <v>5585656</v>
      </c>
    </row>
    <row r="15" spans="1:21" x14ac:dyDescent="0.2">
      <c r="B15" s="95" t="s">
        <v>3</v>
      </c>
      <c r="C15" s="67">
        <f>'Claims per Disp or Visits'!C16</f>
        <v>50367</v>
      </c>
      <c r="D15" s="67">
        <f>'Claims per Disp or Visits'!D16</f>
        <v>49085</v>
      </c>
      <c r="E15" s="67">
        <f>'Claims per Disp or Visits'!E16</f>
        <v>49214</v>
      </c>
      <c r="F15" s="67">
        <f>'Claims per Disp or Visits'!F16</f>
        <v>49859</v>
      </c>
      <c r="G15" s="67">
        <f>'Claims per Disp or Visits'!G16</f>
        <v>49422</v>
      </c>
      <c r="H15" s="72">
        <f>'Claims per Disp or Visits'!H16</f>
        <v>47340</v>
      </c>
      <c r="I15" s="6"/>
      <c r="J15" s="6"/>
      <c r="L15" s="13"/>
      <c r="M15" s="95" t="s">
        <v>3</v>
      </c>
      <c r="N15" s="67">
        <f>'Claims per Disp or Visits'!L16</f>
        <v>3274049</v>
      </c>
      <c r="O15" s="67">
        <f>'Claims per Disp or Visits'!M16</f>
        <v>2765505</v>
      </c>
      <c r="P15" s="67">
        <f>'Claims per Disp or Visits'!N16</f>
        <v>3237557</v>
      </c>
      <c r="Q15" s="67">
        <f>'Claims per Disp or Visits'!O16</f>
        <v>3412014</v>
      </c>
      <c r="R15" s="67">
        <f>'Claims per Disp or Visits'!P16</f>
        <v>3212544</v>
      </c>
      <c r="S15" s="72">
        <f>'Claims per Disp or Visits'!Q16</f>
        <v>3187246</v>
      </c>
    </row>
    <row r="16" spans="1:21" x14ac:dyDescent="0.2">
      <c r="B16" s="97" t="str">
        <f>'Claims per Disp or Visits'!B17</f>
        <v>NCR MD</v>
      </c>
      <c r="C16" s="67">
        <f>'Claims per Disp or Visits'!C17</f>
        <v>9646</v>
      </c>
      <c r="D16" s="67">
        <f>'Claims per Disp or Visits'!D17</f>
        <v>9831</v>
      </c>
      <c r="E16" s="67">
        <f>'Claims per Disp or Visits'!E17</f>
        <v>15359</v>
      </c>
      <c r="F16" s="67">
        <f>'Claims per Disp or Visits'!F17</f>
        <v>16337</v>
      </c>
      <c r="G16" s="67">
        <f>'Claims per Disp or Visits'!G17</f>
        <v>17050</v>
      </c>
      <c r="H16" s="72">
        <f>'Claims per Disp or Visits'!H17</f>
        <v>17386</v>
      </c>
      <c r="I16" s="6"/>
      <c r="J16" s="6"/>
      <c r="L16" s="13"/>
      <c r="M16" s="97" t="str">
        <f>'Claims per Disp or Visits'!K17</f>
        <v>NCR MD</v>
      </c>
      <c r="N16" s="67">
        <f>'Claims per Disp or Visits'!L17</f>
        <v>1037026</v>
      </c>
      <c r="O16" s="67">
        <f>'Claims per Disp or Visits'!M17</f>
        <v>778749</v>
      </c>
      <c r="P16" s="67">
        <f>'Claims per Disp or Visits'!N17</f>
        <v>1064271</v>
      </c>
      <c r="Q16" s="67">
        <f>'Claims per Disp or Visits'!O17</f>
        <v>1038080</v>
      </c>
      <c r="R16" s="67">
        <f>'Claims per Disp or Visits'!P17</f>
        <v>1708294</v>
      </c>
      <c r="S16" s="72">
        <f>'Claims per Disp or Visits'!Q17</f>
        <v>982981</v>
      </c>
    </row>
    <row r="17" spans="2:21" ht="13.5" thickBot="1" x14ac:dyDescent="0.25">
      <c r="B17" s="74" t="s">
        <v>5</v>
      </c>
      <c r="C17" s="68">
        <f t="shared" ref="C17:H17" si="2">SUM(C13:C16)</f>
        <v>198459</v>
      </c>
      <c r="D17" s="68">
        <f t="shared" si="2"/>
        <v>186266</v>
      </c>
      <c r="E17" s="68">
        <f t="shared" si="2"/>
        <v>188253</v>
      </c>
      <c r="F17" s="68">
        <f t="shared" si="2"/>
        <v>179203</v>
      </c>
      <c r="G17" s="68">
        <f t="shared" si="2"/>
        <v>186557</v>
      </c>
      <c r="H17" s="75">
        <f t="shared" si="2"/>
        <v>192624</v>
      </c>
      <c r="I17" s="9"/>
      <c r="J17" s="9"/>
      <c r="K17" s="9"/>
      <c r="L17" s="50"/>
      <c r="M17" s="74" t="s">
        <v>5</v>
      </c>
      <c r="N17" s="68">
        <f t="shared" ref="N17:S17" si="3">SUM(N13:N16)</f>
        <v>15683457</v>
      </c>
      <c r="O17" s="68">
        <f t="shared" si="3"/>
        <v>13161313</v>
      </c>
      <c r="P17" s="68">
        <f t="shared" si="3"/>
        <v>13810430</v>
      </c>
      <c r="Q17" s="68">
        <f t="shared" si="3"/>
        <v>13123381</v>
      </c>
      <c r="R17" s="68">
        <f t="shared" si="3"/>
        <v>13529329</v>
      </c>
      <c r="S17" s="75">
        <f t="shared" si="3"/>
        <v>12803291</v>
      </c>
      <c r="T17" s="9"/>
      <c r="U17" s="9"/>
    </row>
    <row r="19" spans="2:21" ht="23.25" customHeight="1" thickBot="1" x14ac:dyDescent="0.25">
      <c r="B19" s="163" t="s">
        <v>308</v>
      </c>
      <c r="C19" s="163"/>
      <c r="D19" s="163"/>
      <c r="E19" s="163"/>
      <c r="F19" s="163"/>
      <c r="G19" s="163"/>
      <c r="H19" s="164"/>
      <c r="I19" s="164"/>
      <c r="J19" s="6"/>
      <c r="K19" s="6"/>
      <c r="L19" s="6"/>
      <c r="M19" s="163" t="s">
        <v>307</v>
      </c>
      <c r="N19" s="163"/>
      <c r="O19" s="163"/>
      <c r="P19" s="163"/>
      <c r="Q19" s="163"/>
      <c r="R19" s="163"/>
      <c r="S19" s="164"/>
      <c r="T19" s="164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'Collected to Claims Ratio'!H22</f>
        <v>FY2015</v>
      </c>
      <c r="L20" s="13"/>
      <c r="M20" s="84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79" t="str">
        <f>'Collected to Claims Ratio'!Q22</f>
        <v>FY2015</v>
      </c>
    </row>
    <row r="21" spans="2:21" x14ac:dyDescent="0.2">
      <c r="B21" s="97" t="str">
        <f>'Claims per Disp or Visits'!B22</f>
        <v>Air Force</v>
      </c>
      <c r="C21" s="78">
        <f>'Claims per Disp or Visits'!C22</f>
        <v>4.797605473204105E-2</v>
      </c>
      <c r="D21" s="78">
        <f>'Claims per Disp or Visits'!D22</f>
        <v>4.0566398775354E-2</v>
      </c>
      <c r="E21" s="78">
        <f>'Claims per Disp or Visits'!E22</f>
        <v>4.6176436492909312E-2</v>
      </c>
      <c r="F21" s="78">
        <f>'Claims per Disp or Visits'!F22</f>
        <v>3.9854280510018214E-2</v>
      </c>
      <c r="G21" s="78">
        <f>'Claims per Disp or Visits'!G22</f>
        <v>4.2091239693227235E-2</v>
      </c>
      <c r="H21" s="85">
        <f>'Claims per Disp or Visits'!H22</f>
        <v>4.0550352138241486E-2</v>
      </c>
      <c r="I21" s="5"/>
      <c r="J21" s="5"/>
      <c r="L21" s="13"/>
      <c r="M21" s="97" t="str">
        <f>'Claims per Disp or Visits'!K22</f>
        <v>Air Force</v>
      </c>
      <c r="N21" s="78">
        <f>'Claims per Disp or Visits'!L22</f>
        <v>0.37313474555196086</v>
      </c>
      <c r="O21" s="78">
        <f>'Claims per Disp or Visits'!M22</f>
        <v>0.40064097729712339</v>
      </c>
      <c r="P21" s="78">
        <f>'Claims per Disp or Visits'!N22</f>
        <v>0.37516552889425592</v>
      </c>
      <c r="Q21" s="78">
        <f>'Claims per Disp or Visits'!O22</f>
        <v>0.35896060403937308</v>
      </c>
      <c r="R21" s="78">
        <f>'Claims per Disp or Visits'!P22</f>
        <v>0.33986981474658357</v>
      </c>
      <c r="S21" s="85">
        <f>'Claims per Disp or Visits'!Q22</f>
        <v>0.273055659104393</v>
      </c>
      <c r="T21" s="5"/>
    </row>
    <row r="22" spans="2:21" x14ac:dyDescent="0.2">
      <c r="B22" s="97" t="str">
        <f>'Claims per Disp or Visits'!B23</f>
        <v>Army</v>
      </c>
      <c r="C22" s="78">
        <f>'Claims per Disp or Visits'!C23</f>
        <v>2.8597411140994136E-2</v>
      </c>
      <c r="D22" s="78">
        <f>'Claims per Disp or Visits'!D23</f>
        <v>2.9949788528449695E-2</v>
      </c>
      <c r="E22" s="78">
        <f>'Claims per Disp or Visits'!E23</f>
        <v>2.5971104589932618E-2</v>
      </c>
      <c r="F22" s="78">
        <f>'Claims per Disp or Visits'!F23</f>
        <v>2.8133291256121649E-2</v>
      </c>
      <c r="G22" s="78">
        <f>'Claims per Disp or Visits'!G23</f>
        <v>2.3853886818615132E-2</v>
      </c>
      <c r="H22" s="85">
        <f>'Claims per Disp or Visits'!H23</f>
        <v>2.3268096301020409E-2</v>
      </c>
      <c r="I22" s="5"/>
      <c r="J22" s="5"/>
      <c r="L22" s="13"/>
      <c r="M22" s="97" t="str">
        <f>'Claims per Disp or Visits'!K23</f>
        <v>Army</v>
      </c>
      <c r="N22" s="78">
        <f>'Claims per Disp or Visits'!L23</f>
        <v>0.10887879177109507</v>
      </c>
      <c r="O22" s="78">
        <f>'Claims per Disp or Visits'!M23</f>
        <v>0.14965676109848258</v>
      </c>
      <c r="P22" s="78">
        <f>'Claims per Disp or Visits'!N23</f>
        <v>0.13449573437293399</v>
      </c>
      <c r="Q22" s="78">
        <f>'Claims per Disp or Visits'!O23</f>
        <v>0.13621263710721063</v>
      </c>
      <c r="R22" s="78">
        <f>'Claims per Disp or Visits'!P23</f>
        <v>0.11912465302479815</v>
      </c>
      <c r="S22" s="85">
        <f>'Claims per Disp or Visits'!Q23</f>
        <v>9.9729378250289671E-2</v>
      </c>
      <c r="T22" s="5"/>
    </row>
    <row r="23" spans="2:21" x14ac:dyDescent="0.2">
      <c r="B23" s="95" t="s">
        <v>3</v>
      </c>
      <c r="C23" s="78">
        <f>'Claims per Disp or Visits'!C24</f>
        <v>1.612166696448071E-2</v>
      </c>
      <c r="D23" s="78">
        <f>'Claims per Disp or Visits'!D24</f>
        <v>1.5320362636243251E-2</v>
      </c>
      <c r="E23" s="78">
        <f>'Claims per Disp or Visits'!E24</f>
        <v>1.5381801926281139E-2</v>
      </c>
      <c r="F23" s="78">
        <f>'Claims per Disp or Visits'!F24</f>
        <v>1.4500892516897651E-2</v>
      </c>
      <c r="G23" s="78">
        <f>'Claims per Disp or Visits'!G24</f>
        <v>1.8068876208975761E-2</v>
      </c>
      <c r="H23" s="85">
        <f>'Claims per Disp or Visits'!H24</f>
        <v>1.6370933671313901E-2</v>
      </c>
      <c r="I23" s="5"/>
      <c r="J23" s="5"/>
      <c r="L23" s="13"/>
      <c r="M23" s="95" t="s">
        <v>3</v>
      </c>
      <c r="N23" s="78">
        <f>'Claims per Disp or Visits'!L24</f>
        <v>0.11578018533015236</v>
      </c>
      <c r="O23" s="78">
        <f>'Claims per Disp or Visits'!M24</f>
        <v>0.13860325690967834</v>
      </c>
      <c r="P23" s="78">
        <f>'Claims per Disp or Visits'!N24</f>
        <v>0.11461234504906014</v>
      </c>
      <c r="Q23" s="78">
        <f>'Claims per Disp or Visits'!O24</f>
        <v>0.10085363072953393</v>
      </c>
      <c r="R23" s="78">
        <f>'Claims per Disp or Visits'!P24</f>
        <v>0.10982791208462826</v>
      </c>
      <c r="S23" s="85">
        <f>'Claims per Disp or Visits'!Q24</f>
        <v>0.10051122505134527</v>
      </c>
      <c r="T23" s="5"/>
    </row>
    <row r="24" spans="2:21" x14ac:dyDescent="0.2">
      <c r="B24" s="97" t="str">
        <f>'Claims per Disp or Visits'!B25</f>
        <v>NCR MD</v>
      </c>
      <c r="C24" s="78">
        <f>'Claims per Disp or Visits'!C25</f>
        <v>3.9187227866473148E-2</v>
      </c>
      <c r="D24" s="78">
        <f>'Claims per Disp or Visits'!D25</f>
        <v>3.9060115959719255E-2</v>
      </c>
      <c r="E24" s="78">
        <f>'Claims per Disp or Visits'!E25</f>
        <v>4.7008268767497884E-2</v>
      </c>
      <c r="F24" s="78">
        <f>'Claims per Disp or Visits'!F25</f>
        <v>2.8830262594111526E-2</v>
      </c>
      <c r="G24" s="78">
        <f>'Claims per Disp or Visits'!G25</f>
        <v>4.7096774193548387E-2</v>
      </c>
      <c r="H24" s="85">
        <f>'Claims per Disp or Visits'!H25</f>
        <v>7.4830323248590819E-2</v>
      </c>
      <c r="I24" s="5"/>
      <c r="J24" s="5"/>
      <c r="L24" s="13"/>
      <c r="M24" s="97" t="str">
        <f>'Claims per Disp or Visits'!K25</f>
        <v>NCR MD</v>
      </c>
      <c r="N24" s="78">
        <f>'Claims per Disp or Visits'!L25</f>
        <v>0.11617934362301427</v>
      </c>
      <c r="O24" s="78">
        <f>'Claims per Disp or Visits'!M25</f>
        <v>0.20728886971283431</v>
      </c>
      <c r="P24" s="78">
        <f>'Claims per Disp or Visits'!N25</f>
        <v>0.18840877934285535</v>
      </c>
      <c r="Q24" s="78">
        <f>'Claims per Disp or Visits'!O25</f>
        <v>0.22584001233045622</v>
      </c>
      <c r="R24" s="78">
        <f>'Claims per Disp or Visits'!P25</f>
        <v>0.14078314388506896</v>
      </c>
      <c r="S24" s="85">
        <f>'Claims per Disp or Visits'!Q25</f>
        <v>0.16011499713626204</v>
      </c>
      <c r="T24" s="5"/>
    </row>
    <row r="25" spans="2:21" ht="13.5" thickBot="1" x14ac:dyDescent="0.25">
      <c r="B25" s="74" t="s">
        <v>5</v>
      </c>
      <c r="C25" s="76">
        <f>'Claims per Disp or Visits'!C26</f>
        <v>2.9371305912052365E-2</v>
      </c>
      <c r="D25" s="76">
        <f>'Claims per Disp or Visits'!D26</f>
        <v>2.836266414697261E-2</v>
      </c>
      <c r="E25" s="76">
        <f>'Claims per Disp or Visits'!E26</f>
        <v>2.7696769772593267E-2</v>
      </c>
      <c r="F25" s="76">
        <f>'Claims per Disp or Visits'!F26</f>
        <v>2.6199338180722422E-2</v>
      </c>
      <c r="G25" s="76">
        <f>'Claims per Disp or Visits'!G26</f>
        <v>2.7160599709472173E-2</v>
      </c>
      <c r="H25" s="93">
        <f>'Claims per Disp or Visits'!H26</f>
        <v>2.8698396876817012E-2</v>
      </c>
      <c r="I25" s="10"/>
      <c r="J25" s="10"/>
      <c r="L25" s="13"/>
      <c r="M25" s="74" t="s">
        <v>5</v>
      </c>
      <c r="N25" s="76">
        <f>'Claims per Disp or Visits'!L26</f>
        <v>0.16927345801375296</v>
      </c>
      <c r="O25" s="76">
        <f>'Claims per Disp or Visits'!M26</f>
        <v>0.21143072883381772</v>
      </c>
      <c r="P25" s="76">
        <f>'Claims per Disp or Visits'!N26</f>
        <v>0.18911576250703274</v>
      </c>
      <c r="Q25" s="76">
        <f>'Claims per Disp or Visits'!O26</f>
        <v>0.18675911337177514</v>
      </c>
      <c r="R25" s="76">
        <f>'Claims per Disp or Visits'!P26</f>
        <v>0.1688060804789358</v>
      </c>
      <c r="S25" s="93">
        <f>'Claims per Disp or Visits'!Q26</f>
        <v>0.14581485338418068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TOms6thdKlNn50cy+BJ0V6XPZFnbLPXhFXAXeknRKScFmfFa53TPnWfIrp7FBU29AKJTiShjfUVBy64s2k+M1A==" saltValue="AV2ovurC9vWmzhojy9rJ8A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4th Quarter </v>
      </c>
    </row>
    <row r="4" spans="1:12" ht="13.5" thickBot="1" x14ac:dyDescent="0.25">
      <c r="C4" t="s">
        <v>130</v>
      </c>
    </row>
    <row r="5" spans="1:12" x14ac:dyDescent="0.2">
      <c r="B5" s="16" t="s">
        <v>4</v>
      </c>
      <c r="C5" s="113" t="s">
        <v>385</v>
      </c>
      <c r="D5" s="113" t="s">
        <v>407</v>
      </c>
      <c r="E5" s="71" t="s">
        <v>413</v>
      </c>
      <c r="F5" s="113" t="s">
        <v>414</v>
      </c>
      <c r="G5" s="113" t="s">
        <v>429</v>
      </c>
      <c r="H5" s="113" t="s">
        <v>435</v>
      </c>
      <c r="K5" s="8"/>
    </row>
    <row r="6" spans="1:12" x14ac:dyDescent="0.2">
      <c r="B6" s="97" t="s">
        <v>1</v>
      </c>
      <c r="C6" s="71">
        <f>Details!C5</f>
        <v>10123828.82</v>
      </c>
      <c r="D6" s="71">
        <f>Details!D5</f>
        <v>7878642</v>
      </c>
      <c r="E6" s="71">
        <f>Details!E5</f>
        <v>5353112.2699999996</v>
      </c>
      <c r="F6" s="71">
        <f>Details!F5</f>
        <v>4479336.26</v>
      </c>
      <c r="G6" s="71">
        <f>Details!G5</f>
        <v>4004828.18</v>
      </c>
      <c r="H6" s="71">
        <f>Details!H5</f>
        <v>4201454.91</v>
      </c>
      <c r="K6" s="13"/>
      <c r="L6" s="7"/>
    </row>
    <row r="7" spans="1:12" x14ac:dyDescent="0.2">
      <c r="B7" s="97" t="s">
        <v>2</v>
      </c>
      <c r="C7" s="71">
        <f>Details!C6</f>
        <v>26300014.93</v>
      </c>
      <c r="D7" s="71">
        <f>Details!D6</f>
        <v>22459465.16</v>
      </c>
      <c r="E7" s="71">
        <f>Details!E6</f>
        <v>22711774.100000001</v>
      </c>
      <c r="F7" s="71">
        <f>Details!F6</f>
        <v>20970998.309999999</v>
      </c>
      <c r="G7" s="71">
        <f>Details!G6</f>
        <v>16816419.309999999</v>
      </c>
      <c r="H7" s="71">
        <f>Details!H6</f>
        <v>19952602.190000001</v>
      </c>
      <c r="I7" s="4"/>
      <c r="K7" s="13"/>
      <c r="L7" s="7"/>
    </row>
    <row r="8" spans="1:12" x14ac:dyDescent="0.2">
      <c r="B8" s="95" t="s">
        <v>3</v>
      </c>
      <c r="C8" s="71">
        <f>Details!C7</f>
        <v>4608444.5199999996</v>
      </c>
      <c r="D8" s="71">
        <f>Details!D7</f>
        <v>4734502.96</v>
      </c>
      <c r="E8" s="71">
        <f>Details!E7</f>
        <v>4481079.18</v>
      </c>
      <c r="F8" s="71">
        <f>Details!F7</f>
        <v>4405001.91</v>
      </c>
      <c r="G8" s="71">
        <f>Details!G7</f>
        <v>3763470.09</v>
      </c>
      <c r="H8" s="71">
        <f>Details!H7</f>
        <v>5322381.75</v>
      </c>
      <c r="K8" s="13"/>
      <c r="L8" s="7"/>
    </row>
    <row r="9" spans="1:12" x14ac:dyDescent="0.2">
      <c r="B9" s="97" t="s">
        <v>421</v>
      </c>
      <c r="C9" s="71">
        <f>Details!C8</f>
        <v>4542771.8</v>
      </c>
      <c r="D9" s="71">
        <f>Details!D8</f>
        <v>2857159.27</v>
      </c>
      <c r="E9" s="71">
        <f>Details!E8</f>
        <v>4839519.3499999996</v>
      </c>
      <c r="F9" s="71">
        <f>Details!F8</f>
        <v>6213890.21</v>
      </c>
      <c r="G9" s="71">
        <f>Details!G8</f>
        <v>8992597.8100000005</v>
      </c>
      <c r="H9" s="71">
        <f>Details!H8</f>
        <v>9810258.5399999991</v>
      </c>
      <c r="K9" s="13"/>
      <c r="L9" s="7"/>
    </row>
    <row r="10" spans="1:12" ht="13.5" thickBot="1" x14ac:dyDescent="0.25">
      <c r="B10" s="74" t="s">
        <v>5</v>
      </c>
      <c r="C10" s="91">
        <f t="shared" ref="C10:H10" si="0">SUM(C6:C9)</f>
        <v>45575060.069999993</v>
      </c>
      <c r="D10" s="91">
        <f t="shared" si="0"/>
        <v>37929769.390000001</v>
      </c>
      <c r="E10" s="91">
        <f t="shared" si="0"/>
        <v>37385484.899999999</v>
      </c>
      <c r="F10" s="91">
        <f t="shared" si="0"/>
        <v>36069226.689999998</v>
      </c>
      <c r="G10" s="91">
        <f t="shared" si="0"/>
        <v>33577315.390000001</v>
      </c>
      <c r="H10" s="88">
        <f t="shared" si="0"/>
        <v>39286697.390000001</v>
      </c>
      <c r="L10" s="7"/>
    </row>
    <row r="13" spans="1:12" ht="13.5" thickBot="1" x14ac:dyDescent="0.25">
      <c r="C13" t="s">
        <v>354</v>
      </c>
    </row>
    <row r="14" spans="1:12" x14ac:dyDescent="0.2">
      <c r="B14" s="16" t="s">
        <v>4</v>
      </c>
      <c r="C14" s="113" t="s">
        <v>385</v>
      </c>
      <c r="D14" s="113" t="s">
        <v>407</v>
      </c>
      <c r="E14" s="71" t="s">
        <v>413</v>
      </c>
      <c r="F14" s="113" t="s">
        <v>414</v>
      </c>
      <c r="G14" s="113" t="s">
        <v>429</v>
      </c>
      <c r="H14" s="113" t="s">
        <v>435</v>
      </c>
    </row>
    <row r="15" spans="1:12" x14ac:dyDescent="0.2">
      <c r="B15" s="97" t="s">
        <v>1</v>
      </c>
      <c r="C15" s="137">
        <f>Details!C14</f>
        <v>79655325.379999995</v>
      </c>
      <c r="D15" s="137">
        <f>Details!D14</f>
        <v>70875923.219999999</v>
      </c>
      <c r="E15" s="137">
        <f>Details!E14</f>
        <v>58514319.789999999</v>
      </c>
      <c r="F15" s="137">
        <f>Details!F14</f>
        <v>51281938.759999998</v>
      </c>
      <c r="G15" s="137">
        <f>Details!G14</f>
        <v>44422491.159999996</v>
      </c>
      <c r="H15" s="137">
        <f>Details!H14</f>
        <v>36037640.990000002</v>
      </c>
      <c r="K15" s="13"/>
      <c r="L15" s="4"/>
    </row>
    <row r="16" spans="1:12" x14ac:dyDescent="0.2">
      <c r="B16" s="97" t="s">
        <v>2</v>
      </c>
      <c r="C16" s="137">
        <f>Details!C15</f>
        <v>57987727.060000002</v>
      </c>
      <c r="D16" s="137">
        <f>Details!D15</f>
        <v>51468027.450000003</v>
      </c>
      <c r="E16" s="137">
        <f>Details!E15</f>
        <v>42230901.969999999</v>
      </c>
      <c r="F16" s="137">
        <f>Details!F15</f>
        <v>39168625.600000001</v>
      </c>
      <c r="G16" s="137">
        <f>Details!G15</f>
        <v>32466917.629999999</v>
      </c>
      <c r="H16" s="137">
        <f>Details!H15</f>
        <v>32257567.420000002</v>
      </c>
      <c r="K16" s="13"/>
      <c r="L16" s="4"/>
    </row>
    <row r="17" spans="1:11" x14ac:dyDescent="0.2">
      <c r="B17" s="95" t="s">
        <v>3</v>
      </c>
      <c r="C17" s="137">
        <f>Details!C16</f>
        <v>27703607.440000001</v>
      </c>
      <c r="D17" s="137">
        <f>Details!D16</f>
        <v>21238931.629999999</v>
      </c>
      <c r="E17" s="137">
        <f>Details!E16</f>
        <v>17971641.219999999</v>
      </c>
      <c r="F17" s="137">
        <f>Details!F16</f>
        <v>15957674.01</v>
      </c>
      <c r="G17" s="137">
        <f>Details!G16</f>
        <v>13989152.67</v>
      </c>
      <c r="H17" s="137">
        <f>Details!H16</f>
        <v>13837021.189999999</v>
      </c>
      <c r="K17" s="13"/>
    </row>
    <row r="18" spans="1:11" x14ac:dyDescent="0.2">
      <c r="B18" s="97" t="s">
        <v>421</v>
      </c>
      <c r="C18" s="137">
        <f>Details!C17</f>
        <v>9161867.2799999993</v>
      </c>
      <c r="D18" s="137">
        <f>Details!D17</f>
        <v>9036245.6500000004</v>
      </c>
      <c r="E18" s="137">
        <f>Details!E17</f>
        <v>12012003.939999999</v>
      </c>
      <c r="F18" s="137">
        <f>Details!F17</f>
        <v>11999809.32</v>
      </c>
      <c r="G18" s="137">
        <f>Details!G17</f>
        <v>10824349.460000001</v>
      </c>
      <c r="H18" s="137">
        <f>Details!H17</f>
        <v>8878523.3000000007</v>
      </c>
      <c r="K18" s="13"/>
    </row>
    <row r="19" spans="1:11" ht="13.5" thickBot="1" x14ac:dyDescent="0.25">
      <c r="B19" s="74" t="s">
        <v>5</v>
      </c>
      <c r="C19" s="91">
        <f t="shared" ref="C19:H19" si="1">SUM(C15:C18)</f>
        <v>174508527.16</v>
      </c>
      <c r="D19" s="91">
        <f t="shared" si="1"/>
        <v>152619127.95000002</v>
      </c>
      <c r="E19" s="91">
        <f t="shared" si="1"/>
        <v>130728866.91999999</v>
      </c>
      <c r="F19" s="91">
        <f t="shared" si="1"/>
        <v>118408047.69</v>
      </c>
      <c r="G19" s="91">
        <f t="shared" si="1"/>
        <v>101702910.91999999</v>
      </c>
      <c r="H19" s="88">
        <f t="shared" si="1"/>
        <v>91010752.899999991</v>
      </c>
    </row>
    <row r="21" spans="1:11" x14ac:dyDescent="0.2">
      <c r="A21" t="s">
        <v>330</v>
      </c>
    </row>
    <row r="22" spans="1:11" x14ac:dyDescent="0.2">
      <c r="A22" s="3" t="s">
        <v>451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452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453</v>
      </c>
      <c r="B24" s="3"/>
      <c r="C24" s="3"/>
      <c r="D24" s="3"/>
      <c r="H24" s="3" t="str">
        <f>IF(H9-G9&gt;0,"yes","no")</f>
        <v>yes</v>
      </c>
      <c r="J24" s="25"/>
    </row>
    <row r="25" spans="1:11" x14ac:dyDescent="0.2">
      <c r="A25" s="66" t="s">
        <v>454</v>
      </c>
      <c r="H25" s="3" t="str">
        <f>IF(H8-G8&gt;0,"yes","no")</f>
        <v>yes</v>
      </c>
    </row>
    <row r="26" spans="1:11" x14ac:dyDescent="0.2">
      <c r="A26" s="6" t="s">
        <v>419</v>
      </c>
    </row>
    <row r="27" spans="1:11" x14ac:dyDescent="0.2">
      <c r="A27" s="3" t="s">
        <v>455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456</v>
      </c>
      <c r="B28" s="3"/>
      <c r="C28" s="3"/>
      <c r="D28" s="3"/>
      <c r="H28" s="3" t="str">
        <f>IF(H16-G16&gt;0,"yes","no")</f>
        <v>no</v>
      </c>
    </row>
    <row r="29" spans="1:11" x14ac:dyDescent="0.2">
      <c r="A29" s="3" t="s">
        <v>457</v>
      </c>
      <c r="B29" s="3"/>
      <c r="C29" s="3"/>
      <c r="D29" s="3"/>
      <c r="H29" s="3" t="str">
        <f>IF(H18-G18&gt;0,"yes","no")</f>
        <v>no</v>
      </c>
    </row>
    <row r="30" spans="1:11" x14ac:dyDescent="0.2">
      <c r="A30" s="3" t="s">
        <v>458</v>
      </c>
      <c r="B30" s="3"/>
      <c r="C30" s="3"/>
      <c r="D30" s="3"/>
      <c r="H30" s="155" t="str">
        <f>IF(H17-G17&gt;0,"yes","no")</f>
        <v>no</v>
      </c>
    </row>
  </sheetData>
  <sheetProtection algorithmName="SHA-512" hashValue="Wiv1v/K/ycmTpj630X0wlC3V6xZKfyny+tKzjVOF4r85EKGjQlS3EH0H0fynEPs36LoRPR3y0/oxu29gC40cEg==" saltValue="NvX1IK2kulsSRgRGggSnDA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5D328E52A494A902E36C3668212CD" ma:contentTypeVersion="5" ma:contentTypeDescription="Create a new document." ma:contentTypeScope="" ma:versionID="1d7a1a701e556bc9e160fbb96183da56">
  <xsd:schema xmlns:xsd="http://www.w3.org/2001/XMLSchema" xmlns:xs="http://www.w3.org/2001/XMLSchema" xmlns:p="http://schemas.microsoft.com/office/2006/metadata/properties" xmlns:ns2="18f4a68f-ff64-484a-b8aa-bc539b6af422" targetNamespace="http://schemas.microsoft.com/office/2006/metadata/properties" ma:root="true" ma:fieldsID="c8c0fcba4aa26b51f04b45017f04d704" ns2:_="">
    <xsd:import namespace="18f4a68f-ff64-484a-b8aa-bc539b6af42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4a68f-ff64-484a-b8aa-bc539b6af422" elementFormDefault="qualified">
    <xsd:import namespace="http://schemas.microsoft.com/office/2006/documentManagement/types"/>
    <xsd:import namespace="http://schemas.microsoft.com/office/infopath/2007/PartnerControls"/>
    <xsd:element name="Comments" ma:index="4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18f4a68f-ff64-484a-b8aa-bc539b6af422" xsi:nil="true"/>
  </documentManagement>
</p:properties>
</file>

<file path=customXml/itemProps1.xml><?xml version="1.0" encoding="utf-8"?>
<ds:datastoreItem xmlns:ds="http://schemas.openxmlformats.org/officeDocument/2006/customXml" ds:itemID="{136DC6CF-A076-4EA0-8D6E-60064F95E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4a68f-ff64-484a-b8aa-bc539b6af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D96146-B6D8-400F-9958-97089845F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4DAB7-DB2D-483A-B1B6-59639C38BC3E}">
  <ds:schemaRefs>
    <ds:schemaRef ds:uri="http://schemas.microsoft.com/office/2006/metadata/properties"/>
    <ds:schemaRef ds:uri="http://schemas.microsoft.com/office/infopath/2007/PartnerControls"/>
    <ds:schemaRef ds:uri="18f4a68f-ff64-484a-b8aa-bc539b6af4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  <vt:lpstr>Sheet1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0x010100F965D328E52A494A902E36C3668212CD</vt:lpwstr>
  </property>
  <property fmtid="{D5CDD505-2E9C-101B-9397-08002B2CF9AE}" pid="3" name="_dlc_DocIdItemGuid">
    <vt:lpwstr>e65baa65-3176-4ae0-92db-b6560a79bb15</vt:lpwstr>
  </property>
  <property fmtid="{D5CDD505-2E9C-101B-9397-08002B2CF9AE}" pid="4" name="Order">
    <vt:r8>100</vt:r8>
  </property>
</Properties>
</file>