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inty\Downloads\"/>
    </mc:Choice>
  </mc:AlternateContent>
  <xr:revisionPtr revIDLastSave="0" documentId="8_{C3C166DA-4157-43D2-9B43-105EA29F7E1D}" xr6:coauthVersionLast="47" xr6:coauthVersionMax="47" xr10:uidLastSave="{00000000-0000-0000-0000-000000000000}"/>
  <bookViews>
    <workbookView xWindow="-110" yWindow="30" windowWidth="19420" windowHeight="1028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DMIS'!$A$3:$L$3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DMIS'!$B$4:$K$4</definedName>
    <definedName name="_xlnm._FilterDatabase" localSheetId="21" hidden="1">'OP Collect by DMIS'!$A$4:$L$4</definedName>
    <definedName name="_xlnm._FilterDatabase" localSheetId="23" hidden="1">'OP Visits by DMISID'!$B$4:$K$4</definedName>
  </definedNames>
  <calcPr calcId="191029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8" l="1"/>
  <c r="E24" i="8"/>
  <c r="F24" i="8"/>
  <c r="G24" i="8"/>
  <c r="O16" i="5"/>
  <c r="P16" i="5"/>
  <c r="Q16" i="5"/>
  <c r="R16" i="5"/>
  <c r="S16" i="5"/>
  <c r="O15" i="5"/>
  <c r="P15" i="5"/>
  <c r="Q15" i="5"/>
  <c r="R15" i="5"/>
  <c r="S15" i="5"/>
  <c r="D26" i="6"/>
  <c r="E26" i="6"/>
  <c r="F26" i="6"/>
  <c r="G26" i="6"/>
  <c r="H26" i="6"/>
  <c r="D24" i="6"/>
  <c r="E24" i="6"/>
  <c r="F24" i="6"/>
  <c r="G24" i="6"/>
  <c r="H24" i="6"/>
  <c r="G150" i="24" l="1"/>
  <c r="H150" i="24"/>
  <c r="I150" i="24"/>
  <c r="J150" i="24"/>
  <c r="K150" i="24"/>
  <c r="G149" i="24"/>
  <c r="H149" i="24"/>
  <c r="I149" i="24"/>
  <c r="J149" i="24"/>
  <c r="K149" i="24"/>
  <c r="G148" i="24"/>
  <c r="H148" i="24"/>
  <c r="I148" i="24"/>
  <c r="J148" i="24"/>
  <c r="K148" i="24"/>
  <c r="G147" i="24"/>
  <c r="H147" i="24"/>
  <c r="I147" i="24"/>
  <c r="J147" i="24"/>
  <c r="K147" i="24"/>
  <c r="F150" i="24"/>
  <c r="F149" i="24"/>
  <c r="F148" i="24"/>
  <c r="F147" i="24"/>
  <c r="G150" i="23"/>
  <c r="H150" i="23"/>
  <c r="I150" i="23"/>
  <c r="J150" i="23"/>
  <c r="K150" i="23"/>
  <c r="F150" i="23"/>
  <c r="G149" i="23"/>
  <c r="H149" i="23"/>
  <c r="I149" i="23"/>
  <c r="J149" i="23"/>
  <c r="K149" i="23"/>
  <c r="G148" i="23"/>
  <c r="H148" i="23"/>
  <c r="I148" i="23"/>
  <c r="J148" i="23"/>
  <c r="K148" i="23"/>
  <c r="G147" i="23"/>
  <c r="H147" i="23"/>
  <c r="I147" i="23"/>
  <c r="J147" i="23"/>
  <c r="K147" i="23"/>
  <c r="F149" i="23"/>
  <c r="F148" i="23"/>
  <c r="F147" i="23"/>
  <c r="G147" i="21"/>
  <c r="H147" i="21"/>
  <c r="I147" i="21"/>
  <c r="J147" i="21"/>
  <c r="K147" i="21"/>
  <c r="G148" i="21"/>
  <c r="H148" i="21"/>
  <c r="I148" i="21"/>
  <c r="J148" i="21"/>
  <c r="K148" i="21"/>
  <c r="G149" i="21"/>
  <c r="H149" i="21"/>
  <c r="I149" i="21"/>
  <c r="J149" i="21"/>
  <c r="K149" i="21"/>
  <c r="G150" i="21"/>
  <c r="H150" i="21"/>
  <c r="I150" i="21"/>
  <c r="J150" i="21"/>
  <c r="K150" i="21"/>
  <c r="F150" i="21"/>
  <c r="F149" i="21"/>
  <c r="F148" i="21"/>
  <c r="F147" i="21"/>
  <c r="G150" i="18"/>
  <c r="H150" i="18"/>
  <c r="I150" i="18"/>
  <c r="J150" i="18"/>
  <c r="K150" i="18"/>
  <c r="F150" i="18"/>
  <c r="G149" i="18"/>
  <c r="H149" i="18"/>
  <c r="I149" i="18"/>
  <c r="J149" i="18"/>
  <c r="K149" i="18"/>
  <c r="F149" i="18"/>
  <c r="G148" i="18"/>
  <c r="H148" i="18"/>
  <c r="I148" i="18"/>
  <c r="J148" i="18"/>
  <c r="K148" i="18"/>
  <c r="F148" i="18"/>
  <c r="G147" i="18"/>
  <c r="H147" i="18"/>
  <c r="I147" i="18"/>
  <c r="J147" i="18"/>
  <c r="K147" i="18"/>
  <c r="F147" i="18"/>
  <c r="G150" i="17"/>
  <c r="H150" i="17"/>
  <c r="I150" i="17"/>
  <c r="J150" i="17"/>
  <c r="K150" i="17"/>
  <c r="F150" i="17"/>
  <c r="G149" i="17"/>
  <c r="H149" i="17"/>
  <c r="I149" i="17"/>
  <c r="J149" i="17"/>
  <c r="K149" i="17"/>
  <c r="F149" i="17"/>
  <c r="G148" i="17"/>
  <c r="H148" i="17"/>
  <c r="I148" i="17"/>
  <c r="J148" i="17"/>
  <c r="K148" i="17"/>
  <c r="F148" i="17"/>
  <c r="G147" i="17"/>
  <c r="H147" i="17"/>
  <c r="I147" i="17"/>
  <c r="J147" i="17"/>
  <c r="K147" i="17"/>
  <c r="F147" i="17"/>
  <c r="G150" i="16"/>
  <c r="H150" i="16"/>
  <c r="I150" i="16"/>
  <c r="J150" i="16"/>
  <c r="K150" i="16"/>
  <c r="F150" i="16"/>
  <c r="G149" i="16"/>
  <c r="H149" i="16"/>
  <c r="I149" i="16"/>
  <c r="J149" i="16"/>
  <c r="K149" i="16"/>
  <c r="F149" i="16"/>
  <c r="G148" i="16"/>
  <c r="H148" i="16"/>
  <c r="I148" i="16"/>
  <c r="J148" i="16"/>
  <c r="K148" i="16"/>
  <c r="F148" i="16"/>
  <c r="G147" i="16"/>
  <c r="H147" i="16"/>
  <c r="I147" i="16"/>
  <c r="J147" i="16"/>
  <c r="K147" i="16"/>
  <c r="F147" i="16"/>
  <c r="G150" i="15"/>
  <c r="H150" i="15"/>
  <c r="I150" i="15"/>
  <c r="J150" i="15"/>
  <c r="K150" i="15"/>
  <c r="F150" i="15"/>
  <c r="G149" i="15"/>
  <c r="H149" i="15"/>
  <c r="I149" i="15"/>
  <c r="J149" i="15"/>
  <c r="K149" i="15"/>
  <c r="F149" i="15"/>
  <c r="G148" i="15"/>
  <c r="H148" i="15"/>
  <c r="I148" i="15"/>
  <c r="J148" i="15"/>
  <c r="K148" i="15"/>
  <c r="F148" i="15"/>
  <c r="G147" i="15"/>
  <c r="H147" i="15"/>
  <c r="I147" i="15"/>
  <c r="J147" i="15"/>
  <c r="K147" i="15"/>
  <c r="F147" i="15"/>
  <c r="G150" i="14"/>
  <c r="H150" i="14"/>
  <c r="I150" i="14"/>
  <c r="J150" i="14"/>
  <c r="K150" i="14"/>
  <c r="F150" i="14"/>
  <c r="G149" i="14"/>
  <c r="H149" i="14"/>
  <c r="I149" i="14"/>
  <c r="J149" i="14"/>
  <c r="K149" i="14"/>
  <c r="F149" i="14"/>
  <c r="G148" i="14"/>
  <c r="H148" i="14"/>
  <c r="I148" i="14"/>
  <c r="J148" i="14"/>
  <c r="K148" i="14"/>
  <c r="F148" i="14"/>
  <c r="G147" i="14"/>
  <c r="H147" i="14"/>
  <c r="I147" i="14"/>
  <c r="J147" i="14"/>
  <c r="K147" i="14"/>
  <c r="F147" i="14"/>
  <c r="F24" i="7"/>
  <c r="H24" i="7"/>
  <c r="F24" i="11"/>
  <c r="S23" i="5" l="1"/>
  <c r="R23" i="5"/>
  <c r="Q23" i="5"/>
  <c r="P23" i="5"/>
  <c r="O23" i="5"/>
  <c r="N23" i="5"/>
  <c r="S14" i="5"/>
  <c r="R14" i="5"/>
  <c r="Q14" i="5"/>
  <c r="P14" i="5"/>
  <c r="O14" i="5"/>
  <c r="N14" i="5"/>
  <c r="C14" i="5"/>
  <c r="H23" i="5"/>
  <c r="G23" i="5"/>
  <c r="F23" i="5"/>
  <c r="E23" i="5"/>
  <c r="D23" i="5"/>
  <c r="C23" i="5"/>
  <c r="H14" i="5"/>
  <c r="G14" i="5"/>
  <c r="F14" i="5"/>
  <c r="E14" i="5"/>
  <c r="D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H148" i="20" l="1"/>
  <c r="I150" i="20"/>
  <c r="G148" i="20"/>
  <c r="G147" i="20"/>
  <c r="I149" i="20"/>
  <c r="H150" i="20"/>
  <c r="F148" i="20"/>
  <c r="F147" i="20"/>
  <c r="H149" i="20"/>
  <c r="G150" i="20"/>
  <c r="G149" i="20"/>
  <c r="F150" i="20"/>
  <c r="F149" i="20"/>
  <c r="J150" i="20"/>
  <c r="J149" i="20"/>
  <c r="K148" i="20"/>
  <c r="K147" i="20"/>
  <c r="H147" i="20"/>
  <c r="J148" i="20"/>
  <c r="J147" i="20"/>
  <c r="K150" i="20"/>
  <c r="I148" i="20"/>
  <c r="I147" i="20"/>
  <c r="K149" i="20"/>
  <c r="J150" i="22"/>
  <c r="H149" i="22"/>
  <c r="H147" i="22"/>
  <c r="H148" i="22"/>
  <c r="I150" i="22"/>
  <c r="G149" i="22"/>
  <c r="G147" i="22"/>
  <c r="G148" i="22"/>
  <c r="H150" i="22"/>
  <c r="F149" i="22"/>
  <c r="F147" i="22"/>
  <c r="F148" i="22"/>
  <c r="G150" i="22"/>
  <c r="F150" i="22"/>
  <c r="K149" i="22"/>
  <c r="K147" i="22"/>
  <c r="K148" i="22"/>
  <c r="J149" i="22"/>
  <c r="J147" i="22"/>
  <c r="J148" i="22"/>
  <c r="K150" i="22"/>
  <c r="I149" i="22"/>
  <c r="I147" i="22"/>
  <c r="I148" i="22"/>
  <c r="F75" i="25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H5" i="14"/>
  <c r="I5" i="14"/>
  <c r="J5" i="14"/>
  <c r="K5" i="14"/>
  <c r="H151" i="14" l="1"/>
  <c r="G151" i="14"/>
  <c r="I151" i="14"/>
  <c r="J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7" i="5"/>
  <c r="S18" i="5"/>
  <c r="R17" i="5"/>
  <c r="R18" i="5"/>
  <c r="Q17" i="5"/>
  <c r="Q18" i="5"/>
  <c r="P17" i="5"/>
  <c r="P18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C15" i="8"/>
  <c r="C15" i="5"/>
  <c r="R15" i="7"/>
  <c r="D15" i="7"/>
  <c r="L19" i="11"/>
  <c r="P6" i="7"/>
  <c r="N15" i="5"/>
  <c r="N15" i="8"/>
  <c r="O6" i="7"/>
  <c r="G15" i="7"/>
  <c r="G15" i="5"/>
  <c r="D6" i="4"/>
  <c r="C6" i="7"/>
  <c r="Q10" i="11"/>
  <c r="D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9" i="5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E6" i="8"/>
  <c r="E24" i="12"/>
  <c r="Q24" i="12"/>
  <c r="S24" i="8" s="1"/>
  <c r="S6" i="8"/>
  <c r="O24" i="12"/>
  <c r="Q24" i="8" s="1"/>
  <c r="Q6" i="8"/>
  <c r="M24" i="12"/>
  <c r="O24" i="8" s="1"/>
  <c r="O6" i="8"/>
  <c r="D6" i="8"/>
  <c r="D24" i="12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H9" i="2"/>
  <c r="C18" i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E28" i="11"/>
  <c r="E28" i="7" s="1"/>
  <c r="F28" i="11"/>
  <c r="F28" i="7" s="1"/>
  <c r="H24" i="5"/>
  <c r="R9" i="5"/>
  <c r="R27" i="5" s="1"/>
  <c r="G27" i="4"/>
  <c r="G9" i="2" s="1"/>
  <c r="F24" i="12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H10" i="6"/>
  <c r="P24" i="5"/>
  <c r="P10" i="5"/>
  <c r="P28" i="5" s="1"/>
  <c r="Q19" i="8"/>
  <c r="G19" i="8"/>
  <c r="Q10" i="5"/>
  <c r="Q28" i="5" s="1"/>
  <c r="P19" i="8"/>
  <c r="F19" i="8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H8" i="2"/>
  <c r="C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<sst xmlns="http://schemas.openxmlformats.org/spreadsheetml/2006/main" count="10109" uniqueCount="433">
  <si>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</si>
  <si>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</si>
  <si>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</si>
  <si>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</si>
  <si>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</si>
  <si>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</si>
  <si>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</si>
  <si>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</si>
  <si>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</si>
  <si>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</si>
  <si>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</si>
  <si>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</si>
  <si>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</si>
  <si>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</si>
  <si>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</si>
  <si>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</si>
  <si>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</si>
  <si>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</si>
  <si>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</si>
  <si>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</si>
  <si>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</si>
  <si>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</si>
  <si>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</si>
  <si>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</si>
  <si>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</si>
  <si>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</si>
  <si>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</si>
  <si>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</si>
  <si>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</si>
  <si>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</si>
  <si>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</si>
  <si>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</si>
  <si>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</si>
  <si>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</si>
  <si>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</si>
  <si>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</si>
  <si>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</si>
  <si>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</si>
  <si>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</si>
  <si>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</si>
  <si>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</si>
  <si>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</si>
  <si>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</si>
  <si>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</si>
  <si>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</si>
  <si>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</si>
  <si>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</si>
  <si>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</si>
  <si>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</si>
  <si>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</si>
  <si>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</si>
  <si>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</si>
  <si>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</si>
  <si>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</si>
  <si>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</si>
  <si>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</si>
  <si>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</si>
  <si>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</si>
  <si>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</si>
  <si>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</si>
  <si>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</si>
  <si>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</si>
  <si>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</si>
  <si>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</si>
  <si>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</si>
  <si>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</si>
  <si>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</si>
  <si>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</si>
  <si>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</si>
  <si>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</si>
  <si>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</si>
  <si>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</si>
  <si>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</si>
  <si>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</si>
  <si>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</si>
  <si>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</si>
  <si>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</si>
  <si>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</si>
  <si>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</si>
  <si>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</si>
  <si>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</si>
  <si>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</si>
  <si>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</si>
  <si>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</si>
  <si>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</si>
  <si>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</si>
  <si>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</si>
  <si>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</si>
  <si>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</si>
  <si>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</si>
  <si>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</si>
  <si>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</si>
  <si>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</si>
  <si>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</si>
  <si>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</si>
  <si>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</si>
  <si>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</si>
  <si>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</si>
  <si>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</si>
  <si>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</si>
  <si>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</si>
  <si>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</si>
  <si>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</si>
  <si>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</si>
  <si>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</si>
  <si>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</si>
  <si>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</si>
  <si>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</si>
  <si>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</si>
  <si>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</si>
  <si>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</si>
  <si>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</si>
  <si>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</si>
  <si>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</si>
  <si>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</si>
  <si>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</si>
  <si>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</si>
  <si>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</si>
  <si>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</si>
  <si>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</si>
  <si>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</si>
  <si>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</si>
  <si>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</si>
  <si>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</si>
  <si>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</si>
  <si>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</si>
  <si>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</si>
  <si>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</si>
  <si>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</si>
  <si>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</si>
  <si>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</si>
  <si>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</si>
  <si>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</si>
  <si>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</si>
  <si>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</si>
  <si>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</si>
  <si>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</si>
  <si>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</si>
  <si>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</si>
  <si>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</si>
  <si>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</si>
  <si>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</si>
  <si>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</si>
  <si>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</si>
  <si>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</si>
  <si>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</si>
  <si>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</si>
  <si>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</si>
  <si>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</si>
  <si>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</si>
  <si>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</si>
  <si>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</si>
  <si>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</si>
  <si>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</si>
  <si>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</si>
  <si>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</si>
  <si>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</si>
  <si>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</si>
  <si>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</si>
  <si>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</si>
  <si>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</si>
  <si>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</si>
  <si>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</si>
  <si>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</si>
  <si>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</si>
  <si>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</si>
  <si>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</si>
  <si>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</si>
  <si>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</si>
  <si>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</si>
  <si>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</si>
  <si>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</si>
  <si>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</si>
  <si>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</si>
  <si>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</si>
  <si>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</si>
  <si>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</si>
  <si>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</si>
  <si>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</si>
  <si>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</si>
  <si>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</si>
  <si>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</si>
  <si>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</si>
  <si>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</si>
  <si>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</si>
  <si>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</si>
  <si>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</si>
  <si>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</si>
  <si>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</si>
  <si>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</si>
  <si>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</si>
  <si>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</si>
  <si>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</si>
  <si>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</si>
  <si>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</si>
  <si>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</si>
  <si>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</si>
  <si>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</si>
  <si>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</si>
  <si>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</si>
  <si>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</si>
  <si>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</si>
  <si>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</si>
  <si>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</si>
  <si>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</si>
  <si>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</si>
  <si>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</si>
  <si>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</si>
  <si>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</si>
  <si>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</si>
  <si>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</si>
  <si>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</si>
  <si>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</si>
  <si>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</si>
  <si>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</si>
  <si>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</si>
  <si>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</si>
  <si>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</si>
  <si>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</si>
  <si>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</si>
  <si>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</si>
  <si>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</si>
  <si>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</si>
  <si>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</si>
  <si>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</si>
  <si>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</si>
  <si>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</si>
  <si>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</si>
  <si>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</si>
  <si>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</si>
  <si>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</si>
  <si>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</si>
  <si>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</si>
  <si>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</si>
  <si>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</si>
  <si>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</si>
  <si>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</si>
  <si>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</si>
  <si>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</si>
  <si>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</si>
  <si>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</si>
  <si>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</si>
  <si>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</si>
  <si>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</si>
  <si>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</si>
  <si>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</si>
  <si>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</si>
  <si>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</si>
  <si>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</si>
  <si>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</si>
  <si>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</si>
  <si>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</si>
  <si>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</si>
  <si>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</si>
  <si>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</si>
  <si>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</si>
  <si>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</si>
  <si>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</si>
  <si>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</si>
  <si>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</si>
  <si>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</si>
  <si>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</si>
  <si>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</si>
  <si>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</si>
  <si>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</si>
  <si>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</si>
  <si>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</si>
  <si>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</si>
  <si>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</si>
  <si>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</si>
  <si>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</si>
  <si>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</si>
  <si>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</si>
  <si>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</si>
  <si>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</si>
  <si>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</si>
  <si>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</si>
  <si>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</si>
  <si>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</si>
  <si>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</si>
  <si>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</si>
  <si>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</si>
  <si>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</si>
  <si>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</si>
  <si>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</si>
  <si>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</si>
  <si>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</si>
  <si>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</si>
  <si>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</si>
  <si>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</si>
  <si>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</si>
  <si>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</si>
  <si>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</si>
  <si>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</si>
  <si>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</si>
  <si>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</si>
  <si>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</si>
  <si>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</si>
  <si>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</si>
  <si>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</si>
  <si>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</si>
  <si>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</si>
  <si>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</si>
  <si>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</si>
  <si>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</si>
  <si>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</si>
  <si>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</si>
  <si>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</si>
  <si>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</si>
  <si>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</si>
  <si>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</si>
  <si>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</si>
  <si>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</si>
  <si>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</si>
  <si>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</si>
  <si>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</si>
  <si>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</si>
  <si>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</si>
  <si>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</si>
  <si>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</si>
  <si>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</si>
  <si>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</si>
  <si>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</si>
  <si>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</si>
  <si>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</si>
  <si>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</si>
  <si>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</si>
  <si>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</si>
  <si>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</si>
  <si>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</si>
  <si>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</si>
  <si>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</si>
  <si>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</si>
  <si>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</si>
  <si>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</si>
  <si>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</si>
  <si>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</si>
  <si>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</si>
  <si>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</si>
  <si>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</si>
  <si>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</si>
  <si>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</si>
  <si>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</si>
  <si>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</si>
  <si>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</si>
  <si>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</si>
  <si>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</si>
  <si>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</si>
  <si>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</si>
  <si>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</si>
  <si>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</si>
  <si>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</si>
  <si>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</si>
  <si>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</si>
  <si>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</si>
  <si>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</si>
  <si>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</si>
  <si>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</si>
  <si>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</si>
  <si>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</si>
  <si>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</si>
  <si>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</si>
  <si>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</si>
  <si>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</si>
  <si>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</si>
  <si>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</si>
  <si>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</si>
  <si>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</si>
  <si>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</si>
  <si>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</si>
  <si>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</si>
  <si>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</si>
  <si>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</si>
  <si>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</si>
  <si>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</si>
  <si>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</si>
  <si>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</si>
  <si>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</si>
  <si>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</si>
  <si>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</si>
  <si>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</si>
  <si>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</si>
  <si>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</si>
  <si>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</si>
  <si>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</si>
  <si>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</si>
  <si>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</si>
  <si>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</si>
  <si>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</si>
  <si>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</si>
  <si>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</si>
  <si>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</si>
  <si>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</si>
  <si>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</si>
  <si>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</si>
  <si>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</si>
  <si>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</si>
  <si>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</si>
  <si>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</si>
  <si>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</si>
  <si>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</si>
  <si>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</si>
  <si>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</si>
  <si>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</si>
  <si>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</si>
  <si>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</si>
  <si>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FY2020</t>
  </si>
  <si>
    <t>DHA</t>
  </si>
  <si>
    <t>FY2021</t>
  </si>
  <si>
    <t>DHA total</t>
  </si>
  <si>
    <t>(140 rows a</t>
  </si>
  <si>
    <t>FY2022 Collection Goals:</t>
  </si>
  <si>
    <t>FY2022</t>
  </si>
  <si>
    <t>FY 2022, Projected after 4TH Quarter</t>
  </si>
  <si>
    <t>FY2021 status, after 4th Quarter</t>
  </si>
  <si>
    <t>Completion</t>
  </si>
  <si>
    <t>time: 20</t>
  </si>
  <si>
    <t>4thQFY17</t>
  </si>
  <si>
    <t>4thQFY18</t>
  </si>
  <si>
    <t>4thQFY19</t>
  </si>
  <si>
    <t>4thQFY20</t>
  </si>
  <si>
    <t>4thQFY21</t>
  </si>
  <si>
    <t>4thQFY22</t>
  </si>
  <si>
    <t xml:space="preserve">4th Quarter </t>
  </si>
  <si>
    <t>23-01-03T09:40:15.1954064-05:00</t>
  </si>
  <si>
    <t>time: 2023-01-03T09:45:22.5716549-05:00</t>
  </si>
  <si>
    <t>time: 2023-01-03T09:45:02.4531200-05:00</t>
  </si>
  <si>
    <t>time: 2023-01-03T09:44:49.3670650-05:00</t>
  </si>
  <si>
    <t>time: 2023-01-03T09:41:41.3859682-05:00</t>
  </si>
  <si>
    <t>time: 2023-01-03T09:41:31.1440279-05:00</t>
  </si>
  <si>
    <t>time: 2023-01-03T09:41:08.3225104-05:00</t>
  </si>
  <si>
    <t>Data as of 01/03/2023</t>
  </si>
  <si>
    <t>FY2022 status, after 4th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</si>
</sst>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35" fillId="0" borderId="0" applyFont="0" applyFill="0" applyBorder="0" applyAlignment="0" applyProtection="0"/>
  </cellStyleXfs>
  <cellXfs count="148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14" xfId="0" applyBorder="1"/>
    <xf numFmtId="3" fontId="9" fillId="0" borderId="0" xfId="0" applyNumberFormat="1" applyFont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/>
    <xf numFmtId="10" fontId="8" fillId="0" borderId="1" xfId="0" applyNumberFormat="1" applyFont="1" applyBorder="1"/>
    <xf numFmtId="10" fontId="7" fillId="0" borderId="0" xfId="0" applyNumberFormat="1" applyFont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64" fontId="34" fillId="0" borderId="0" xfId="0" applyNumberFormat="1" applyFont="1"/>
    <xf numFmtId="164" fontId="5" fillId="0" borderId="28" xfId="0" applyNumberFormat="1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164" fontId="3" fillId="0" borderId="0" xfId="0" applyNumberFormat="1" applyFont="1"/>
    <xf numFmtId="172" fontId="5" fillId="0" borderId="0" xfId="0" applyNumberFormat="1" applyFont="1"/>
    <xf numFmtId="173" fontId="5" fillId="0" borderId="0" xfId="0" applyNumberFormat="1" applyFont="1"/>
    <xf numFmtId="0" fontId="0" fillId="0" borderId="0" xfId="0" applyBorder="1"/>
    <xf numFmtId="9" fontId="0" fillId="0" borderId="0" xfId="61" applyFont="1"/>
    <xf numFmtId="172" fontId="0" fillId="0" borderId="0" xfId="61" applyNumberFormat="1" applyFont="1"/>
    <xf numFmtId="1" fontId="0" fillId="0" borderId="0" xfId="0" applyNumberForma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/>
    <xf numFmtId="0" fontId="11" fillId="0" borderId="0" xfId="0" applyFont="1" applyAlignment="1">
      <alignment wrapText="1"/>
    </xf>
    <xf numFmtId="0" fontId="0" fillId="0" borderId="0" xfId="0" applyAlignment="1">
      <alignment wrapText="1"/>
    </xf>
  </cellXfs>
  <cellStyles count="62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5" x14ac:dyDescent="0.25"/>
  <cols>
    <col min="5" max="5" width="2.54296875" customWidth="1"/>
    <col min="7" max="7" width="10.26953125" customWidth="1"/>
    <col min="8" max="8" width="13.453125" customWidth="1"/>
    <col min="9" max="9" width="2.54296875" customWidth="1"/>
    <col min="10" max="10" width="10.1796875" customWidth="1"/>
  </cols>
  <sheetData>
    <row r="1" spans="1:11" x14ac:dyDescent="0.25">
      <c r="A1" t="s">
        <v>328</v>
      </c>
    </row>
    <row r="2" spans="1:11" x14ac:dyDescent="0.25">
      <c r="A2" s="6" t="s">
        <v>423</v>
      </c>
      <c r="F2" s="6" t="s">
        <v>431</v>
      </c>
      <c r="G2" s="29"/>
    </row>
    <row r="3" spans="1:11" x14ac:dyDescent="0.25">
      <c r="F3" s="17"/>
    </row>
    <row r="5" spans="1:11" x14ac:dyDescent="0.25">
      <c r="B5" s="6" t="s">
        <v>411</v>
      </c>
    </row>
    <row r="7" spans="1:11" x14ac:dyDescent="0.25">
      <c r="B7" t="s">
        <v>240</v>
      </c>
      <c r="C7" s="21">
        <v>0.2</v>
      </c>
      <c r="D7" t="s">
        <v>238</v>
      </c>
    </row>
    <row r="8" spans="1:11" x14ac:dyDescent="0.25">
      <c r="B8" t="s">
        <v>2</v>
      </c>
      <c r="C8" s="21">
        <v>4.09</v>
      </c>
      <c r="D8" t="s">
        <v>238</v>
      </c>
    </row>
    <row r="9" spans="1:11" x14ac:dyDescent="0.25">
      <c r="B9" t="s">
        <v>407</v>
      </c>
      <c r="C9" s="21">
        <v>61.42</v>
      </c>
      <c r="D9" t="s">
        <v>238</v>
      </c>
    </row>
    <row r="10" spans="1:11" x14ac:dyDescent="0.25">
      <c r="B10" s="6" t="s">
        <v>3</v>
      </c>
      <c r="C10" s="21">
        <v>0.56000000000000005</v>
      </c>
      <c r="D10" s="6" t="s">
        <v>238</v>
      </c>
    </row>
    <row r="11" spans="1:11" x14ac:dyDescent="0.25">
      <c r="B11" t="s">
        <v>5</v>
      </c>
      <c r="C11" s="21">
        <v>66.27</v>
      </c>
      <c r="D11" t="s">
        <v>238</v>
      </c>
    </row>
    <row r="12" spans="1:11" x14ac:dyDescent="0.25">
      <c r="C12" s="21"/>
    </row>
    <row r="13" spans="1:11" x14ac:dyDescent="0.25">
      <c r="B13" s="6" t="s">
        <v>432</v>
      </c>
      <c r="F13" s="6" t="s">
        <v>413</v>
      </c>
      <c r="J13" s="6" t="s">
        <v>414</v>
      </c>
    </row>
    <row r="15" spans="1:11" x14ac:dyDescent="0.25">
      <c r="B15" t="s">
        <v>240</v>
      </c>
      <c r="C15" s="20">
        <f>'Total Collections Rpt'!H24</f>
        <v>0.1</v>
      </c>
      <c r="D15" t="s">
        <v>238</v>
      </c>
      <c r="F15" s="20"/>
      <c r="G15" t="s">
        <v>238</v>
      </c>
      <c r="J15" s="132">
        <v>0.3</v>
      </c>
      <c r="K15" s="6" t="s">
        <v>238</v>
      </c>
    </row>
    <row r="16" spans="1:11" x14ac:dyDescent="0.25">
      <c r="B16" t="s">
        <v>2</v>
      </c>
      <c r="C16" s="20">
        <f>'Total Collections Rpt'!H25</f>
        <v>4.7</v>
      </c>
      <c r="D16" t="s">
        <v>238</v>
      </c>
      <c r="F16" s="20"/>
      <c r="G16" t="s">
        <v>238</v>
      </c>
      <c r="J16" s="132">
        <v>5.9</v>
      </c>
      <c r="K16" s="6" t="s">
        <v>238</v>
      </c>
    </row>
    <row r="17" spans="1:11" x14ac:dyDescent="0.25">
      <c r="B17" t="s">
        <v>407</v>
      </c>
      <c r="C17" s="20">
        <f>'Total Collections Rpt'!H26</f>
        <v>59.5</v>
      </c>
      <c r="D17" t="s">
        <v>238</v>
      </c>
      <c r="F17" s="20"/>
      <c r="G17" t="s">
        <v>238</v>
      </c>
      <c r="J17" s="132">
        <v>84.9</v>
      </c>
      <c r="K17" s="6" t="s">
        <v>238</v>
      </c>
    </row>
    <row r="18" spans="1:11" x14ac:dyDescent="0.25">
      <c r="B18" s="6" t="s">
        <v>3</v>
      </c>
      <c r="C18" s="20">
        <f>'Total Collections Rpt'!H27</f>
        <v>0.7</v>
      </c>
      <c r="D18" t="s">
        <v>238</v>
      </c>
      <c r="F18" s="20"/>
      <c r="G18" t="s">
        <v>238</v>
      </c>
      <c r="J18" s="132">
        <v>0.8</v>
      </c>
      <c r="K18" s="6" t="s">
        <v>238</v>
      </c>
    </row>
    <row r="19" spans="1:11" x14ac:dyDescent="0.25">
      <c r="B19" t="s">
        <v>5</v>
      </c>
      <c r="C19" s="20">
        <f>SUM(C15:C18)</f>
        <v>65</v>
      </c>
      <c r="D19" t="s">
        <v>238</v>
      </c>
      <c r="F19" s="20"/>
      <c r="G19" t="s">
        <v>238</v>
      </c>
      <c r="J19" s="132">
        <v>91.9</v>
      </c>
      <c r="K19" s="6" t="s">
        <v>238</v>
      </c>
    </row>
    <row r="20" spans="1:11" x14ac:dyDescent="0.25">
      <c r="A20" s="6"/>
      <c r="B20" s="6"/>
      <c r="C20" s="20"/>
      <c r="E20" s="24"/>
      <c r="J20" s="6"/>
      <c r="K20" s="6"/>
    </row>
    <row r="21" spans="1:11" x14ac:dyDescent="0.25">
      <c r="B21" s="6"/>
      <c r="J21" s="6"/>
      <c r="K21" s="6"/>
    </row>
  </sheetData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5" x14ac:dyDescent="0.25"/>
  <cols>
    <col min="3" max="5" width="14.81640625" customWidth="1"/>
    <col min="6" max="6" width="15.453125" customWidth="1"/>
    <col min="7" max="7" width="15" customWidth="1"/>
    <col min="8" max="8" width="15.1796875" customWidth="1"/>
    <col min="9" max="9" width="10.1796875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4th Quarter </v>
      </c>
    </row>
    <row r="4" spans="1:13" ht="13" thickBot="1" x14ac:dyDescent="0.3">
      <c r="C4" t="s">
        <v>298</v>
      </c>
    </row>
    <row r="5" spans="1:13" x14ac:dyDescent="0.25">
      <c r="B5" s="14" t="s">
        <v>4</v>
      </c>
      <c r="C5" s="122" t="s">
        <v>358</v>
      </c>
      <c r="D5" s="122" t="s">
        <v>361</v>
      </c>
      <c r="E5" s="122" t="s">
        <v>364</v>
      </c>
      <c r="F5" s="122" t="s">
        <v>406</v>
      </c>
      <c r="G5" s="122" t="s">
        <v>408</v>
      </c>
      <c r="H5" s="123" t="s">
        <v>412</v>
      </c>
    </row>
    <row r="6" spans="1:13" x14ac:dyDescent="0.25">
      <c r="B6" s="84" t="s">
        <v>1</v>
      </c>
      <c r="C6" s="52">
        <f>Details!C23</f>
        <v>34412.47</v>
      </c>
      <c r="D6" s="52">
        <f>Details!D23</f>
        <v>44682.22</v>
      </c>
      <c r="E6" s="52">
        <f>Details!E23</f>
        <v>49992.800000000003</v>
      </c>
      <c r="F6" s="52">
        <f>Details!F23</f>
        <v>0</v>
      </c>
      <c r="G6" s="52">
        <f>Details!G23</f>
        <v>21626.12</v>
      </c>
      <c r="H6" s="61">
        <f>Details!H23</f>
        <v>0</v>
      </c>
      <c r="J6" s="1"/>
      <c r="K6" s="1"/>
      <c r="L6" s="25"/>
      <c r="M6" s="1"/>
    </row>
    <row r="7" spans="1:13" x14ac:dyDescent="0.25">
      <c r="B7" s="84" t="s">
        <v>2</v>
      </c>
      <c r="C7" s="52">
        <f>Details!C24</f>
        <v>1272858.6499999999</v>
      </c>
      <c r="D7" s="52">
        <f>Details!D24</f>
        <v>1541841.88</v>
      </c>
      <c r="E7" s="52">
        <f>Details!E24</f>
        <v>1690747.3</v>
      </c>
      <c r="F7" s="52">
        <f>Details!F24</f>
        <v>2100862.42</v>
      </c>
      <c r="G7" s="52">
        <f>Details!G24</f>
        <v>1932959.93</v>
      </c>
      <c r="H7" s="61">
        <f>Details!H24</f>
        <v>1734517.52</v>
      </c>
      <c r="I7" s="4"/>
      <c r="J7" s="1"/>
      <c r="K7" s="1"/>
      <c r="L7" s="1"/>
      <c r="M7" s="1"/>
    </row>
    <row r="8" spans="1:13" x14ac:dyDescent="0.25">
      <c r="B8" s="89" t="s">
        <v>407</v>
      </c>
      <c r="C8" s="52">
        <f>Details!C25</f>
        <v>57242717.75</v>
      </c>
      <c r="D8" s="52">
        <f>Details!D25</f>
        <v>57104036.909999996</v>
      </c>
      <c r="E8" s="52">
        <f>Details!E25</f>
        <v>55358985.93</v>
      </c>
      <c r="F8" s="52">
        <f>Details!F25</f>
        <v>48451614.189999998</v>
      </c>
      <c r="G8" s="52">
        <f>Details!G25</f>
        <v>49229682.32</v>
      </c>
      <c r="H8" s="61">
        <f>Details!H25</f>
        <v>27450641.48</v>
      </c>
      <c r="I8" s="4"/>
      <c r="J8" s="1"/>
      <c r="K8" s="1"/>
      <c r="L8" s="1"/>
      <c r="M8" s="1"/>
    </row>
    <row r="9" spans="1:13" x14ac:dyDescent="0.25">
      <c r="B9" s="84" t="s">
        <v>3</v>
      </c>
      <c r="C9" s="52">
        <f>Details!C26</f>
        <v>174029.72</v>
      </c>
      <c r="D9" s="52">
        <f>Details!D26</f>
        <v>1049370.33</v>
      </c>
      <c r="E9" s="52">
        <f>Details!E26</f>
        <v>1081403.06</v>
      </c>
      <c r="F9" s="52">
        <f>Details!F26</f>
        <v>676803.81</v>
      </c>
      <c r="G9" s="52">
        <f>Details!G26</f>
        <v>597724.15</v>
      </c>
      <c r="H9" s="61">
        <f>Details!H26</f>
        <v>563359.12</v>
      </c>
      <c r="J9" s="1"/>
      <c r="K9" s="1"/>
      <c r="L9" s="1"/>
      <c r="M9" s="1"/>
    </row>
    <row r="10" spans="1:13" ht="13" thickBot="1" x14ac:dyDescent="0.3">
      <c r="B10" s="55" t="s">
        <v>5</v>
      </c>
      <c r="C10" s="66">
        <f t="shared" ref="C10:H10" si="0">SUM(C6:C9)</f>
        <v>58724018.589999996</v>
      </c>
      <c r="D10" s="66">
        <f t="shared" si="0"/>
        <v>59739931.339999996</v>
      </c>
      <c r="E10" s="66">
        <f t="shared" si="0"/>
        <v>58181129.090000004</v>
      </c>
      <c r="F10" s="66">
        <f t="shared" si="0"/>
        <v>51229280.420000002</v>
      </c>
      <c r="G10" s="66">
        <f t="shared" si="0"/>
        <v>51781992.519999996</v>
      </c>
      <c r="H10" s="65">
        <f t="shared" si="0"/>
        <v>29748518.120000001</v>
      </c>
      <c r="J10" s="11"/>
      <c r="K10" s="11"/>
      <c r="L10" s="11"/>
      <c r="M10" s="11"/>
    </row>
    <row r="13" spans="1:13" ht="13" thickBot="1" x14ac:dyDescent="0.3">
      <c r="C13" t="s">
        <v>299</v>
      </c>
    </row>
    <row r="14" spans="1:13" x14ac:dyDescent="0.25">
      <c r="B14" s="14" t="s">
        <v>4</v>
      </c>
      <c r="C14" s="122" t="s">
        <v>358</v>
      </c>
      <c r="D14" s="122" t="s">
        <v>361</v>
      </c>
      <c r="E14" s="122" t="s">
        <v>364</v>
      </c>
      <c r="F14" s="122" t="s">
        <v>406</v>
      </c>
      <c r="G14" s="122" t="s">
        <v>408</v>
      </c>
      <c r="H14" s="123" t="s">
        <v>412</v>
      </c>
    </row>
    <row r="15" spans="1:13" x14ac:dyDescent="0.25">
      <c r="B15" s="84" t="s">
        <v>1</v>
      </c>
      <c r="C15" s="52">
        <f>Details!C32</f>
        <v>382234.23</v>
      </c>
      <c r="D15" s="52">
        <f>Details!D32</f>
        <v>585246.62</v>
      </c>
      <c r="E15" s="52">
        <f>Details!E32</f>
        <v>613675.32999999996</v>
      </c>
      <c r="F15" s="52">
        <f>Details!F32</f>
        <v>600947.4</v>
      </c>
      <c r="G15" s="52">
        <f>Details!G32</f>
        <v>370555.35</v>
      </c>
      <c r="H15" s="61">
        <f>Details!H32</f>
        <v>129576.62</v>
      </c>
      <c r="J15" s="1"/>
      <c r="K15" s="1"/>
      <c r="L15" s="18"/>
      <c r="M15" s="18"/>
    </row>
    <row r="16" spans="1:13" x14ac:dyDescent="0.25">
      <c r="B16" s="84" t="s">
        <v>2</v>
      </c>
      <c r="C16" s="52">
        <f>Details!C33</f>
        <v>3565663.72</v>
      </c>
      <c r="D16" s="52">
        <f>Details!D33</f>
        <v>4765289.84</v>
      </c>
      <c r="E16" s="52">
        <f>Details!E33</f>
        <v>4514888.12</v>
      </c>
      <c r="F16" s="52">
        <f>Details!F33</f>
        <v>5169557.93</v>
      </c>
      <c r="G16" s="52">
        <f>Details!G33</f>
        <v>4730663.8899999997</v>
      </c>
      <c r="H16" s="61">
        <f>Details!H33</f>
        <v>4829401.83</v>
      </c>
      <c r="J16" s="1"/>
      <c r="K16" s="1"/>
      <c r="L16" s="18"/>
      <c r="M16" s="18"/>
    </row>
    <row r="17" spans="2:13" x14ac:dyDescent="0.25">
      <c r="B17" s="89" t="s">
        <v>407</v>
      </c>
      <c r="C17" s="52">
        <f>Details!C34</f>
        <v>240187615.99000001</v>
      </c>
      <c r="D17" s="52">
        <f>Details!D34</f>
        <v>204647767.00999999</v>
      </c>
      <c r="E17" s="52">
        <f>Details!E34</f>
        <v>204554145.47</v>
      </c>
      <c r="F17" s="52">
        <f>Details!F34</f>
        <v>167791266.16</v>
      </c>
      <c r="G17" s="52">
        <f>Details!G34</f>
        <v>128969945.28</v>
      </c>
      <c r="H17" s="61">
        <f>Details!H34</f>
        <v>111327600.11</v>
      </c>
      <c r="J17" s="1"/>
      <c r="K17" s="1"/>
      <c r="L17" s="18"/>
      <c r="M17" s="18"/>
    </row>
    <row r="18" spans="2:13" x14ac:dyDescent="0.25">
      <c r="B18" s="84" t="s">
        <v>3</v>
      </c>
      <c r="C18" s="52">
        <f>Details!C35</f>
        <v>2158128.44</v>
      </c>
      <c r="D18" s="52">
        <f>Details!D35</f>
        <v>2327192.94</v>
      </c>
      <c r="E18" s="52">
        <f>Details!E35</f>
        <v>2638317.4500000002</v>
      </c>
      <c r="F18" s="52">
        <f>Details!F35</f>
        <v>2059549.23</v>
      </c>
      <c r="G18" s="52">
        <f>Details!G35</f>
        <v>1198362.28</v>
      </c>
      <c r="H18" s="61">
        <f>Details!H35</f>
        <v>1356474.09</v>
      </c>
      <c r="J18" s="1"/>
      <c r="K18" s="1"/>
      <c r="L18" s="1"/>
      <c r="M18" s="1"/>
    </row>
    <row r="19" spans="2:13" ht="13" thickBot="1" x14ac:dyDescent="0.3">
      <c r="B19" s="55" t="s">
        <v>5</v>
      </c>
      <c r="C19" s="66">
        <f t="shared" ref="C19:H19" si="1">SUM(C15:C18)</f>
        <v>246293642.38</v>
      </c>
      <c r="D19" s="66">
        <f t="shared" si="1"/>
        <v>212325496.41</v>
      </c>
      <c r="E19" s="66">
        <f t="shared" si="1"/>
        <v>212321026.36999997</v>
      </c>
      <c r="F19" s="66">
        <f t="shared" si="1"/>
        <v>175621320.72</v>
      </c>
      <c r="G19" s="66">
        <f t="shared" si="1"/>
        <v>135269526.79999998</v>
      </c>
      <c r="H19" s="65">
        <f t="shared" si="1"/>
        <v>117643052.65000001</v>
      </c>
      <c r="J19" s="11"/>
      <c r="K19" s="11"/>
      <c r="L19" s="11"/>
      <c r="M19" s="11"/>
    </row>
  </sheetData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>
      <selection activeCell="U35" sqref="U35"/>
    </sheetView>
  </sheetViews>
  <sheetFormatPr defaultRowHeight="12.5" x14ac:dyDescent="0.25"/>
  <cols>
    <col min="1" max="1" width="5" customWidth="1"/>
    <col min="3" max="8" width="9.1796875" style="15"/>
    <col min="9" max="9" width="6.7265625" customWidth="1"/>
    <col min="10" max="10" width="4.26953125" customWidth="1"/>
    <col min="12" max="17" width="9.1796875" style="15"/>
  </cols>
  <sheetData>
    <row r="1" spans="1:18" x14ac:dyDescent="0.25">
      <c r="A1" t="s">
        <v>104</v>
      </c>
    </row>
    <row r="2" spans="1:18" x14ac:dyDescent="0.25">
      <c r="A2" t="str">
        <f>Summary!A2</f>
        <v xml:space="preserve">4th Quarter </v>
      </c>
    </row>
    <row r="4" spans="1:18" ht="13" thickBot="1" x14ac:dyDescent="0.3">
      <c r="C4" s="15" t="s">
        <v>124</v>
      </c>
      <c r="L4" s="15" t="s">
        <v>127</v>
      </c>
    </row>
    <row r="5" spans="1:18" x14ac:dyDescent="0.25">
      <c r="B5" s="84" t="s">
        <v>4</v>
      </c>
      <c r="C5" s="122" t="s">
        <v>358</v>
      </c>
      <c r="D5" s="122" t="s">
        <v>361</v>
      </c>
      <c r="E5" s="122" t="s">
        <v>364</v>
      </c>
      <c r="F5" s="122" t="s">
        <v>406</v>
      </c>
      <c r="G5" s="122" t="s">
        <v>408</v>
      </c>
      <c r="H5" s="123" t="s">
        <v>412</v>
      </c>
      <c r="K5" s="84" t="s">
        <v>4</v>
      </c>
      <c r="L5" s="122" t="s">
        <v>358</v>
      </c>
      <c r="M5" s="122" t="s">
        <v>361</v>
      </c>
      <c r="N5" s="122" t="s">
        <v>364</v>
      </c>
      <c r="O5" s="122" t="s">
        <v>406</v>
      </c>
      <c r="P5" s="122" t="s">
        <v>408</v>
      </c>
      <c r="Q5" s="123" t="s">
        <v>412</v>
      </c>
    </row>
    <row r="6" spans="1:18" x14ac:dyDescent="0.25">
      <c r="B6" s="84" t="s">
        <v>1</v>
      </c>
      <c r="C6" s="48">
        <f>Details!C41</f>
        <v>6</v>
      </c>
      <c r="D6" s="48">
        <f>Details!D41</f>
        <v>1</v>
      </c>
      <c r="E6" s="48">
        <f>Details!E41</f>
        <v>2</v>
      </c>
      <c r="F6" s="48">
        <f>Details!F41</f>
        <v>0</v>
      </c>
      <c r="G6" s="48">
        <f>Details!G41</f>
        <v>1</v>
      </c>
      <c r="H6" s="48">
        <f>Details!H41</f>
        <v>0</v>
      </c>
      <c r="K6" s="84" t="s">
        <v>1</v>
      </c>
      <c r="L6" s="48">
        <f>Details!C68</f>
        <v>982</v>
      </c>
      <c r="M6" s="48">
        <f>Details!D68</f>
        <v>2407</v>
      </c>
      <c r="N6" s="48">
        <f>Details!E68</f>
        <v>2859</v>
      </c>
      <c r="O6" s="48">
        <f>Details!F68</f>
        <v>2635</v>
      </c>
      <c r="P6" s="48">
        <f>Details!G68</f>
        <v>1463</v>
      </c>
      <c r="Q6" s="48">
        <f>Details!H68</f>
        <v>550</v>
      </c>
    </row>
    <row r="7" spans="1:18" x14ac:dyDescent="0.25">
      <c r="B7" s="84" t="s">
        <v>2</v>
      </c>
      <c r="C7" s="48">
        <f>Details!C42</f>
        <v>42</v>
      </c>
      <c r="D7" s="48">
        <f>Details!D42</f>
        <v>52</v>
      </c>
      <c r="E7" s="48">
        <f>Details!E42</f>
        <v>72</v>
      </c>
      <c r="F7" s="48">
        <f>Details!F42</f>
        <v>70</v>
      </c>
      <c r="G7" s="48">
        <f>Details!G42</f>
        <v>99</v>
      </c>
      <c r="H7" s="48">
        <f>Details!H42</f>
        <v>78</v>
      </c>
      <c r="I7" s="6"/>
      <c r="K7" s="84" t="s">
        <v>2</v>
      </c>
      <c r="L7" s="48">
        <f>Details!C69</f>
        <v>13715</v>
      </c>
      <c r="M7" s="48">
        <f>Details!D69</f>
        <v>16891</v>
      </c>
      <c r="N7" s="48">
        <f>Details!E69</f>
        <v>20244</v>
      </c>
      <c r="O7" s="48">
        <f>Details!F69</f>
        <v>17241</v>
      </c>
      <c r="P7" s="48">
        <f>Details!G69</f>
        <v>21286</v>
      </c>
      <c r="Q7" s="48">
        <f>Details!H69</f>
        <v>18478</v>
      </c>
    </row>
    <row r="8" spans="1:18" x14ac:dyDescent="0.25">
      <c r="B8" s="89" t="s">
        <v>407</v>
      </c>
      <c r="C8" s="48">
        <f>Details!C43</f>
        <v>2377</v>
      </c>
      <c r="D8" s="48">
        <f>Details!D43</f>
        <v>2160</v>
      </c>
      <c r="E8" s="48">
        <f>Details!E43</f>
        <v>2215</v>
      </c>
      <c r="F8" s="48">
        <f>Details!F43</f>
        <v>1691</v>
      </c>
      <c r="G8" s="48">
        <f>Details!G43</f>
        <v>1464</v>
      </c>
      <c r="H8" s="48">
        <f>Details!H43</f>
        <v>973</v>
      </c>
      <c r="I8" s="6"/>
      <c r="K8" s="89" t="s">
        <v>407</v>
      </c>
      <c r="L8" s="48">
        <f>Details!C70</f>
        <v>597755</v>
      </c>
      <c r="M8" s="48">
        <f>Details!D70</f>
        <v>564185</v>
      </c>
      <c r="N8" s="48">
        <f>Details!E70</f>
        <v>530481</v>
      </c>
      <c r="O8" s="48">
        <f>Details!F70</f>
        <v>436436</v>
      </c>
      <c r="P8" s="48">
        <f>Details!G70</f>
        <v>352315</v>
      </c>
      <c r="Q8" s="48">
        <f>Details!H70</f>
        <v>275937</v>
      </c>
    </row>
    <row r="9" spans="1:18" x14ac:dyDescent="0.25">
      <c r="B9" s="84" t="s">
        <v>3</v>
      </c>
      <c r="C9" s="48">
        <f>Details!C44</f>
        <v>1</v>
      </c>
      <c r="D9" s="48">
        <f>Details!D44</f>
        <v>24</v>
      </c>
      <c r="E9" s="48">
        <f>Details!E44</f>
        <v>52</v>
      </c>
      <c r="F9" s="48">
        <f>Details!F44</f>
        <v>56</v>
      </c>
      <c r="G9" s="48">
        <f>Details!G44</f>
        <v>29</v>
      </c>
      <c r="H9" s="48">
        <f>Details!H44</f>
        <v>7</v>
      </c>
      <c r="K9" s="84" t="s">
        <v>3</v>
      </c>
      <c r="L9" s="48">
        <f>Details!C71</f>
        <v>5335</v>
      </c>
      <c r="M9" s="48">
        <f>Details!D71</f>
        <v>5773</v>
      </c>
      <c r="N9" s="48">
        <f>Details!E71</f>
        <v>8238</v>
      </c>
      <c r="O9" s="48">
        <f>Details!F71</f>
        <v>6402</v>
      </c>
      <c r="P9" s="48">
        <f>Details!G71</f>
        <v>3553</v>
      </c>
      <c r="Q9" s="48">
        <f>Details!H71</f>
        <v>2015</v>
      </c>
    </row>
    <row r="10" spans="1:18" x14ac:dyDescent="0.25">
      <c r="B10" s="86" t="s">
        <v>5</v>
      </c>
      <c r="C10" s="90">
        <f t="shared" ref="C10:H10" si="0">SUM(C6:C9)</f>
        <v>2426</v>
      </c>
      <c r="D10" s="90">
        <f t="shared" si="0"/>
        <v>2237</v>
      </c>
      <c r="E10" s="90">
        <f t="shared" si="0"/>
        <v>2341</v>
      </c>
      <c r="F10" s="90">
        <f t="shared" si="0"/>
        <v>1817</v>
      </c>
      <c r="G10" s="90">
        <f t="shared" si="0"/>
        <v>1593</v>
      </c>
      <c r="H10" s="90">
        <f t="shared" si="0"/>
        <v>1058</v>
      </c>
      <c r="I10" s="16"/>
      <c r="K10" s="86" t="s">
        <v>5</v>
      </c>
      <c r="L10" s="90">
        <f t="shared" ref="L10:Q10" si="1">SUM(L6:L9)</f>
        <v>617787</v>
      </c>
      <c r="M10" s="90">
        <f t="shared" si="1"/>
        <v>589256</v>
      </c>
      <c r="N10" s="90">
        <f t="shared" si="1"/>
        <v>561822</v>
      </c>
      <c r="O10" s="90">
        <f t="shared" si="1"/>
        <v>462714</v>
      </c>
      <c r="P10" s="90">
        <f t="shared" si="1"/>
        <v>378617</v>
      </c>
      <c r="Q10" s="90">
        <f t="shared" si="1"/>
        <v>296980</v>
      </c>
      <c r="R10" s="16"/>
    </row>
    <row r="11" spans="1:18" x14ac:dyDescent="0.25">
      <c r="B11" s="9"/>
      <c r="C11" s="16"/>
      <c r="D11" s="16"/>
      <c r="E11" s="16"/>
      <c r="F11" s="16"/>
      <c r="G11" s="16"/>
      <c r="H11" s="16"/>
      <c r="I11" s="16"/>
      <c r="K11" s="9"/>
      <c r="L11" s="16"/>
      <c r="M11" s="16"/>
      <c r="N11" s="16"/>
      <c r="O11" s="16"/>
      <c r="P11" s="16"/>
      <c r="Q11" s="16"/>
      <c r="R11" s="16"/>
    </row>
    <row r="12" spans="1:18" x14ac:dyDescent="0.25">
      <c r="B12" s="9"/>
    </row>
    <row r="13" spans="1:18" ht="13" thickBot="1" x14ac:dyDescent="0.3">
      <c r="C13" s="15" t="s">
        <v>125</v>
      </c>
      <c r="L13" s="15" t="s">
        <v>128</v>
      </c>
    </row>
    <row r="14" spans="1:18" x14ac:dyDescent="0.25">
      <c r="B14" s="84" t="s">
        <v>4</v>
      </c>
      <c r="C14" s="122" t="s">
        <v>358</v>
      </c>
      <c r="D14" s="122" t="s">
        <v>361</v>
      </c>
      <c r="E14" s="122" t="s">
        <v>364</v>
      </c>
      <c r="F14" s="122" t="s">
        <v>406</v>
      </c>
      <c r="G14" s="122" t="s">
        <v>408</v>
      </c>
      <c r="H14" s="123" t="s">
        <v>412</v>
      </c>
      <c r="K14" s="84" t="s">
        <v>4</v>
      </c>
      <c r="L14" s="122" t="s">
        <v>358</v>
      </c>
      <c r="M14" s="122" t="s">
        <v>361</v>
      </c>
      <c r="N14" s="122" t="s">
        <v>364</v>
      </c>
      <c r="O14" s="122" t="s">
        <v>406</v>
      </c>
      <c r="P14" s="122" t="s">
        <v>408</v>
      </c>
      <c r="Q14" s="123" t="s">
        <v>412</v>
      </c>
    </row>
    <row r="15" spans="1:18" x14ac:dyDescent="0.25">
      <c r="B15" s="84" t="s">
        <v>1</v>
      </c>
      <c r="C15" s="48">
        <f>Details!C50</f>
        <v>6</v>
      </c>
      <c r="D15" s="48">
        <f>Details!D50</f>
        <v>5</v>
      </c>
      <c r="E15" s="48">
        <f>Details!E50</f>
        <v>6</v>
      </c>
      <c r="F15" s="48">
        <f>Details!F50</f>
        <v>0</v>
      </c>
      <c r="G15" s="48">
        <f>Details!G50</f>
        <v>1</v>
      </c>
      <c r="H15" s="48">
        <f>Details!H50</f>
        <v>0</v>
      </c>
      <c r="K15" s="84" t="s">
        <v>1</v>
      </c>
      <c r="L15" s="48">
        <f>Details!C77</f>
        <v>4269</v>
      </c>
      <c r="M15" s="48">
        <f>Details!D77</f>
        <v>7098</v>
      </c>
      <c r="N15" s="48">
        <f>Details!E77</f>
        <v>7418</v>
      </c>
      <c r="O15" s="48">
        <f>Details!F77</f>
        <v>7930</v>
      </c>
      <c r="P15" s="48">
        <f>Details!G77</f>
        <v>4445</v>
      </c>
      <c r="Q15" s="48">
        <f>Details!H77</f>
        <v>1553</v>
      </c>
    </row>
    <row r="16" spans="1:18" x14ac:dyDescent="0.25">
      <c r="B16" s="84" t="s">
        <v>2</v>
      </c>
      <c r="C16" s="48">
        <f>Details!C51</f>
        <v>126</v>
      </c>
      <c r="D16" s="48">
        <f>Details!D51</f>
        <v>134</v>
      </c>
      <c r="E16" s="48">
        <f>Details!E51</f>
        <v>110</v>
      </c>
      <c r="F16" s="48">
        <f>Details!F51</f>
        <v>148</v>
      </c>
      <c r="G16" s="48">
        <f>Details!G51</f>
        <v>144</v>
      </c>
      <c r="H16" s="48">
        <f>Details!H51</f>
        <v>128</v>
      </c>
      <c r="K16" s="84" t="s">
        <v>2</v>
      </c>
      <c r="L16" s="48">
        <f>Details!C78</f>
        <v>32447</v>
      </c>
      <c r="M16" s="48">
        <f>Details!D78</f>
        <v>40298</v>
      </c>
      <c r="N16" s="48">
        <f>Details!E78</f>
        <v>38480</v>
      </c>
      <c r="O16" s="48">
        <f>Details!F78</f>
        <v>39466</v>
      </c>
      <c r="P16" s="48">
        <f>Details!G78</f>
        <v>40672</v>
      </c>
      <c r="Q16" s="48">
        <f>Details!H78</f>
        <v>39657</v>
      </c>
    </row>
    <row r="17" spans="2:18" x14ac:dyDescent="0.25">
      <c r="B17" s="89" t="s">
        <v>407</v>
      </c>
      <c r="C17" s="48">
        <f>Details!C52</f>
        <v>5189</v>
      </c>
      <c r="D17" s="48">
        <f>Details!D52</f>
        <v>4674</v>
      </c>
      <c r="E17" s="48">
        <f>Details!E52</f>
        <v>4310</v>
      </c>
      <c r="F17" s="48">
        <f>Details!F52</f>
        <v>3536</v>
      </c>
      <c r="G17" s="48">
        <f>Details!G52</f>
        <v>2999</v>
      </c>
      <c r="H17" s="48">
        <f>Details!H52</f>
        <v>1843</v>
      </c>
      <c r="K17" s="89" t="s">
        <v>407</v>
      </c>
      <c r="L17" s="48">
        <f>Details!C79</f>
        <v>1944200</v>
      </c>
      <c r="M17" s="48">
        <f>Details!D79</f>
        <v>1661006</v>
      </c>
      <c r="N17" s="48">
        <f>Details!E79</f>
        <v>1542592</v>
      </c>
      <c r="O17" s="48">
        <f>Details!F79</f>
        <v>1231310</v>
      </c>
      <c r="P17" s="48">
        <f>Details!G79</f>
        <v>955305</v>
      </c>
      <c r="Q17" s="48">
        <f>Details!H79</f>
        <v>830384</v>
      </c>
    </row>
    <row r="18" spans="2:18" x14ac:dyDescent="0.25">
      <c r="B18" s="84" t="s">
        <v>3</v>
      </c>
      <c r="C18" s="48">
        <f>Details!C53</f>
        <v>28</v>
      </c>
      <c r="D18" s="48">
        <f>Details!D53</f>
        <v>122</v>
      </c>
      <c r="E18" s="48">
        <f>Details!E53</f>
        <v>112</v>
      </c>
      <c r="F18" s="48">
        <f>Details!F53</f>
        <v>80</v>
      </c>
      <c r="G18" s="48">
        <f>Details!G53</f>
        <v>56</v>
      </c>
      <c r="H18" s="48">
        <f>Details!H53</f>
        <v>62</v>
      </c>
      <c r="K18" s="84" t="s">
        <v>3</v>
      </c>
      <c r="L18" s="48">
        <f>Details!C80</f>
        <v>29724</v>
      </c>
      <c r="M18" s="48">
        <f>Details!D80</f>
        <v>30811</v>
      </c>
      <c r="N18" s="48">
        <f>Details!E80</f>
        <v>31961</v>
      </c>
      <c r="O18" s="48">
        <f>Details!F80</f>
        <v>20962</v>
      </c>
      <c r="P18" s="48">
        <f>Details!G80</f>
        <v>12182</v>
      </c>
      <c r="Q18" s="48">
        <f>Details!H80</f>
        <v>15459</v>
      </c>
    </row>
    <row r="19" spans="2:18" x14ac:dyDescent="0.25">
      <c r="B19" s="86" t="s">
        <v>5</v>
      </c>
      <c r="C19" s="90">
        <f t="shared" ref="C19:H19" si="2">SUM(C15:C18)</f>
        <v>5349</v>
      </c>
      <c r="D19" s="90">
        <f t="shared" si="2"/>
        <v>4935</v>
      </c>
      <c r="E19" s="90">
        <f t="shared" si="2"/>
        <v>4538</v>
      </c>
      <c r="F19" s="90">
        <f t="shared" si="2"/>
        <v>3764</v>
      </c>
      <c r="G19" s="90">
        <f t="shared" si="2"/>
        <v>3200</v>
      </c>
      <c r="H19" s="90">
        <f t="shared" si="2"/>
        <v>2033</v>
      </c>
      <c r="I19" s="16"/>
      <c r="K19" s="86" t="s">
        <v>5</v>
      </c>
      <c r="L19" s="90">
        <f t="shared" ref="L19:Q19" si="3">SUM(L15:L18)</f>
        <v>2010640</v>
      </c>
      <c r="M19" s="90">
        <f t="shared" si="3"/>
        <v>1739213</v>
      </c>
      <c r="N19" s="90">
        <f t="shared" si="3"/>
        <v>1620451</v>
      </c>
      <c r="O19" s="90">
        <f t="shared" si="3"/>
        <v>1299668</v>
      </c>
      <c r="P19" s="90">
        <f t="shared" si="3"/>
        <v>1012604</v>
      </c>
      <c r="Q19" s="90">
        <f t="shared" si="3"/>
        <v>887053</v>
      </c>
      <c r="R19" s="16"/>
    </row>
    <row r="20" spans="2:18" x14ac:dyDescent="0.25">
      <c r="B20" s="9"/>
      <c r="C20" s="16"/>
      <c r="D20" s="16"/>
      <c r="E20" s="16"/>
      <c r="F20" s="16"/>
      <c r="G20" s="16"/>
      <c r="H20" s="16"/>
      <c r="I20" s="16"/>
      <c r="K20" s="9"/>
      <c r="L20" s="16"/>
      <c r="M20" s="16"/>
      <c r="N20" s="16"/>
      <c r="O20" s="16"/>
      <c r="P20" s="16"/>
      <c r="Q20" s="16"/>
      <c r="R20" s="16"/>
    </row>
    <row r="22" spans="2:18" ht="13" thickBot="1" x14ac:dyDescent="0.3">
      <c r="C22" s="15" t="s">
        <v>126</v>
      </c>
      <c r="L22" s="38" t="s">
        <v>129</v>
      </c>
      <c r="O22" s="38"/>
    </row>
    <row r="23" spans="2:18" x14ac:dyDescent="0.25">
      <c r="B23" s="84" t="s">
        <v>4</v>
      </c>
      <c r="C23" s="122" t="s">
        <v>358</v>
      </c>
      <c r="D23" s="122" t="s">
        <v>361</v>
      </c>
      <c r="E23" s="122" t="s">
        <v>364</v>
      </c>
      <c r="F23" s="122" t="s">
        <v>406</v>
      </c>
      <c r="G23" s="122" t="s">
        <v>408</v>
      </c>
      <c r="H23" s="123" t="s">
        <v>412</v>
      </c>
      <c r="K23" s="48" t="s">
        <v>4</v>
      </c>
      <c r="L23" s="122" t="s">
        <v>358</v>
      </c>
      <c r="M23" s="122" t="s">
        <v>361</v>
      </c>
      <c r="N23" s="122" t="s">
        <v>364</v>
      </c>
      <c r="O23" s="122" t="s">
        <v>406</v>
      </c>
      <c r="P23" s="122" t="s">
        <v>408</v>
      </c>
      <c r="Q23" s="123" t="s">
        <v>412</v>
      </c>
    </row>
    <row r="24" spans="2:18" x14ac:dyDescent="0.25">
      <c r="B24" s="84" t="s">
        <v>1</v>
      </c>
      <c r="C24" s="51">
        <f t="shared" ref="C24:G24" si="4">C6/C15</f>
        <v>1</v>
      </c>
      <c r="D24" s="51">
        <f t="shared" si="4"/>
        <v>0.2</v>
      </c>
      <c r="E24" s="51">
        <f t="shared" si="4"/>
        <v>0.33333333333333331</v>
      </c>
      <c r="F24" s="51" t="e">
        <f t="shared" si="4"/>
        <v>#DIV/0!</v>
      </c>
      <c r="G24" s="51">
        <f t="shared" si="4"/>
        <v>1</v>
      </c>
      <c r="H24" s="51">
        <v>0</v>
      </c>
      <c r="K24" s="84" t="s">
        <v>1</v>
      </c>
      <c r="L24" s="54">
        <f t="shared" ref="L24:Q24" si="5">L6/L15</f>
        <v>0.23003045209650971</v>
      </c>
      <c r="M24" s="54">
        <f t="shared" si="5"/>
        <v>0.33910960834037757</v>
      </c>
      <c r="N24" s="54">
        <f t="shared" si="5"/>
        <v>0.38541385818279861</v>
      </c>
      <c r="O24" s="54">
        <f t="shared" si="5"/>
        <v>0.33228247162673391</v>
      </c>
      <c r="P24" s="54">
        <f t="shared" si="5"/>
        <v>0.32913385826771652</v>
      </c>
      <c r="Q24" s="54">
        <f t="shared" si="5"/>
        <v>0.35415325177076629</v>
      </c>
    </row>
    <row r="25" spans="2:18" x14ac:dyDescent="0.25">
      <c r="B25" s="84" t="s">
        <v>2</v>
      </c>
      <c r="C25" s="51">
        <f t="shared" ref="C25:H27" si="6">C7/C16</f>
        <v>0.33333333333333331</v>
      </c>
      <c r="D25" s="51">
        <f t="shared" si="6"/>
        <v>0.38805970149253732</v>
      </c>
      <c r="E25" s="51">
        <f t="shared" si="6"/>
        <v>0.65454545454545454</v>
      </c>
      <c r="F25" s="51">
        <f t="shared" si="6"/>
        <v>0.47297297297297297</v>
      </c>
      <c r="G25" s="51">
        <f t="shared" si="6"/>
        <v>0.6875</v>
      </c>
      <c r="H25" s="51">
        <f t="shared" si="6"/>
        <v>0.609375</v>
      </c>
      <c r="K25" s="84" t="s">
        <v>2</v>
      </c>
      <c r="L25" s="54">
        <f t="shared" ref="L25:Q27" si="7">L7/L16</f>
        <v>0.42268930871883381</v>
      </c>
      <c r="M25" s="54">
        <f t="shared" si="7"/>
        <v>0.41915231525137725</v>
      </c>
      <c r="N25" s="54">
        <f t="shared" si="7"/>
        <v>0.52609147609147611</v>
      </c>
      <c r="O25" s="54">
        <f t="shared" si="7"/>
        <v>0.43685704150407945</v>
      </c>
      <c r="P25" s="54">
        <f t="shared" si="7"/>
        <v>0.52335759244689217</v>
      </c>
      <c r="Q25" s="54">
        <f t="shared" si="7"/>
        <v>0.46594548251254508</v>
      </c>
    </row>
    <row r="26" spans="2:18" x14ac:dyDescent="0.25">
      <c r="B26" s="89" t="s">
        <v>407</v>
      </c>
      <c r="C26" s="51">
        <f t="shared" si="6"/>
        <v>0.45808440932742339</v>
      </c>
      <c r="D26" s="51">
        <f t="shared" si="6"/>
        <v>0.46213093709884467</v>
      </c>
      <c r="E26" s="51">
        <f t="shared" si="6"/>
        <v>0.5139211136890951</v>
      </c>
      <c r="F26" s="51">
        <f t="shared" si="6"/>
        <v>0.47822398190045251</v>
      </c>
      <c r="G26" s="51">
        <f t="shared" si="6"/>
        <v>0.48816272090696899</v>
      </c>
      <c r="H26" s="51">
        <f t="shared" si="6"/>
        <v>0.52794357026587091</v>
      </c>
      <c r="K26" s="89" t="s">
        <v>407</v>
      </c>
      <c r="L26" s="54">
        <f t="shared" si="7"/>
        <v>0.30745550869252136</v>
      </c>
      <c r="M26" s="54">
        <f t="shared" si="7"/>
        <v>0.33966463697301513</v>
      </c>
      <c r="N26" s="54">
        <f t="shared" si="7"/>
        <v>0.34388937580384182</v>
      </c>
      <c r="O26" s="54">
        <f t="shared" si="7"/>
        <v>0.35444851418408035</v>
      </c>
      <c r="P26" s="54">
        <f t="shared" si="7"/>
        <v>0.36879844656942024</v>
      </c>
      <c r="Q26" s="54">
        <f t="shared" si="7"/>
        <v>0.33230047785121103</v>
      </c>
    </row>
    <row r="27" spans="2:18" x14ac:dyDescent="0.25">
      <c r="B27" s="84" t="s">
        <v>3</v>
      </c>
      <c r="C27" s="51">
        <f t="shared" si="6"/>
        <v>3.5714285714285712E-2</v>
      </c>
      <c r="D27" s="51">
        <f t="shared" si="6"/>
        <v>0.19672131147540983</v>
      </c>
      <c r="E27" s="51">
        <f t="shared" si="6"/>
        <v>0.4642857142857143</v>
      </c>
      <c r="F27" s="51">
        <f t="shared" si="6"/>
        <v>0.7</v>
      </c>
      <c r="G27" s="51">
        <f t="shared" si="6"/>
        <v>0.5178571428571429</v>
      </c>
      <c r="H27" s="51">
        <f t="shared" si="6"/>
        <v>0.11290322580645161</v>
      </c>
      <c r="I27" s="5"/>
      <c r="K27" s="84" t="s">
        <v>3</v>
      </c>
      <c r="L27" s="54">
        <f t="shared" si="7"/>
        <v>0.17948459157583097</v>
      </c>
      <c r="M27" s="54">
        <f t="shared" si="7"/>
        <v>0.18736814773944371</v>
      </c>
      <c r="N27" s="54">
        <f t="shared" si="7"/>
        <v>0.25775163480491847</v>
      </c>
      <c r="O27" s="54">
        <f t="shared" si="7"/>
        <v>0.30540978914225742</v>
      </c>
      <c r="P27" s="54">
        <f t="shared" si="7"/>
        <v>0.2916598259727467</v>
      </c>
      <c r="Q27" s="54">
        <f t="shared" si="7"/>
        <v>0.13034478297431917</v>
      </c>
      <c r="R27" s="5"/>
    </row>
    <row r="28" spans="2:18" x14ac:dyDescent="0.25">
      <c r="B28" s="86" t="s">
        <v>5</v>
      </c>
      <c r="C28" s="91">
        <f t="shared" ref="C28:H28" si="8">C10/C19</f>
        <v>0.45354271826509629</v>
      </c>
      <c r="D28" s="91">
        <f t="shared" si="8"/>
        <v>0.45329280648429587</v>
      </c>
      <c r="E28" s="91">
        <f t="shared" si="8"/>
        <v>0.51586602027324813</v>
      </c>
      <c r="F28" s="91">
        <f t="shared" si="8"/>
        <v>0.48273113708820403</v>
      </c>
      <c r="G28" s="92">
        <f t="shared" si="8"/>
        <v>0.49781249999999999</v>
      </c>
      <c r="H28" s="91">
        <f t="shared" si="8"/>
        <v>0.52041318248893265</v>
      </c>
      <c r="I28" s="10"/>
      <c r="K28" s="125" t="s">
        <v>5</v>
      </c>
      <c r="L28" s="125">
        <f t="shared" ref="L28:Q28" si="9">L10/L19</f>
        <v>0.30725888274380297</v>
      </c>
      <c r="M28" s="125">
        <f t="shared" si="9"/>
        <v>0.33880611517968184</v>
      </c>
      <c r="N28" s="125">
        <f t="shared" si="9"/>
        <v>0.34670718213633117</v>
      </c>
      <c r="O28" s="125">
        <f t="shared" si="9"/>
        <v>0.35602476940264743</v>
      </c>
      <c r="P28" s="125">
        <f t="shared" si="9"/>
        <v>0.37390431007580455</v>
      </c>
      <c r="Q28" s="125">
        <f t="shared" si="9"/>
        <v>0.33479397510633524</v>
      </c>
      <c r="R28" s="10"/>
    </row>
  </sheetData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>
      <selection activeCell="H24" sqref="H24"/>
    </sheetView>
  </sheetViews>
  <sheetFormatPr defaultRowHeight="12.5" x14ac:dyDescent="0.25"/>
  <cols>
    <col min="12" max="12" width="10.1796875" bestFit="1" customWidth="1"/>
    <col min="13" max="15" width="10.1796875" customWidth="1"/>
    <col min="16" max="16" width="11" customWidth="1"/>
    <col min="17" max="17" width="10.1796875" bestFit="1" customWidth="1"/>
    <col min="18" max="18" width="10.4531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4th Quarter </v>
      </c>
    </row>
    <row r="4" spans="1:20" x14ac:dyDescent="0.25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5">
      <c r="B5" s="84" t="str">
        <f>'Collected to Claims Ratio'!B14</f>
        <v>Service</v>
      </c>
      <c r="C5" s="112" t="str">
        <f>'Total Billings'!C14</f>
        <v>FY2017</v>
      </c>
      <c r="D5" s="112" t="str">
        <f>'Total Billings'!D14</f>
        <v>FY2018</v>
      </c>
      <c r="E5" s="112" t="str">
        <f>'Total Billings'!E14</f>
        <v>FY2019</v>
      </c>
      <c r="F5" s="112" t="str">
        <f>'Total Billings'!F14</f>
        <v>FY2020</v>
      </c>
      <c r="G5" s="112" t="str">
        <f>'Total Billings'!G14</f>
        <v>FY2021</v>
      </c>
      <c r="H5" s="112" t="str">
        <f>'Total Billings'!H14</f>
        <v>FY2022</v>
      </c>
      <c r="K5" s="84" t="s">
        <v>4</v>
      </c>
      <c r="L5" s="112" t="str">
        <f>'Total Billings'!C14</f>
        <v>FY2017</v>
      </c>
      <c r="M5" s="112" t="str">
        <f>'Total Billings'!D14</f>
        <v>FY2018</v>
      </c>
      <c r="N5" s="112" t="str">
        <f>'Total Billings'!E14</f>
        <v>FY2019</v>
      </c>
      <c r="O5" s="112" t="str">
        <f>'Total Billings'!F14</f>
        <v>FY2020</v>
      </c>
      <c r="P5" s="112" t="str">
        <f>'Total Billings'!G14</f>
        <v>FY2021</v>
      </c>
      <c r="Q5" s="112" t="str">
        <f>'Total Billings'!H14</f>
        <v>FY2022</v>
      </c>
    </row>
    <row r="6" spans="1:20" x14ac:dyDescent="0.25">
      <c r="B6" s="84" t="str">
        <f>'Collected to Claims Ratio'!B15</f>
        <v>Air Force</v>
      </c>
      <c r="C6" s="48">
        <f>'Collected to Claims Ratio'!C15</f>
        <v>6</v>
      </c>
      <c r="D6" s="48">
        <f>'Collected to Claims Ratio'!D15</f>
        <v>5</v>
      </c>
      <c r="E6" s="48">
        <f>'Collected to Claims Ratio'!E15</f>
        <v>6</v>
      </c>
      <c r="F6" s="48">
        <f>'Collected to Claims Ratio'!F15</f>
        <v>0</v>
      </c>
      <c r="G6" s="48">
        <f>'Collected to Claims Ratio'!G15</f>
        <v>1</v>
      </c>
      <c r="H6" s="48">
        <f>'Collected to Claims Ratio'!H15</f>
        <v>0</v>
      </c>
      <c r="K6" s="84" t="str">
        <f>'Collected to Claims Ratio'!K15</f>
        <v>Air Force</v>
      </c>
      <c r="L6" s="48">
        <f>'Collected to Claims Ratio'!L15</f>
        <v>4269</v>
      </c>
      <c r="M6" s="48">
        <f>'Collected to Claims Ratio'!M15</f>
        <v>7098</v>
      </c>
      <c r="N6" s="48">
        <f>'Collected to Claims Ratio'!N15</f>
        <v>7418</v>
      </c>
      <c r="O6" s="48">
        <f>'Collected to Claims Ratio'!O15</f>
        <v>7930</v>
      </c>
      <c r="P6" s="48">
        <f>'Collected to Claims Ratio'!P15</f>
        <v>4445</v>
      </c>
      <c r="Q6" s="48">
        <f>'Collected to Claims Ratio'!Q15</f>
        <v>1553</v>
      </c>
    </row>
    <row r="7" spans="1:20" x14ac:dyDescent="0.25">
      <c r="B7" s="84" t="str">
        <f>'Collected to Claims Ratio'!B16</f>
        <v>Army</v>
      </c>
      <c r="C7" s="48">
        <f>'Collected to Claims Ratio'!C16</f>
        <v>126</v>
      </c>
      <c r="D7" s="48">
        <f>'Collected to Claims Ratio'!D16</f>
        <v>134</v>
      </c>
      <c r="E7" s="48">
        <f>'Collected to Claims Ratio'!E16</f>
        <v>110</v>
      </c>
      <c r="F7" s="48">
        <f>'Collected to Claims Ratio'!F16</f>
        <v>148</v>
      </c>
      <c r="G7" s="48">
        <f>'Collected to Claims Ratio'!G16</f>
        <v>144</v>
      </c>
      <c r="H7" s="48">
        <f>'Collected to Claims Ratio'!H16</f>
        <v>128</v>
      </c>
      <c r="K7" s="84" t="str">
        <f>'Collected to Claims Ratio'!K16</f>
        <v>Army</v>
      </c>
      <c r="L7" s="48">
        <f>'Collected to Claims Ratio'!L16</f>
        <v>32447</v>
      </c>
      <c r="M7" s="48">
        <f>'Collected to Claims Ratio'!M16</f>
        <v>40298</v>
      </c>
      <c r="N7" s="48">
        <f>'Collected to Claims Ratio'!N16</f>
        <v>38480</v>
      </c>
      <c r="O7" s="48">
        <f>'Collected to Claims Ratio'!O16</f>
        <v>39466</v>
      </c>
      <c r="P7" s="48">
        <f>'Collected to Claims Ratio'!P16</f>
        <v>40672</v>
      </c>
      <c r="Q7" s="48">
        <f>'Collected to Claims Ratio'!Q16</f>
        <v>39657</v>
      </c>
    </row>
    <row r="8" spans="1:20" x14ac:dyDescent="0.25">
      <c r="B8" s="84" t="str">
        <f>'Collected to Claims Ratio'!B17</f>
        <v>DHA</v>
      </c>
      <c r="C8" s="48">
        <f>'Collected to Claims Ratio'!C17</f>
        <v>5189</v>
      </c>
      <c r="D8" s="48">
        <f>'Collected to Claims Ratio'!D17</f>
        <v>4674</v>
      </c>
      <c r="E8" s="48">
        <f>'Collected to Claims Ratio'!E17</f>
        <v>4310</v>
      </c>
      <c r="F8" s="48">
        <f>'Collected to Claims Ratio'!F17</f>
        <v>3536</v>
      </c>
      <c r="G8" s="48">
        <f>'Collected to Claims Ratio'!G17</f>
        <v>2999</v>
      </c>
      <c r="H8" s="48">
        <f>'Collected to Claims Ratio'!H17</f>
        <v>1843</v>
      </c>
      <c r="K8" s="84" t="str">
        <f>'Collected to Claims Ratio'!K17</f>
        <v>DHA</v>
      </c>
      <c r="L8" s="48">
        <f>'Collected to Claims Ratio'!L17</f>
        <v>1944200</v>
      </c>
      <c r="M8" s="48">
        <f>'Collected to Claims Ratio'!M17</f>
        <v>1661006</v>
      </c>
      <c r="N8" s="48">
        <f>'Collected to Claims Ratio'!N17</f>
        <v>1542592</v>
      </c>
      <c r="O8" s="48">
        <f>'Collected to Claims Ratio'!O17</f>
        <v>1231310</v>
      </c>
      <c r="P8" s="48">
        <f>'Collected to Claims Ratio'!P17</f>
        <v>955305</v>
      </c>
      <c r="Q8" s="48">
        <f>'Collected to Claims Ratio'!Q17</f>
        <v>830384</v>
      </c>
    </row>
    <row r="9" spans="1:20" x14ac:dyDescent="0.25">
      <c r="B9" s="84" t="str">
        <f>'Collected to Claims Ratio'!B18</f>
        <v>Navy</v>
      </c>
      <c r="C9" s="48">
        <f>'Collected to Claims Ratio'!C18</f>
        <v>28</v>
      </c>
      <c r="D9" s="48">
        <f>'Collected to Claims Ratio'!D18</f>
        <v>122</v>
      </c>
      <c r="E9" s="48">
        <f>'Collected to Claims Ratio'!E18</f>
        <v>112</v>
      </c>
      <c r="F9" s="48">
        <f>'Collected to Claims Ratio'!F18</f>
        <v>80</v>
      </c>
      <c r="G9" s="48">
        <f>'Collected to Claims Ratio'!G18</f>
        <v>56</v>
      </c>
      <c r="H9" s="48">
        <f>'Collected to Claims Ratio'!H18</f>
        <v>62</v>
      </c>
      <c r="I9" s="15"/>
      <c r="K9" s="84" t="str">
        <f>'Collected to Claims Ratio'!K18</f>
        <v>Navy</v>
      </c>
      <c r="L9" s="48">
        <f>'Collected to Claims Ratio'!L18</f>
        <v>29724</v>
      </c>
      <c r="M9" s="48">
        <f>'Collected to Claims Ratio'!M18</f>
        <v>30811</v>
      </c>
      <c r="N9" s="48">
        <f>'Collected to Claims Ratio'!N18</f>
        <v>31961</v>
      </c>
      <c r="O9" s="48">
        <f>'Collected to Claims Ratio'!O18</f>
        <v>20962</v>
      </c>
      <c r="P9" s="48">
        <f>'Collected to Claims Ratio'!P18</f>
        <v>12182</v>
      </c>
      <c r="Q9" s="48">
        <f>'Collected to Claims Ratio'!Q18</f>
        <v>15459</v>
      </c>
      <c r="R9" s="15"/>
    </row>
    <row r="10" spans="1:20" x14ac:dyDescent="0.25">
      <c r="B10" s="86" t="str">
        <f>'Collected to Claims Ratio'!B19</f>
        <v>Total</v>
      </c>
      <c r="C10" s="90">
        <f t="shared" ref="C10:H10" si="0">SUM(C6:C9)</f>
        <v>5349</v>
      </c>
      <c r="D10" s="90">
        <f t="shared" si="0"/>
        <v>4935</v>
      </c>
      <c r="E10" s="90">
        <f t="shared" si="0"/>
        <v>4538</v>
      </c>
      <c r="F10" s="90">
        <f t="shared" si="0"/>
        <v>3764</v>
      </c>
      <c r="G10" s="90">
        <f t="shared" si="0"/>
        <v>3200</v>
      </c>
      <c r="H10" s="90">
        <f t="shared" si="0"/>
        <v>2033</v>
      </c>
      <c r="I10" s="16"/>
      <c r="J10" s="9"/>
      <c r="K10" s="86" t="str">
        <f>'Collected to Claims Ratio'!K19</f>
        <v>Total</v>
      </c>
      <c r="L10" s="90">
        <f t="shared" ref="L10:Q10" si="1">SUM(L6:L9)</f>
        <v>2010640</v>
      </c>
      <c r="M10" s="90">
        <f t="shared" si="1"/>
        <v>1739213</v>
      </c>
      <c r="N10" s="90">
        <f t="shared" si="1"/>
        <v>1620451</v>
      </c>
      <c r="O10" s="90">
        <f t="shared" si="1"/>
        <v>1299668</v>
      </c>
      <c r="P10" s="90">
        <f t="shared" si="1"/>
        <v>1012604</v>
      </c>
      <c r="Q10" s="90">
        <f t="shared" si="1"/>
        <v>887053</v>
      </c>
      <c r="R10" s="16"/>
    </row>
    <row r="13" spans="1:20" x14ac:dyDescent="0.25">
      <c r="C13" t="s">
        <v>108</v>
      </c>
      <c r="L13" t="s">
        <v>109</v>
      </c>
    </row>
    <row r="14" spans="1:20" x14ac:dyDescent="0.25">
      <c r="B14" s="84" t="s">
        <v>4</v>
      </c>
      <c r="C14" s="112" t="str">
        <f>'Total Billings'!C14</f>
        <v>FY2017</v>
      </c>
      <c r="D14" s="112" t="str">
        <f>'Total Billings'!D14</f>
        <v>FY2018</v>
      </c>
      <c r="E14" s="112" t="str">
        <f>'Total Billings'!E14</f>
        <v>FY2019</v>
      </c>
      <c r="F14" s="112" t="str">
        <f>'Total Billings'!F14</f>
        <v>FY2020</v>
      </c>
      <c r="G14" s="112" t="str">
        <f>'Total Billings'!G14</f>
        <v>FY2021</v>
      </c>
      <c r="H14" s="112" t="str">
        <f>'Total Billings'!H14</f>
        <v>FY2022</v>
      </c>
      <c r="K14" s="48" t="s">
        <v>323</v>
      </c>
      <c r="L14" s="112" t="str">
        <f>'Total Billings'!C14</f>
        <v>FY2017</v>
      </c>
      <c r="M14" s="112" t="str">
        <f>'Total Billings'!D14</f>
        <v>FY2018</v>
      </c>
      <c r="N14" s="112" t="str">
        <f>'Total Billings'!E14</f>
        <v>FY2019</v>
      </c>
      <c r="O14" s="112" t="str">
        <f>'Total Billings'!F14</f>
        <v>FY2020</v>
      </c>
      <c r="P14" s="112" t="str">
        <f>'Total Billings'!G14</f>
        <v>FY2021</v>
      </c>
      <c r="Q14" s="112" t="str">
        <f>'Total Billings'!H14</f>
        <v>FY2022</v>
      </c>
    </row>
    <row r="15" spans="1:20" x14ac:dyDescent="0.25">
      <c r="B15" s="84" t="str">
        <f>'Collected to Claims Ratio'!B15</f>
        <v>Air Force</v>
      </c>
      <c r="C15" s="48">
        <f>Details!C59</f>
        <v>775</v>
      </c>
      <c r="D15" s="48">
        <f>Details!D59</f>
        <v>1826</v>
      </c>
      <c r="E15" s="48">
        <f>Details!E59</f>
        <v>3894</v>
      </c>
      <c r="F15" s="48">
        <f>Details!F59</f>
        <v>2089</v>
      </c>
      <c r="G15" s="48">
        <f>Details!G59</f>
        <v>915</v>
      </c>
      <c r="H15" s="48">
        <f>Details!H59</f>
        <v>0</v>
      </c>
      <c r="K15" s="89" t="s">
        <v>1</v>
      </c>
      <c r="L15" s="48">
        <f>Details!C86</f>
        <v>122207</v>
      </c>
      <c r="M15" s="48">
        <f>Details!D86</f>
        <v>180825</v>
      </c>
      <c r="N15" s="48">
        <f>Details!E86</f>
        <v>167024</v>
      </c>
      <c r="O15" s="48">
        <f>Details!F86</f>
        <v>145670</v>
      </c>
      <c r="P15" s="48">
        <f>Details!G86</f>
        <v>256417</v>
      </c>
      <c r="Q15" s="48">
        <f>Details!H86</f>
        <v>67457</v>
      </c>
      <c r="R15" s="4"/>
      <c r="S15" s="4"/>
      <c r="T15" s="4"/>
    </row>
    <row r="16" spans="1:20" x14ac:dyDescent="0.25">
      <c r="B16" s="84" t="str">
        <f>'Collected to Claims Ratio'!B16</f>
        <v>Army</v>
      </c>
      <c r="C16" s="48">
        <f>Details!C60</f>
        <v>3500</v>
      </c>
      <c r="D16" s="48">
        <f>Details!D60</f>
        <v>3360</v>
      </c>
      <c r="E16" s="48">
        <f>Details!E60</f>
        <v>3240</v>
      </c>
      <c r="F16" s="48">
        <f>Details!F60</f>
        <v>3072</v>
      </c>
      <c r="G16" s="48">
        <f>Details!G60</f>
        <v>2774</v>
      </c>
      <c r="H16" s="48">
        <f>Details!H60</f>
        <v>2629</v>
      </c>
      <c r="K16" s="84" t="str">
        <f>'Collected to Claims Ratio'!B16</f>
        <v>Army</v>
      </c>
      <c r="L16" s="48">
        <f>Details!C87</f>
        <v>420004</v>
      </c>
      <c r="M16" s="48">
        <f>Details!D87</f>
        <v>210354</v>
      </c>
      <c r="N16" s="48">
        <f>Details!E87</f>
        <v>203342</v>
      </c>
      <c r="O16" s="48">
        <f>Details!F87</f>
        <v>441225</v>
      </c>
      <c r="P16" s="48">
        <f>Details!G87</f>
        <v>533131</v>
      </c>
      <c r="Q16" s="48">
        <f>Details!H87</f>
        <v>507984</v>
      </c>
      <c r="R16" s="4"/>
      <c r="S16" s="4"/>
      <c r="T16" s="4"/>
    </row>
    <row r="17" spans="2:20" x14ac:dyDescent="0.25">
      <c r="B17" s="84" t="str">
        <f>'Collected to Claims Ratio'!B17</f>
        <v>DHA</v>
      </c>
      <c r="C17" s="48">
        <f>Details!C61</f>
        <v>164086</v>
      </c>
      <c r="D17" s="48">
        <f>Details!D61</f>
        <v>154016</v>
      </c>
      <c r="E17" s="48">
        <f>Details!E61</f>
        <v>126048</v>
      </c>
      <c r="F17" s="48">
        <f>Details!F61</f>
        <v>98558</v>
      </c>
      <c r="G17" s="48">
        <f>Details!G61</f>
        <v>163920</v>
      </c>
      <c r="H17" s="48">
        <f>Details!H61</f>
        <v>124060</v>
      </c>
      <c r="K17" s="84" t="str">
        <f>'Collected to Claims Ratio'!B17</f>
        <v>DHA</v>
      </c>
      <c r="L17" s="48">
        <f>Details!C88</f>
        <v>12559220</v>
      </c>
      <c r="M17" s="48">
        <f>Details!D88</f>
        <v>11110338</v>
      </c>
      <c r="N17" s="48">
        <f>Details!E88</f>
        <v>9046348</v>
      </c>
      <c r="O17" s="48">
        <f>Details!F88</f>
        <v>6615619</v>
      </c>
      <c r="P17" s="48">
        <f>Details!G88</f>
        <v>6447015</v>
      </c>
      <c r="Q17" s="48">
        <f>Details!H88</f>
        <v>5598460</v>
      </c>
      <c r="R17" s="4"/>
      <c r="S17" s="4"/>
      <c r="T17" s="4"/>
    </row>
    <row r="18" spans="2:20" x14ac:dyDescent="0.25">
      <c r="B18" s="84" t="str">
        <f>'Collected to Claims Ratio'!B18</f>
        <v>Navy</v>
      </c>
      <c r="C18" s="48">
        <f>Details!C62</f>
        <v>2704</v>
      </c>
      <c r="D18" s="48">
        <f>Details!D62</f>
        <v>2436</v>
      </c>
      <c r="E18" s="48">
        <f>Details!E62</f>
        <v>2504</v>
      </c>
      <c r="F18" s="48">
        <f>Details!F62</f>
        <v>2304</v>
      </c>
      <c r="G18" s="48">
        <f>Details!G62</f>
        <v>1440</v>
      </c>
      <c r="H18" s="48">
        <f>Details!H62</f>
        <v>2454</v>
      </c>
      <c r="K18" s="84" t="str">
        <f>'Collected to Claims Ratio'!B18</f>
        <v>Navy</v>
      </c>
      <c r="L18" s="48">
        <f>Details!C89</f>
        <v>148650</v>
      </c>
      <c r="M18" s="48">
        <f>Details!D89</f>
        <v>147461</v>
      </c>
      <c r="N18" s="48">
        <f>Details!E89</f>
        <v>142615</v>
      </c>
      <c r="O18" s="48">
        <f>Details!F89</f>
        <v>83532</v>
      </c>
      <c r="P18" s="48">
        <f>Details!G89</f>
        <v>46940</v>
      </c>
      <c r="Q18" s="48">
        <f>Details!H89</f>
        <v>56463</v>
      </c>
    </row>
    <row r="19" spans="2:20" x14ac:dyDescent="0.25">
      <c r="B19" s="86" t="s">
        <v>5</v>
      </c>
      <c r="C19" s="90">
        <f t="shared" ref="C19:H19" si="2">SUM(C15:C18)</f>
        <v>171065</v>
      </c>
      <c r="D19" s="90">
        <f t="shared" si="2"/>
        <v>161638</v>
      </c>
      <c r="E19" s="90">
        <f t="shared" si="2"/>
        <v>135686</v>
      </c>
      <c r="F19" s="90">
        <f t="shared" si="2"/>
        <v>106023</v>
      </c>
      <c r="G19" s="90">
        <f t="shared" si="2"/>
        <v>169049</v>
      </c>
      <c r="H19" s="90">
        <f t="shared" si="2"/>
        <v>129143</v>
      </c>
      <c r="I19" s="16"/>
      <c r="J19" s="9"/>
      <c r="K19" s="86" t="s">
        <v>5</v>
      </c>
      <c r="L19" s="90">
        <f t="shared" ref="L19:Q19" si="3">SUM(L15:L18)</f>
        <v>13250081</v>
      </c>
      <c r="M19" s="90">
        <f t="shared" si="3"/>
        <v>11648978</v>
      </c>
      <c r="N19" s="90">
        <f t="shared" si="3"/>
        <v>9559329</v>
      </c>
      <c r="O19" s="90">
        <f t="shared" si="3"/>
        <v>7286046</v>
      </c>
      <c r="P19" s="90">
        <f t="shared" si="3"/>
        <v>7283503</v>
      </c>
      <c r="Q19" s="90">
        <f t="shared" si="3"/>
        <v>6230364</v>
      </c>
      <c r="R19" s="16"/>
    </row>
    <row r="22" spans="2:20" x14ac:dyDescent="0.25">
      <c r="C22" t="s">
        <v>117</v>
      </c>
      <c r="L22" t="s">
        <v>123</v>
      </c>
    </row>
    <row r="23" spans="2:20" x14ac:dyDescent="0.25">
      <c r="B23" s="84" t="s">
        <v>4</v>
      </c>
      <c r="C23" s="112" t="str">
        <f>'Total Billings'!C14</f>
        <v>FY2017</v>
      </c>
      <c r="D23" s="112" t="str">
        <f>'Total Billings'!D14</f>
        <v>FY2018</v>
      </c>
      <c r="E23" s="112" t="str">
        <f>'Total Billings'!E14</f>
        <v>FY2019</v>
      </c>
      <c r="F23" s="112" t="str">
        <f>'Total Billings'!F14</f>
        <v>FY2020</v>
      </c>
      <c r="G23" s="112" t="str">
        <f>'Total Billings'!G14</f>
        <v>FY2021</v>
      </c>
      <c r="H23" s="112" t="str">
        <f>'Total Billings'!H14</f>
        <v>FY2022</v>
      </c>
      <c r="K23" s="48" t="s">
        <v>4</v>
      </c>
      <c r="L23" s="112" t="str">
        <f>'Total Billings'!C14</f>
        <v>FY2017</v>
      </c>
      <c r="M23" s="112" t="str">
        <f>'Total Billings'!D14</f>
        <v>FY2018</v>
      </c>
      <c r="N23" s="112" t="str">
        <f>'Total Billings'!E14</f>
        <v>FY2019</v>
      </c>
      <c r="O23" s="112" t="str">
        <f>'Total Billings'!F14</f>
        <v>FY2020</v>
      </c>
      <c r="P23" s="112" t="str">
        <f>'Total Billings'!G14</f>
        <v>FY2021</v>
      </c>
      <c r="Q23" s="112" t="str">
        <f>'Total Billings'!H14</f>
        <v>FY2022</v>
      </c>
    </row>
    <row r="24" spans="2:20" x14ac:dyDescent="0.25">
      <c r="B24" s="84" t="str">
        <f>'Collected to Claims Ratio'!B15</f>
        <v>Air Force</v>
      </c>
      <c r="C24" s="59">
        <f t="shared" ref="C24:G24" si="4">C6/C15</f>
        <v>7.7419354838709677E-3</v>
      </c>
      <c r="D24" s="59">
        <f t="shared" si="4"/>
        <v>2.7382256297918948E-3</v>
      </c>
      <c r="E24" s="59">
        <f t="shared" si="4"/>
        <v>1.5408320493066256E-3</v>
      </c>
      <c r="F24" s="59">
        <f t="shared" si="4"/>
        <v>0</v>
      </c>
      <c r="G24" s="59">
        <f t="shared" si="4"/>
        <v>1.092896174863388E-3</v>
      </c>
      <c r="H24" s="59">
        <v>0</v>
      </c>
      <c r="K24" s="84" t="str">
        <f>'Collected to Claims Ratio'!B15</f>
        <v>Air Force</v>
      </c>
      <c r="L24" s="59">
        <f t="shared" ref="L24:Q24" si="5">L6/L15</f>
        <v>3.4932532506321244E-2</v>
      </c>
      <c r="M24" s="59">
        <f t="shared" si="5"/>
        <v>3.925342181667358E-2</v>
      </c>
      <c r="N24" s="59">
        <f t="shared" si="5"/>
        <v>4.4412779001820099E-2</v>
      </c>
      <c r="O24" s="59">
        <f t="shared" si="5"/>
        <v>5.4438113544312487E-2</v>
      </c>
      <c r="P24" s="59">
        <f t="shared" si="5"/>
        <v>1.7335044088340478E-2</v>
      </c>
      <c r="Q24" s="59">
        <f t="shared" si="5"/>
        <v>2.3022073320782127E-2</v>
      </c>
    </row>
    <row r="25" spans="2:20" x14ac:dyDescent="0.25">
      <c r="B25" s="84" t="str">
        <f>'Collected to Claims Ratio'!B16</f>
        <v>Army</v>
      </c>
      <c r="C25" s="59">
        <f t="shared" ref="C25:H27" si="6">C7/C16</f>
        <v>3.5999999999999997E-2</v>
      </c>
      <c r="D25" s="59">
        <f t="shared" si="6"/>
        <v>3.9880952380952378E-2</v>
      </c>
      <c r="E25" s="59">
        <f t="shared" si="6"/>
        <v>3.3950617283950615E-2</v>
      </c>
      <c r="F25" s="59">
        <f t="shared" si="6"/>
        <v>4.8177083333333336E-2</v>
      </c>
      <c r="G25" s="59">
        <f t="shared" si="6"/>
        <v>5.1910598413842823E-2</v>
      </c>
      <c r="H25" s="59">
        <f t="shared" si="6"/>
        <v>4.8687713959680488E-2</v>
      </c>
      <c r="K25" s="84" t="str">
        <f>'Collected to Claims Ratio'!B16</f>
        <v>Army</v>
      </c>
      <c r="L25" s="59">
        <f t="shared" ref="L25:Q27" si="7">L7/L16</f>
        <v>7.725402615213188E-2</v>
      </c>
      <c r="M25" s="59">
        <f t="shared" si="7"/>
        <v>0.191572301929129</v>
      </c>
      <c r="N25" s="59">
        <f t="shared" si="7"/>
        <v>0.18923783576437725</v>
      </c>
      <c r="O25" s="59">
        <f t="shared" si="7"/>
        <v>8.9446427559635111E-2</v>
      </c>
      <c r="P25" s="59">
        <f t="shared" si="7"/>
        <v>7.6288942117415798E-2</v>
      </c>
      <c r="Q25" s="59">
        <f t="shared" si="7"/>
        <v>7.8067419446281774E-2</v>
      </c>
    </row>
    <row r="26" spans="2:20" x14ac:dyDescent="0.25">
      <c r="B26" s="84" t="str">
        <f>'Collected to Claims Ratio'!B17</f>
        <v>DHA</v>
      </c>
      <c r="C26" s="59">
        <f t="shared" si="6"/>
        <v>3.1623660763258295E-2</v>
      </c>
      <c r="D26" s="59">
        <f t="shared" si="6"/>
        <v>3.0347496364014129E-2</v>
      </c>
      <c r="E26" s="59">
        <f t="shared" si="6"/>
        <v>3.4193323178471693E-2</v>
      </c>
      <c r="F26" s="59">
        <f t="shared" si="6"/>
        <v>3.5877351407293166E-2</v>
      </c>
      <c r="G26" s="59">
        <f t="shared" si="6"/>
        <v>1.829551000488043E-2</v>
      </c>
      <c r="H26" s="59">
        <f t="shared" si="6"/>
        <v>1.4855714976624215E-2</v>
      </c>
      <c r="K26" s="84" t="str">
        <f>'Collected to Claims Ratio'!B17</f>
        <v>DHA</v>
      </c>
      <c r="L26" s="59">
        <f t="shared" si="7"/>
        <v>0.15480260716827957</v>
      </c>
      <c r="M26" s="59">
        <f t="shared" si="7"/>
        <v>0.14950094227556354</v>
      </c>
      <c r="N26" s="59">
        <f t="shared" si="7"/>
        <v>0.17052096602960665</v>
      </c>
      <c r="O26" s="59">
        <f t="shared" si="7"/>
        <v>0.18612166148020315</v>
      </c>
      <c r="P26" s="59">
        <f t="shared" si="7"/>
        <v>0.14817787766896773</v>
      </c>
      <c r="Q26" s="59">
        <f t="shared" si="7"/>
        <v>0.14832364614554716</v>
      </c>
    </row>
    <row r="27" spans="2:20" x14ac:dyDescent="0.25">
      <c r="B27" s="84" t="str">
        <f>'Collected to Claims Ratio'!B18</f>
        <v>Navy</v>
      </c>
      <c r="C27" s="59">
        <f t="shared" si="6"/>
        <v>1.0355029585798817E-2</v>
      </c>
      <c r="D27" s="59">
        <f t="shared" si="6"/>
        <v>5.0082101806239739E-2</v>
      </c>
      <c r="E27" s="59">
        <f t="shared" si="6"/>
        <v>4.472843450479233E-2</v>
      </c>
      <c r="F27" s="59">
        <f t="shared" si="6"/>
        <v>3.4722222222222224E-2</v>
      </c>
      <c r="G27" s="59">
        <f t="shared" si="6"/>
        <v>3.888888888888889E-2</v>
      </c>
      <c r="H27" s="59">
        <f t="shared" si="6"/>
        <v>2.526487367563162E-2</v>
      </c>
      <c r="I27" s="5"/>
      <c r="K27" s="84" t="str">
        <f>'Collected to Claims Ratio'!B18</f>
        <v>Navy</v>
      </c>
      <c r="L27" s="59">
        <f t="shared" si="7"/>
        <v>0.19995963673057518</v>
      </c>
      <c r="M27" s="59">
        <f t="shared" si="7"/>
        <v>0.20894338163989123</v>
      </c>
      <c r="N27" s="59">
        <f t="shared" si="7"/>
        <v>0.2241068611296147</v>
      </c>
      <c r="O27" s="59">
        <f t="shared" si="7"/>
        <v>0.25094574534310204</v>
      </c>
      <c r="P27" s="59">
        <f t="shared" si="7"/>
        <v>0.25952279505752024</v>
      </c>
      <c r="Q27" s="59">
        <f t="shared" si="7"/>
        <v>0.27378991551989801</v>
      </c>
      <c r="R27" s="5"/>
    </row>
    <row r="28" spans="2:20" x14ac:dyDescent="0.25">
      <c r="B28" s="86" t="s">
        <v>5</v>
      </c>
      <c r="C28" s="126">
        <f t="shared" ref="C28:H28" si="8">C10/C19</f>
        <v>3.1268815947154589E-2</v>
      </c>
      <c r="D28" s="126">
        <f t="shared" si="8"/>
        <v>3.0531186973360224E-2</v>
      </c>
      <c r="E28" s="126">
        <f t="shared" si="8"/>
        <v>3.344486535088366E-2</v>
      </c>
      <c r="F28" s="126">
        <f t="shared" si="8"/>
        <v>3.5501730756533963E-2</v>
      </c>
      <c r="G28" s="126">
        <f t="shared" si="8"/>
        <v>1.8929422830067023E-2</v>
      </c>
      <c r="H28" s="126">
        <f t="shared" si="8"/>
        <v>1.57422392231867E-2</v>
      </c>
      <c r="I28" s="10"/>
      <c r="K28" s="86" t="s">
        <v>5</v>
      </c>
      <c r="L28" s="126">
        <f t="shared" ref="L28:Q28" si="9">L10/L19</f>
        <v>0.15174548744268054</v>
      </c>
      <c r="M28" s="126">
        <f t="shared" si="9"/>
        <v>0.14930176707347204</v>
      </c>
      <c r="N28" s="126">
        <f t="shared" si="9"/>
        <v>0.16951514065474679</v>
      </c>
      <c r="O28" s="126">
        <f t="shared" si="9"/>
        <v>0.17837768249061287</v>
      </c>
      <c r="P28" s="126">
        <f t="shared" si="9"/>
        <v>0.13902705882046043</v>
      </c>
      <c r="Q28" s="126">
        <f t="shared" si="9"/>
        <v>0.1423757905637616</v>
      </c>
      <c r="R28" s="10"/>
    </row>
  </sheetData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sheetData>
    <row r="1" spans="1:8" x14ac:dyDescent="0.25">
      <c r="A1" t="s">
        <v>258</v>
      </c>
    </row>
    <row r="2" spans="1:8" x14ac:dyDescent="0.25">
      <c r="C2" s="113" t="s">
        <v>417</v>
      </c>
      <c r="D2" s="113" t="s">
        <v>418</v>
      </c>
      <c r="E2" s="113" t="s">
        <v>419</v>
      </c>
      <c r="F2" s="113" t="s">
        <v>420</v>
      </c>
      <c r="G2" s="113" t="s">
        <v>421</v>
      </c>
      <c r="H2" s="113" t="s">
        <v>422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s="2" t="s">
        <v>1</v>
      </c>
      <c r="C5">
        <v>27831.84</v>
      </c>
      <c r="D5">
        <v>6656.21</v>
      </c>
      <c r="E5">
        <v>37441.93</v>
      </c>
      <c r="F5">
        <v>19330.310000000001</v>
      </c>
      <c r="G5">
        <v>37344.43</v>
      </c>
    </row>
    <row r="6" spans="1:8" x14ac:dyDescent="0.25">
      <c r="B6" s="2" t="s">
        <v>2</v>
      </c>
      <c r="C6">
        <v>1173865.32</v>
      </c>
      <c r="D6">
        <v>1471497.01</v>
      </c>
      <c r="E6">
        <v>1896164.3</v>
      </c>
      <c r="F6">
        <v>1297289.82</v>
      </c>
      <c r="G6">
        <v>2236470.41</v>
      </c>
      <c r="H6">
        <v>1310547.77</v>
      </c>
    </row>
    <row r="7" spans="1:8" x14ac:dyDescent="0.25">
      <c r="B7" s="2" t="s">
        <v>407</v>
      </c>
      <c r="C7">
        <v>36023170.979999997</v>
      </c>
      <c r="D7">
        <v>33603028.799999997</v>
      </c>
      <c r="E7">
        <v>33706701.060000002</v>
      </c>
      <c r="F7">
        <v>25068155.809999999</v>
      </c>
      <c r="G7">
        <v>22359551.350000001</v>
      </c>
      <c r="H7">
        <v>16279195.279999999</v>
      </c>
    </row>
    <row r="8" spans="1:8" x14ac:dyDescent="0.25">
      <c r="B8" s="2" t="s">
        <v>3</v>
      </c>
      <c r="C8">
        <v>51855.31</v>
      </c>
      <c r="D8">
        <v>468227.6</v>
      </c>
      <c r="E8">
        <v>475370.31</v>
      </c>
      <c r="F8">
        <v>325820.90999999997</v>
      </c>
      <c r="G8">
        <v>326201.02</v>
      </c>
      <c r="H8">
        <v>169558.77</v>
      </c>
    </row>
    <row r="10" spans="1:8" x14ac:dyDescent="0.25">
      <c r="B10" s="2" t="s">
        <v>365</v>
      </c>
      <c r="C10" t="s">
        <v>366</v>
      </c>
      <c r="D10" t="s">
        <v>366</v>
      </c>
      <c r="E10" t="s">
        <v>366</v>
      </c>
      <c r="F10" t="s">
        <v>366</v>
      </c>
      <c r="G10" t="s">
        <v>366</v>
      </c>
      <c r="H10" t="s">
        <v>366</v>
      </c>
    </row>
    <row r="12" spans="1:8" x14ac:dyDescent="0.25">
      <c r="B12" s="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s="2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s="2" t="s">
        <v>1</v>
      </c>
      <c r="C14">
        <v>143024.15</v>
      </c>
      <c r="D14">
        <v>395359.76</v>
      </c>
      <c r="E14">
        <v>380571.33</v>
      </c>
      <c r="F14">
        <v>350925.36</v>
      </c>
      <c r="G14">
        <v>259817.48</v>
      </c>
      <c r="H14">
        <v>66011.14</v>
      </c>
    </row>
    <row r="15" spans="1:8" x14ac:dyDescent="0.25">
      <c r="B15" s="2" t="s">
        <v>2</v>
      </c>
      <c r="C15">
        <v>2444117.9</v>
      </c>
      <c r="D15">
        <v>4056659.18</v>
      </c>
      <c r="E15">
        <v>3911127.1</v>
      </c>
      <c r="F15">
        <v>3446529.79</v>
      </c>
      <c r="G15">
        <v>3651640.46</v>
      </c>
      <c r="H15">
        <v>3362250.07</v>
      </c>
    </row>
    <row r="16" spans="1:8" x14ac:dyDescent="0.25">
      <c r="B16" s="2" t="s">
        <v>407</v>
      </c>
      <c r="C16">
        <v>103227662.45</v>
      </c>
      <c r="D16">
        <v>95318954.079999998</v>
      </c>
      <c r="E16">
        <v>91001478.659999996</v>
      </c>
      <c r="F16">
        <v>86920560.219999999</v>
      </c>
      <c r="G16">
        <v>62577866.039999999</v>
      </c>
      <c r="H16">
        <v>43218733.119999997</v>
      </c>
    </row>
    <row r="17" spans="2:8" x14ac:dyDescent="0.25">
      <c r="B17" s="2" t="s">
        <v>3</v>
      </c>
      <c r="C17">
        <v>604945.99</v>
      </c>
      <c r="D17">
        <v>535187.5</v>
      </c>
      <c r="E17">
        <v>745592.37</v>
      </c>
      <c r="F17">
        <v>786025.81</v>
      </c>
      <c r="G17">
        <v>480038.43</v>
      </c>
      <c r="H17">
        <v>456493.79</v>
      </c>
    </row>
    <row r="19" spans="2:8" x14ac:dyDescent="0.25">
      <c r="B19" s="2" t="s">
        <v>365</v>
      </c>
      <c r="C19" t="s">
        <v>366</v>
      </c>
      <c r="D19" t="s">
        <v>366</v>
      </c>
      <c r="E19" t="s">
        <v>366</v>
      </c>
      <c r="F19" t="s">
        <v>366</v>
      </c>
      <c r="G19" t="s">
        <v>366</v>
      </c>
      <c r="H19" t="s">
        <v>366</v>
      </c>
    </row>
    <row r="21" spans="2:8" x14ac:dyDescent="0.25">
      <c r="B21" s="2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s="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s="2" t="s">
        <v>1</v>
      </c>
      <c r="C23">
        <v>34412.47</v>
      </c>
      <c r="D23">
        <v>44682.22</v>
      </c>
      <c r="E23">
        <v>49992.800000000003</v>
      </c>
      <c r="F23">
        <v>0</v>
      </c>
      <c r="G23">
        <v>21626.12</v>
      </c>
    </row>
    <row r="24" spans="2:8" x14ac:dyDescent="0.25">
      <c r="B24" s="2" t="s">
        <v>2</v>
      </c>
      <c r="C24">
        <v>1272858.6499999999</v>
      </c>
      <c r="D24">
        <v>1541841.88</v>
      </c>
      <c r="E24">
        <v>1690747.3</v>
      </c>
      <c r="F24">
        <v>2100862.42</v>
      </c>
      <c r="G24">
        <v>1932959.93</v>
      </c>
      <c r="H24">
        <v>1734517.52</v>
      </c>
    </row>
    <row r="25" spans="2:8" x14ac:dyDescent="0.25">
      <c r="B25" s="2" t="s">
        <v>407</v>
      </c>
      <c r="C25">
        <v>57242717.75</v>
      </c>
      <c r="D25">
        <v>57104036.909999996</v>
      </c>
      <c r="E25">
        <v>55358985.93</v>
      </c>
      <c r="F25">
        <v>48451614.189999998</v>
      </c>
      <c r="G25">
        <v>49229682.32</v>
      </c>
      <c r="H25">
        <v>27450641.48</v>
      </c>
    </row>
    <row r="26" spans="2:8" x14ac:dyDescent="0.25">
      <c r="B26" s="2" t="s">
        <v>3</v>
      </c>
      <c r="C26">
        <v>174029.72</v>
      </c>
      <c r="D26">
        <v>1049370.33</v>
      </c>
      <c r="E26">
        <v>1081403.06</v>
      </c>
      <c r="F26">
        <v>676803.81</v>
      </c>
      <c r="G26">
        <v>597724.15</v>
      </c>
      <c r="H26">
        <v>563359.12</v>
      </c>
    </row>
    <row r="28" spans="2:8" x14ac:dyDescent="0.25">
      <c r="B28" s="2" t="s">
        <v>365</v>
      </c>
      <c r="C28" t="s">
        <v>366</v>
      </c>
      <c r="D28" t="s">
        <v>366</v>
      </c>
      <c r="E28" t="s">
        <v>366</v>
      </c>
      <c r="F28" t="s">
        <v>366</v>
      </c>
      <c r="G28" t="s">
        <v>366</v>
      </c>
      <c r="H28" t="s">
        <v>366</v>
      </c>
    </row>
    <row r="30" spans="2:8" x14ac:dyDescent="0.25">
      <c r="B30" s="2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s="2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s="2" t="s">
        <v>1</v>
      </c>
      <c r="C32">
        <v>382234.23</v>
      </c>
      <c r="D32">
        <v>585246.62</v>
      </c>
      <c r="E32">
        <v>613675.32999999996</v>
      </c>
      <c r="F32">
        <v>600947.4</v>
      </c>
      <c r="G32">
        <v>370555.35</v>
      </c>
      <c r="H32">
        <v>129576.62</v>
      </c>
    </row>
    <row r="33" spans="2:8" x14ac:dyDescent="0.25">
      <c r="B33" s="2" t="s">
        <v>2</v>
      </c>
      <c r="C33">
        <v>3565663.72</v>
      </c>
      <c r="D33">
        <v>4765289.84</v>
      </c>
      <c r="E33">
        <v>4514888.12</v>
      </c>
      <c r="F33">
        <v>5169557.93</v>
      </c>
      <c r="G33">
        <v>4730663.8899999997</v>
      </c>
      <c r="H33">
        <v>4829401.83</v>
      </c>
    </row>
    <row r="34" spans="2:8" x14ac:dyDescent="0.25">
      <c r="B34" s="2" t="s">
        <v>407</v>
      </c>
      <c r="C34">
        <v>240187615.99000001</v>
      </c>
      <c r="D34">
        <v>204647767.00999999</v>
      </c>
      <c r="E34">
        <v>204554145.47</v>
      </c>
      <c r="F34">
        <v>167791266.16</v>
      </c>
      <c r="G34">
        <v>128969945.28</v>
      </c>
      <c r="H34">
        <v>111327600.11</v>
      </c>
    </row>
    <row r="35" spans="2:8" x14ac:dyDescent="0.25">
      <c r="B35" s="2" t="s">
        <v>3</v>
      </c>
      <c r="C35">
        <v>2158128.44</v>
      </c>
      <c r="D35">
        <v>2327192.94</v>
      </c>
      <c r="E35">
        <v>2638317.4500000002</v>
      </c>
      <c r="F35">
        <v>2059549.23</v>
      </c>
      <c r="G35">
        <v>1198362.28</v>
      </c>
      <c r="H35">
        <v>1356474.09</v>
      </c>
    </row>
    <row r="37" spans="2:8" x14ac:dyDescent="0.25">
      <c r="B37" s="2" t="s">
        <v>365</v>
      </c>
      <c r="C37" t="s">
        <v>366</v>
      </c>
      <c r="D37" t="s">
        <v>366</v>
      </c>
      <c r="E37" t="s">
        <v>366</v>
      </c>
      <c r="F37" t="s">
        <v>366</v>
      </c>
      <c r="G37" t="s">
        <v>366</v>
      </c>
      <c r="H37" t="s">
        <v>366</v>
      </c>
    </row>
    <row r="39" spans="2:8" x14ac:dyDescent="0.25">
      <c r="B39" s="2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s="2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s="2" t="s">
        <v>1</v>
      </c>
      <c r="C41">
        <v>6</v>
      </c>
      <c r="D41">
        <v>1</v>
      </c>
      <c r="E41">
        <v>2</v>
      </c>
      <c r="F41">
        <v>0</v>
      </c>
      <c r="G41">
        <v>1</v>
      </c>
    </row>
    <row r="42" spans="2:8" x14ac:dyDescent="0.25">
      <c r="B42" s="2" t="s">
        <v>2</v>
      </c>
      <c r="C42">
        <v>42</v>
      </c>
      <c r="D42">
        <v>52</v>
      </c>
      <c r="E42">
        <v>72</v>
      </c>
      <c r="F42">
        <v>70</v>
      </c>
      <c r="G42">
        <v>99</v>
      </c>
      <c r="H42">
        <v>78</v>
      </c>
    </row>
    <row r="43" spans="2:8" x14ac:dyDescent="0.25">
      <c r="B43" s="2" t="s">
        <v>407</v>
      </c>
      <c r="C43">
        <v>2377</v>
      </c>
      <c r="D43">
        <v>2160</v>
      </c>
      <c r="E43">
        <v>2215</v>
      </c>
      <c r="F43">
        <v>1691</v>
      </c>
      <c r="G43">
        <v>1464</v>
      </c>
      <c r="H43">
        <v>973</v>
      </c>
    </row>
    <row r="44" spans="2:8" x14ac:dyDescent="0.25">
      <c r="B44" s="2" t="s">
        <v>3</v>
      </c>
      <c r="C44">
        <v>1</v>
      </c>
      <c r="D44">
        <v>24</v>
      </c>
      <c r="E44">
        <v>52</v>
      </c>
      <c r="F44">
        <v>56</v>
      </c>
      <c r="G44">
        <v>29</v>
      </c>
      <c r="H44">
        <v>7</v>
      </c>
    </row>
    <row r="46" spans="2:8" x14ac:dyDescent="0.25">
      <c r="B46" s="2" t="s">
        <v>365</v>
      </c>
      <c r="C46" t="s">
        <v>366</v>
      </c>
      <c r="D46" t="s">
        <v>366</v>
      </c>
      <c r="E46" t="s">
        <v>366</v>
      </c>
      <c r="F46" t="s">
        <v>366</v>
      </c>
      <c r="G46" t="s">
        <v>366</v>
      </c>
      <c r="H46" t="s">
        <v>366</v>
      </c>
    </row>
    <row r="48" spans="2:8" x14ac:dyDescent="0.25">
      <c r="B48" s="2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s="2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s="2" t="s">
        <v>1</v>
      </c>
      <c r="C50">
        <v>6</v>
      </c>
      <c r="D50">
        <v>5</v>
      </c>
      <c r="E50">
        <v>6</v>
      </c>
      <c r="F50">
        <v>0</v>
      </c>
      <c r="G50">
        <v>1</v>
      </c>
    </row>
    <row r="51" spans="2:8" x14ac:dyDescent="0.25">
      <c r="B51" s="2" t="s">
        <v>2</v>
      </c>
      <c r="C51">
        <v>126</v>
      </c>
      <c r="D51">
        <v>134</v>
      </c>
      <c r="E51">
        <v>110</v>
      </c>
      <c r="F51">
        <v>148</v>
      </c>
      <c r="G51">
        <v>144</v>
      </c>
      <c r="H51">
        <v>128</v>
      </c>
    </row>
    <row r="52" spans="2:8" x14ac:dyDescent="0.25">
      <c r="B52" s="2" t="s">
        <v>407</v>
      </c>
      <c r="C52">
        <v>5189</v>
      </c>
      <c r="D52">
        <v>4674</v>
      </c>
      <c r="E52">
        <v>4310</v>
      </c>
      <c r="F52">
        <v>3536</v>
      </c>
      <c r="G52">
        <v>2999</v>
      </c>
      <c r="H52">
        <v>1843</v>
      </c>
    </row>
    <row r="53" spans="2:8" x14ac:dyDescent="0.25">
      <c r="B53" s="2" t="s">
        <v>3</v>
      </c>
      <c r="C53">
        <v>28</v>
      </c>
      <c r="D53">
        <v>122</v>
      </c>
      <c r="E53">
        <v>112</v>
      </c>
      <c r="F53">
        <v>80</v>
      </c>
      <c r="G53">
        <v>56</v>
      </c>
      <c r="H53">
        <v>62</v>
      </c>
    </row>
    <row r="55" spans="2:8" x14ac:dyDescent="0.25">
      <c r="B55" s="2" t="s">
        <v>365</v>
      </c>
      <c r="C55" t="s">
        <v>366</v>
      </c>
      <c r="D55" t="s">
        <v>366</v>
      </c>
      <c r="E55" t="s">
        <v>366</v>
      </c>
      <c r="F55" t="s">
        <v>366</v>
      </c>
      <c r="G55" t="s">
        <v>366</v>
      </c>
      <c r="H55" t="s">
        <v>366</v>
      </c>
    </row>
    <row r="57" spans="2:8" x14ac:dyDescent="0.25">
      <c r="B57" s="2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s="2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s="2" t="s">
        <v>1</v>
      </c>
      <c r="C59">
        <v>775</v>
      </c>
      <c r="D59">
        <v>1826</v>
      </c>
      <c r="E59">
        <v>3894</v>
      </c>
      <c r="F59">
        <v>2089</v>
      </c>
      <c r="G59">
        <v>915</v>
      </c>
    </row>
    <row r="60" spans="2:8" x14ac:dyDescent="0.25">
      <c r="B60" s="2" t="s">
        <v>2</v>
      </c>
      <c r="C60">
        <v>3500</v>
      </c>
      <c r="D60">
        <v>3360</v>
      </c>
      <c r="E60">
        <v>3240</v>
      </c>
      <c r="F60">
        <v>3072</v>
      </c>
      <c r="G60">
        <v>2774</v>
      </c>
      <c r="H60">
        <v>2629</v>
      </c>
    </row>
    <row r="61" spans="2:8" x14ac:dyDescent="0.25">
      <c r="B61" s="2" t="s">
        <v>407</v>
      </c>
      <c r="C61">
        <v>164086</v>
      </c>
      <c r="D61">
        <v>154016</v>
      </c>
      <c r="E61">
        <v>126048</v>
      </c>
      <c r="F61">
        <v>98558</v>
      </c>
      <c r="G61">
        <v>163920</v>
      </c>
      <c r="H61">
        <v>124060</v>
      </c>
    </row>
    <row r="62" spans="2:8" x14ac:dyDescent="0.25">
      <c r="B62" s="2" t="s">
        <v>3</v>
      </c>
      <c r="C62">
        <v>2704</v>
      </c>
      <c r="D62">
        <v>2436</v>
      </c>
      <c r="E62">
        <v>2504</v>
      </c>
      <c r="F62">
        <v>2304</v>
      </c>
      <c r="G62">
        <v>1440</v>
      </c>
      <c r="H62">
        <v>2454</v>
      </c>
    </row>
    <row r="64" spans="2:8" x14ac:dyDescent="0.25">
      <c r="B64" s="2" t="s">
        <v>365</v>
      </c>
      <c r="C64" t="s">
        <v>366</v>
      </c>
      <c r="D64" t="s">
        <v>366</v>
      </c>
      <c r="E64" t="s">
        <v>366</v>
      </c>
      <c r="F64" t="s">
        <v>366</v>
      </c>
      <c r="G64" t="s">
        <v>366</v>
      </c>
      <c r="H64" t="s">
        <v>366</v>
      </c>
    </row>
    <row r="66" spans="2:8" x14ac:dyDescent="0.25">
      <c r="B66" s="2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s="2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s="2" t="s">
        <v>1</v>
      </c>
      <c r="C68">
        <v>982</v>
      </c>
      <c r="D68">
        <v>2407</v>
      </c>
      <c r="E68">
        <v>2859</v>
      </c>
      <c r="F68">
        <v>2635</v>
      </c>
      <c r="G68">
        <v>1463</v>
      </c>
      <c r="H68">
        <v>550</v>
      </c>
    </row>
    <row r="69" spans="2:8" x14ac:dyDescent="0.25">
      <c r="B69" s="2" t="s">
        <v>2</v>
      </c>
      <c r="C69">
        <v>13715</v>
      </c>
      <c r="D69">
        <v>16891</v>
      </c>
      <c r="E69">
        <v>20244</v>
      </c>
      <c r="F69">
        <v>17241</v>
      </c>
      <c r="G69">
        <v>21286</v>
      </c>
      <c r="H69">
        <v>18478</v>
      </c>
    </row>
    <row r="70" spans="2:8" x14ac:dyDescent="0.25">
      <c r="B70" s="2" t="s">
        <v>407</v>
      </c>
      <c r="C70">
        <v>597755</v>
      </c>
      <c r="D70">
        <v>564185</v>
      </c>
      <c r="E70">
        <v>530481</v>
      </c>
      <c r="F70">
        <v>436436</v>
      </c>
      <c r="G70">
        <v>352315</v>
      </c>
      <c r="H70">
        <v>275937</v>
      </c>
    </row>
    <row r="71" spans="2:8" x14ac:dyDescent="0.25">
      <c r="B71" s="2" t="s">
        <v>3</v>
      </c>
      <c r="C71">
        <v>5335</v>
      </c>
      <c r="D71">
        <v>5773</v>
      </c>
      <c r="E71">
        <v>8238</v>
      </c>
      <c r="F71">
        <v>6402</v>
      </c>
      <c r="G71">
        <v>3553</v>
      </c>
      <c r="H71">
        <v>2015</v>
      </c>
    </row>
    <row r="73" spans="2:8" x14ac:dyDescent="0.25">
      <c r="B73" s="2" t="s">
        <v>365</v>
      </c>
      <c r="C73" t="s">
        <v>366</v>
      </c>
      <c r="D73" t="s">
        <v>366</v>
      </c>
      <c r="E73" t="s">
        <v>366</v>
      </c>
      <c r="F73" t="s">
        <v>366</v>
      </c>
      <c r="G73" t="s">
        <v>366</v>
      </c>
      <c r="H73" t="s">
        <v>366</v>
      </c>
    </row>
    <row r="75" spans="2:8" x14ac:dyDescent="0.25">
      <c r="B75" s="2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s="2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s="2" t="s">
        <v>1</v>
      </c>
      <c r="C77">
        <v>4269</v>
      </c>
      <c r="D77">
        <v>7098</v>
      </c>
      <c r="E77">
        <v>7418</v>
      </c>
      <c r="F77">
        <v>7930</v>
      </c>
      <c r="G77">
        <v>4445</v>
      </c>
      <c r="H77">
        <v>1553</v>
      </c>
    </row>
    <row r="78" spans="2:8" x14ac:dyDescent="0.25">
      <c r="B78" s="2" t="s">
        <v>2</v>
      </c>
      <c r="C78">
        <v>32447</v>
      </c>
      <c r="D78">
        <v>40298</v>
      </c>
      <c r="E78">
        <v>38480</v>
      </c>
      <c r="F78">
        <v>39466</v>
      </c>
      <c r="G78">
        <v>40672</v>
      </c>
      <c r="H78">
        <v>39657</v>
      </c>
    </row>
    <row r="79" spans="2:8" x14ac:dyDescent="0.25">
      <c r="B79" s="2" t="s">
        <v>407</v>
      </c>
      <c r="C79">
        <v>1944200</v>
      </c>
      <c r="D79">
        <v>1661006</v>
      </c>
      <c r="E79">
        <v>1542592</v>
      </c>
      <c r="F79">
        <v>1231310</v>
      </c>
      <c r="G79">
        <v>955305</v>
      </c>
      <c r="H79">
        <v>830384</v>
      </c>
    </row>
    <row r="80" spans="2:8" x14ac:dyDescent="0.25">
      <c r="B80" s="2" t="s">
        <v>3</v>
      </c>
      <c r="C80">
        <v>29724</v>
      </c>
      <c r="D80">
        <v>30811</v>
      </c>
      <c r="E80">
        <v>31961</v>
      </c>
      <c r="F80">
        <v>20962</v>
      </c>
      <c r="G80">
        <v>12182</v>
      </c>
      <c r="H80">
        <v>15459</v>
      </c>
    </row>
    <row r="82" spans="2:8" x14ac:dyDescent="0.25">
      <c r="B82" s="2" t="s">
        <v>365</v>
      </c>
      <c r="C82" t="s">
        <v>366</v>
      </c>
      <c r="D82" t="s">
        <v>366</v>
      </c>
      <c r="E82" t="s">
        <v>366</v>
      </c>
      <c r="F82" t="s">
        <v>366</v>
      </c>
      <c r="G82" t="s">
        <v>366</v>
      </c>
      <c r="H82" t="s">
        <v>366</v>
      </c>
    </row>
    <row r="84" spans="2:8" x14ac:dyDescent="0.25">
      <c r="B84" s="2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s="2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s="2" t="s">
        <v>1</v>
      </c>
      <c r="C86">
        <v>122207</v>
      </c>
      <c r="D86">
        <v>180825</v>
      </c>
      <c r="E86">
        <v>167024</v>
      </c>
      <c r="F86">
        <v>145670</v>
      </c>
      <c r="G86">
        <v>256417</v>
      </c>
      <c r="H86">
        <v>67457</v>
      </c>
    </row>
    <row r="87" spans="2:8" x14ac:dyDescent="0.25">
      <c r="B87" s="2" t="s">
        <v>2</v>
      </c>
      <c r="C87">
        <v>420004</v>
      </c>
      <c r="D87">
        <v>210354</v>
      </c>
      <c r="E87">
        <v>203342</v>
      </c>
      <c r="F87">
        <v>441225</v>
      </c>
      <c r="G87">
        <v>533131</v>
      </c>
      <c r="H87">
        <v>507984</v>
      </c>
    </row>
    <row r="88" spans="2:8" x14ac:dyDescent="0.25">
      <c r="B88" s="2" t="s">
        <v>407</v>
      </c>
      <c r="C88">
        <v>12559220</v>
      </c>
      <c r="D88">
        <v>11110338</v>
      </c>
      <c r="E88">
        <v>9046348</v>
      </c>
      <c r="F88">
        <v>6615619</v>
      </c>
      <c r="G88">
        <v>6447015</v>
      </c>
      <c r="H88">
        <v>5598460</v>
      </c>
    </row>
    <row r="89" spans="2:8" x14ac:dyDescent="0.25">
      <c r="B89" s="2" t="s">
        <v>3</v>
      </c>
      <c r="C89">
        <v>148650</v>
      </c>
      <c r="D89">
        <v>147461</v>
      </c>
      <c r="E89">
        <v>142615</v>
      </c>
      <c r="F89">
        <v>83532</v>
      </c>
      <c r="G89">
        <v>46940</v>
      </c>
      <c r="H89">
        <v>56463</v>
      </c>
    </row>
    <row r="91" spans="2:8" x14ac:dyDescent="0.25">
      <c r="B91" s="2" t="s">
        <v>365</v>
      </c>
      <c r="C91" t="s">
        <v>366</v>
      </c>
      <c r="D91" t="s">
        <v>366</v>
      </c>
      <c r="E91" t="s">
        <v>366</v>
      </c>
      <c r="F91" t="s">
        <v>366</v>
      </c>
      <c r="G91" t="s">
        <v>366</v>
      </c>
      <c r="H91" t="s">
        <v>366</v>
      </c>
    </row>
    <row r="94" spans="2:8" x14ac:dyDescent="0.25">
      <c r="B94" s="2" t="s">
        <v>415</v>
      </c>
      <c r="C94" t="s">
        <v>425</v>
      </c>
      <c r="D94" t="s">
        <v>426</v>
      </c>
      <c r="E94" t="s">
        <v>427</v>
      </c>
      <c r="F94" t="s">
        <v>428</v>
      </c>
      <c r="G94" t="s">
        <v>429</v>
      </c>
      <c r="H94" t="s">
        <v>430</v>
      </c>
    </row>
  </sheetData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5" x14ac:dyDescent="0.25"/>
  <cols>
    <col min="4" max="4" width="18.1796875" customWidth="1"/>
    <col min="5" max="5" width="15.26953125" customWidth="1"/>
    <col min="6" max="8" width="13.81640625" style="117" customWidth="1"/>
    <col min="9" max="9" width="14.1796875" style="117" customWidth="1"/>
    <col min="10" max="10" width="13.81640625" style="117" bestFit="1" customWidth="1"/>
    <col min="11" max="11" width="13.7265625" style="117" customWidth="1"/>
  </cols>
  <sheetData>
    <row r="1" spans="1:11" x14ac:dyDescent="0.25">
      <c r="A1" s="115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17" t="s">
        <v>7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7" t="str">
        <f>Details2!F5</f>
        <v>NULL</v>
      </c>
      <c r="G5" s="117">
        <f>Details2!G5</f>
        <v>0</v>
      </c>
      <c r="H5" s="117">
        <f>Details2!H5</f>
        <v>37441.93</v>
      </c>
      <c r="I5" s="117">
        <f>Details2!I5</f>
        <v>6805.24</v>
      </c>
      <c r="J5" s="117">
        <f>Details2!J5</f>
        <v>37344.43</v>
      </c>
      <c r="K5" s="117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7" t="str">
        <f>Details2!F6</f>
        <v>NULL</v>
      </c>
      <c r="G6" s="117" t="str">
        <f>Details2!G6</f>
        <v>NULL</v>
      </c>
      <c r="H6" s="117" t="str">
        <f>Details2!H6</f>
        <v>NULL</v>
      </c>
      <c r="I6" s="117" t="str">
        <f>Details2!I6</f>
        <v>NULL</v>
      </c>
      <c r="J6" s="117" t="str">
        <f>Details2!J6</f>
        <v>NULL</v>
      </c>
      <c r="K6" s="117" t="str">
        <f>Details2!K6</f>
        <v>NULL</v>
      </c>
    </row>
    <row r="7" spans="1:11" x14ac:dyDescent="0.25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7" t="str">
        <f>Details2!F7</f>
        <v>NULL</v>
      </c>
      <c r="G7" s="117" t="str">
        <f>Details2!G7</f>
        <v>NULL</v>
      </c>
      <c r="H7" s="117" t="str">
        <f>Details2!H7</f>
        <v>NULL</v>
      </c>
      <c r="I7" s="117" t="str">
        <f>Details2!I7</f>
        <v>NULL</v>
      </c>
      <c r="J7" s="117" t="str">
        <f>Details2!J7</f>
        <v>NULL</v>
      </c>
      <c r="K7" s="117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7" t="str">
        <f>Details2!F8</f>
        <v>NULL</v>
      </c>
      <c r="G8" s="117" t="str">
        <f>Details2!G8</f>
        <v>NULL</v>
      </c>
      <c r="H8" s="117" t="str">
        <f>Details2!H8</f>
        <v>NULL</v>
      </c>
      <c r="I8" s="117" t="str">
        <f>Details2!I8</f>
        <v>NULL</v>
      </c>
      <c r="J8" s="117" t="str">
        <f>Details2!J8</f>
        <v>NULL</v>
      </c>
      <c r="K8" s="117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7">
        <f>Details2!F9</f>
        <v>27831.84</v>
      </c>
      <c r="G9" s="117">
        <f>Details2!G9</f>
        <v>6656.21</v>
      </c>
      <c r="H9" s="117">
        <f>Details2!H9</f>
        <v>0</v>
      </c>
      <c r="I9" s="117" t="str">
        <f>Details2!I9</f>
        <v>NULL</v>
      </c>
      <c r="J9" s="117" t="str">
        <f>Details2!J9</f>
        <v>NULL</v>
      </c>
      <c r="K9" s="117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7">
        <f>Details2!F10</f>
        <v>0</v>
      </c>
      <c r="G10" s="117">
        <f>Details2!G10</f>
        <v>0</v>
      </c>
      <c r="H10" s="117">
        <f>Details2!H10</f>
        <v>0</v>
      </c>
      <c r="I10" s="117">
        <f>Details2!I10</f>
        <v>12525.07</v>
      </c>
      <c r="J10" s="117" t="str">
        <f>Details2!J10</f>
        <v>NULL</v>
      </c>
      <c r="K10" s="117" t="str">
        <f>Details2!K10</f>
        <v>NULL</v>
      </c>
    </row>
    <row r="11" spans="1:11" x14ac:dyDescent="0.25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7" t="str">
        <f>Details2!F11</f>
        <v>NULL</v>
      </c>
      <c r="G11" s="117" t="str">
        <f>Details2!G11</f>
        <v>NULL</v>
      </c>
      <c r="H11" s="117" t="str">
        <f>Details2!H11</f>
        <v>NULL</v>
      </c>
      <c r="I11" s="117" t="str">
        <f>Details2!I11</f>
        <v>NULL</v>
      </c>
      <c r="J11" s="117" t="str">
        <f>Details2!J11</f>
        <v>NULL</v>
      </c>
      <c r="K11" s="117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7" t="str">
        <f>Details2!F12</f>
        <v>NULL</v>
      </c>
      <c r="G12" s="117" t="str">
        <f>Details2!G12</f>
        <v>NULL</v>
      </c>
      <c r="H12" s="117" t="str">
        <f>Details2!H12</f>
        <v>NULL</v>
      </c>
      <c r="I12" s="117" t="str">
        <f>Details2!I12</f>
        <v>NULL</v>
      </c>
      <c r="J12" s="117" t="str">
        <f>Details2!J12</f>
        <v>NULL</v>
      </c>
      <c r="K12" s="117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7" t="str">
        <f>Details2!F13</f>
        <v>NULL</v>
      </c>
      <c r="G13" s="117" t="str">
        <f>Details2!G13</f>
        <v>NULL</v>
      </c>
      <c r="H13" s="117" t="str">
        <f>Details2!H13</f>
        <v>NULL</v>
      </c>
      <c r="I13" s="117" t="str">
        <f>Details2!I13</f>
        <v>NULL</v>
      </c>
      <c r="J13" s="117" t="str">
        <f>Details2!J13</f>
        <v>NULL</v>
      </c>
      <c r="K13" s="117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7" t="str">
        <f>Details2!F14</f>
        <v>NULL</v>
      </c>
      <c r="G14" s="117" t="str">
        <f>Details2!G14</f>
        <v>NULL</v>
      </c>
      <c r="H14" s="117" t="str">
        <f>Details2!H14</f>
        <v>NULL</v>
      </c>
      <c r="I14" s="117" t="str">
        <f>Details2!I14</f>
        <v>NULL</v>
      </c>
      <c r="J14" s="117" t="str">
        <f>Details2!J14</f>
        <v>NULL</v>
      </c>
      <c r="K14" s="117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7" t="str">
        <f>Details2!F15</f>
        <v>NULL</v>
      </c>
      <c r="G15" s="117" t="str">
        <f>Details2!G15</f>
        <v>NULL</v>
      </c>
      <c r="H15" s="117" t="str">
        <f>Details2!H15</f>
        <v>NULL</v>
      </c>
      <c r="I15" s="117" t="str">
        <f>Details2!I15</f>
        <v>NULL</v>
      </c>
      <c r="J15" s="117" t="str">
        <f>Details2!J15</f>
        <v>NULL</v>
      </c>
      <c r="K15" s="117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7" t="str">
        <f>Details2!F16</f>
        <v>NULL</v>
      </c>
      <c r="G16" s="117" t="str">
        <f>Details2!G16</f>
        <v>NULL</v>
      </c>
      <c r="H16" s="117">
        <f>Details2!H16</f>
        <v>0</v>
      </c>
      <c r="I16" s="117">
        <f>Details2!I16</f>
        <v>0</v>
      </c>
      <c r="J16" s="117" t="str">
        <f>Details2!J16</f>
        <v>NULL</v>
      </c>
      <c r="K16" s="117" t="str">
        <f>Details2!K16</f>
        <v>NULL</v>
      </c>
    </row>
    <row r="17" spans="2:11" x14ac:dyDescent="0.25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7" t="str">
        <f>Details2!F17</f>
        <v>NULL</v>
      </c>
      <c r="G17" s="117" t="str">
        <f>Details2!G17</f>
        <v>NULL</v>
      </c>
      <c r="H17" s="117" t="str">
        <f>Details2!H17</f>
        <v>NULL</v>
      </c>
      <c r="I17" s="117" t="str">
        <f>Details2!I17</f>
        <v>NULL</v>
      </c>
      <c r="J17" s="117" t="str">
        <f>Details2!J17</f>
        <v>NULL</v>
      </c>
      <c r="K17" s="117" t="str">
        <f>Details2!K17</f>
        <v>NULL</v>
      </c>
    </row>
    <row r="18" spans="2:11" x14ac:dyDescent="0.25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7">
        <f>Details2!F18</f>
        <v>1056291.1100000001</v>
      </c>
      <c r="G18" s="117">
        <f>Details2!G18</f>
        <v>1431500.85</v>
      </c>
      <c r="H18" s="117">
        <f>Details2!H18</f>
        <v>1866248.97</v>
      </c>
      <c r="I18" s="117">
        <f>Details2!I18</f>
        <v>1147185.32</v>
      </c>
      <c r="J18" s="117">
        <f>Details2!J18</f>
        <v>2150429.6800000002</v>
      </c>
      <c r="K18" s="117">
        <f>Details2!K18</f>
        <v>1021267.52</v>
      </c>
    </row>
    <row r="19" spans="2:11" x14ac:dyDescent="0.25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7" t="str">
        <f>Details2!F19</f>
        <v>NULL</v>
      </c>
      <c r="G19" s="117" t="str">
        <f>Details2!G19</f>
        <v>NULL</v>
      </c>
      <c r="H19" s="117" t="str">
        <f>Details2!H19</f>
        <v>NULL</v>
      </c>
      <c r="I19" s="117" t="str">
        <f>Details2!I19</f>
        <v>NULL</v>
      </c>
      <c r="J19" s="117" t="str">
        <f>Details2!J19</f>
        <v>NULL</v>
      </c>
      <c r="K19" s="117" t="str">
        <f>Details2!K19</f>
        <v>NULL</v>
      </c>
    </row>
    <row r="20" spans="2:11" x14ac:dyDescent="0.25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7" t="str">
        <f>Details2!F20</f>
        <v>NULL</v>
      </c>
      <c r="G20" s="117" t="str">
        <f>Details2!G20</f>
        <v>NULL</v>
      </c>
      <c r="H20" s="117" t="str">
        <f>Details2!H20</f>
        <v>NULL</v>
      </c>
      <c r="I20" s="117" t="str">
        <f>Details2!I20</f>
        <v>NULL</v>
      </c>
      <c r="J20" s="117" t="str">
        <f>Details2!J20</f>
        <v>NULL</v>
      </c>
      <c r="K20" s="117" t="str">
        <f>Details2!K20</f>
        <v>NULL</v>
      </c>
    </row>
    <row r="21" spans="2:11" x14ac:dyDescent="0.25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7">
        <f>Details2!F21</f>
        <v>117574.21</v>
      </c>
      <c r="G21" s="117">
        <f>Details2!G21</f>
        <v>39996.160000000003</v>
      </c>
      <c r="H21" s="117">
        <f>Details2!H21</f>
        <v>29915.33</v>
      </c>
      <c r="I21" s="117">
        <f>Details2!I21</f>
        <v>150104.5</v>
      </c>
      <c r="J21" s="117">
        <f>Details2!J21</f>
        <v>86040.73</v>
      </c>
      <c r="K21" s="117">
        <f>Details2!K21</f>
        <v>289280.25</v>
      </c>
    </row>
    <row r="22" spans="2:11" x14ac:dyDescent="0.25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7" t="str">
        <f>Details2!F22</f>
        <v>NULL</v>
      </c>
      <c r="G22" s="117" t="str">
        <f>Details2!G22</f>
        <v>NULL</v>
      </c>
      <c r="H22" s="117" t="str">
        <f>Details2!H22</f>
        <v>NULL</v>
      </c>
      <c r="I22" s="117" t="str">
        <f>Details2!I22</f>
        <v>NULL</v>
      </c>
      <c r="J22" s="117" t="str">
        <f>Details2!J22</f>
        <v>NULL</v>
      </c>
      <c r="K22" s="117" t="str">
        <f>Details2!K22</f>
        <v>NULL</v>
      </c>
    </row>
    <row r="23" spans="2:11" x14ac:dyDescent="0.25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17" t="str">
        <f>Details2!F23</f>
        <v>NULL</v>
      </c>
      <c r="G23" s="117" t="str">
        <f>Details2!G23</f>
        <v>NULL</v>
      </c>
      <c r="H23" s="117" t="str">
        <f>Details2!H23</f>
        <v>NULL</v>
      </c>
      <c r="I23" s="117" t="str">
        <f>Details2!I23</f>
        <v>NULL</v>
      </c>
      <c r="J23" s="117" t="str">
        <f>Details2!J23</f>
        <v>NULL</v>
      </c>
      <c r="K23" s="117" t="str">
        <f>Details2!K23</f>
        <v>NULL</v>
      </c>
    </row>
    <row r="24" spans="2:11" x14ac:dyDescent="0.25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7" t="str">
        <f>Details2!F24</f>
        <v>NULL</v>
      </c>
      <c r="G24" s="117" t="str">
        <f>Details2!G24</f>
        <v>NULL</v>
      </c>
      <c r="H24" s="117" t="str">
        <f>Details2!H24</f>
        <v>NULL</v>
      </c>
      <c r="I24" s="117" t="str">
        <f>Details2!I24</f>
        <v>NULL</v>
      </c>
      <c r="J24" s="117" t="str">
        <f>Details2!J24</f>
        <v>NULL</v>
      </c>
      <c r="K24" s="117" t="str">
        <f>Details2!K24</f>
        <v>NULL</v>
      </c>
    </row>
    <row r="25" spans="2:11" x14ac:dyDescent="0.25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7">
        <f>Details2!F25</f>
        <v>157414.92000000001</v>
      </c>
      <c r="G25" s="117">
        <f>Details2!G25</f>
        <v>171928.06</v>
      </c>
      <c r="H25" s="117">
        <f>Details2!H25</f>
        <v>38598.28</v>
      </c>
      <c r="I25" s="117">
        <f>Details2!I25</f>
        <v>261722.99</v>
      </c>
      <c r="J25" s="117">
        <f>Details2!J25</f>
        <v>53842.16</v>
      </c>
      <c r="K25" s="117">
        <f>Details2!K25</f>
        <v>86752.11</v>
      </c>
    </row>
    <row r="26" spans="2:11" x14ac:dyDescent="0.25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7">
        <f>Details2!F26</f>
        <v>623108.15</v>
      </c>
      <c r="G26" s="117">
        <f>Details2!G26</f>
        <v>939913.89</v>
      </c>
      <c r="H26" s="117">
        <f>Details2!H26</f>
        <v>966283.88</v>
      </c>
      <c r="I26" s="117">
        <f>Details2!I26</f>
        <v>910221.07</v>
      </c>
      <c r="J26" s="117">
        <f>Details2!J26</f>
        <v>446832.77</v>
      </c>
      <c r="K26" s="117">
        <f>Details2!K26</f>
        <v>467837.05</v>
      </c>
    </row>
    <row r="27" spans="2:11" x14ac:dyDescent="0.25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7" t="str">
        <f>Details2!F27</f>
        <v>NULL</v>
      </c>
      <c r="G27" s="117" t="str">
        <f>Details2!G27</f>
        <v>NULL</v>
      </c>
      <c r="H27" s="117" t="str">
        <f>Details2!H27</f>
        <v>NULL</v>
      </c>
      <c r="I27" s="117" t="str">
        <f>Details2!I27</f>
        <v>NULL</v>
      </c>
      <c r="J27" s="117" t="str">
        <f>Details2!J27</f>
        <v>NULL</v>
      </c>
      <c r="K27" s="117" t="str">
        <f>Details2!K27</f>
        <v>NULL</v>
      </c>
    </row>
    <row r="28" spans="2:11" x14ac:dyDescent="0.25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7" t="str">
        <f>Details2!F28</f>
        <v>NULL</v>
      </c>
      <c r="G28" s="117" t="str">
        <f>Details2!G28</f>
        <v>NULL</v>
      </c>
      <c r="H28" s="117" t="str">
        <f>Details2!H28</f>
        <v>NULL</v>
      </c>
      <c r="I28" s="117" t="str">
        <f>Details2!I28</f>
        <v>NULL</v>
      </c>
      <c r="J28" s="117" t="str">
        <f>Details2!J28</f>
        <v>NULL</v>
      </c>
      <c r="K28" s="117" t="str">
        <f>Details2!K28</f>
        <v>NULL</v>
      </c>
    </row>
    <row r="29" spans="2:11" x14ac:dyDescent="0.25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7" t="str">
        <f>Details2!F29</f>
        <v>NULL</v>
      </c>
      <c r="G29" s="117" t="str">
        <f>Details2!G29</f>
        <v>NULL</v>
      </c>
      <c r="H29" s="117" t="str">
        <f>Details2!H29</f>
        <v>NULL</v>
      </c>
      <c r="I29" s="117" t="str">
        <f>Details2!I29</f>
        <v>NULL</v>
      </c>
      <c r="J29" s="117" t="str">
        <f>Details2!J29</f>
        <v>NULL</v>
      </c>
      <c r="K29" s="117" t="str">
        <f>Details2!K29</f>
        <v>NULL</v>
      </c>
    </row>
    <row r="30" spans="2:11" x14ac:dyDescent="0.25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7" t="str">
        <f>Details2!F30</f>
        <v>NULL</v>
      </c>
      <c r="G30" s="117" t="str">
        <f>Details2!G30</f>
        <v>NULL</v>
      </c>
      <c r="H30" s="117" t="str">
        <f>Details2!H30</f>
        <v>NULL</v>
      </c>
      <c r="I30" s="117" t="str">
        <f>Details2!I30</f>
        <v>NULL</v>
      </c>
      <c r="J30" s="117" t="str">
        <f>Details2!J30</f>
        <v>NULL</v>
      </c>
      <c r="K30" s="117" t="str">
        <f>Details2!K30</f>
        <v>NULL</v>
      </c>
    </row>
    <row r="31" spans="2:11" x14ac:dyDescent="0.25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7">
        <f>Details2!F31</f>
        <v>311261.75</v>
      </c>
      <c r="G31" s="117">
        <f>Details2!G31</f>
        <v>395812.67</v>
      </c>
      <c r="H31" s="117">
        <f>Details2!H31</f>
        <v>617431.15</v>
      </c>
      <c r="I31" s="117">
        <f>Details2!I31</f>
        <v>283806.53000000003</v>
      </c>
      <c r="J31" s="117">
        <f>Details2!J31</f>
        <v>99868.38</v>
      </c>
      <c r="K31" s="117">
        <f>Details2!K31</f>
        <v>232622.58</v>
      </c>
    </row>
    <row r="32" spans="2:11" x14ac:dyDescent="0.25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7" t="str">
        <f>Details2!F32</f>
        <v>NULL</v>
      </c>
      <c r="G32" s="117" t="str">
        <f>Details2!G32</f>
        <v>NULL</v>
      </c>
      <c r="H32" s="117" t="str">
        <f>Details2!H32</f>
        <v>NULL</v>
      </c>
      <c r="I32" s="117" t="str">
        <f>Details2!I32</f>
        <v>NULL</v>
      </c>
      <c r="J32" s="117" t="str">
        <f>Details2!J32</f>
        <v>NULL</v>
      </c>
      <c r="K32" s="117" t="str">
        <f>Details2!K32</f>
        <v>NULL</v>
      </c>
    </row>
    <row r="33" spans="2:11" x14ac:dyDescent="0.25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7" t="str">
        <f>Details2!F33</f>
        <v>NULL</v>
      </c>
      <c r="G33" s="117" t="str">
        <f>Details2!G33</f>
        <v>NULL</v>
      </c>
      <c r="H33" s="117" t="str">
        <f>Details2!H33</f>
        <v>NULL</v>
      </c>
      <c r="I33" s="117" t="str">
        <f>Details2!I33</f>
        <v>NULL</v>
      </c>
      <c r="J33" s="117" t="str">
        <f>Details2!J33</f>
        <v>NULL</v>
      </c>
      <c r="K33" s="117" t="str">
        <f>Details2!K33</f>
        <v>NULL</v>
      </c>
    </row>
    <row r="34" spans="2:11" x14ac:dyDescent="0.25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7" t="str">
        <f>Details2!F34</f>
        <v>NULL</v>
      </c>
      <c r="G34" s="117" t="str">
        <f>Details2!G34</f>
        <v>NULL</v>
      </c>
      <c r="H34" s="117" t="str">
        <f>Details2!H34</f>
        <v>NULL</v>
      </c>
      <c r="I34" s="117" t="str">
        <f>Details2!I34</f>
        <v>NULL</v>
      </c>
      <c r="J34" s="117" t="str">
        <f>Details2!J34</f>
        <v>NULL</v>
      </c>
      <c r="K34" s="117" t="str">
        <f>Details2!K34</f>
        <v>NULL</v>
      </c>
    </row>
    <row r="35" spans="2:11" x14ac:dyDescent="0.25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7">
        <f>Details2!F35</f>
        <v>261778.21</v>
      </c>
      <c r="G35" s="117">
        <f>Details2!G35</f>
        <v>110574.55</v>
      </c>
      <c r="H35" s="117">
        <f>Details2!H35</f>
        <v>94777.45</v>
      </c>
      <c r="I35" s="117">
        <f>Details2!I35</f>
        <v>119905.66</v>
      </c>
      <c r="J35" s="117">
        <f>Details2!J35</f>
        <v>21817.72</v>
      </c>
      <c r="K35" s="117">
        <f>Details2!K35</f>
        <v>28436.9</v>
      </c>
    </row>
    <row r="36" spans="2:11" x14ac:dyDescent="0.25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17">
        <f>Details2!F36</f>
        <v>623110.6</v>
      </c>
      <c r="G36" s="117">
        <f>Details2!G36</f>
        <v>841712.25</v>
      </c>
      <c r="H36" s="117">
        <f>Details2!H36</f>
        <v>345397.24</v>
      </c>
      <c r="I36" s="117">
        <f>Details2!I36</f>
        <v>439031.11</v>
      </c>
      <c r="J36" s="117">
        <f>Details2!J36</f>
        <v>352188.57</v>
      </c>
      <c r="K36" s="117">
        <f>Details2!K36</f>
        <v>381203.45</v>
      </c>
    </row>
    <row r="37" spans="2:11" x14ac:dyDescent="0.25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17">
        <f>Details2!F37</f>
        <v>362609.3</v>
      </c>
      <c r="G37" s="117">
        <f>Details2!G37</f>
        <v>233871.96</v>
      </c>
      <c r="H37" s="117">
        <f>Details2!H37</f>
        <v>380926.18</v>
      </c>
      <c r="I37" s="117">
        <f>Details2!I37</f>
        <v>316561.86</v>
      </c>
      <c r="J37" s="117">
        <f>Details2!J37</f>
        <v>186301.19</v>
      </c>
      <c r="K37" s="117">
        <f>Details2!K37</f>
        <v>14691.9</v>
      </c>
    </row>
    <row r="38" spans="2:11" x14ac:dyDescent="0.25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17" t="str">
        <f>Details2!F38</f>
        <v>NULL</v>
      </c>
      <c r="G38" s="117" t="str">
        <f>Details2!G38</f>
        <v>NULL</v>
      </c>
      <c r="H38" s="117" t="str">
        <f>Details2!H38</f>
        <v>NULL</v>
      </c>
      <c r="I38" s="117" t="str">
        <f>Details2!I38</f>
        <v>NULL</v>
      </c>
      <c r="J38" s="117" t="str">
        <f>Details2!J38</f>
        <v>NULL</v>
      </c>
      <c r="K38" s="117" t="str">
        <f>Details2!K38</f>
        <v>NULL</v>
      </c>
    </row>
    <row r="39" spans="2:11" x14ac:dyDescent="0.25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17" t="str">
        <f>Details2!F39</f>
        <v>NULL</v>
      </c>
      <c r="G39" s="117" t="str">
        <f>Details2!G39</f>
        <v>NULL</v>
      </c>
      <c r="H39" s="117" t="str">
        <f>Details2!H39</f>
        <v>NULL</v>
      </c>
      <c r="I39" s="117" t="str">
        <f>Details2!I39</f>
        <v>NULL</v>
      </c>
      <c r="J39" s="117" t="str">
        <f>Details2!J39</f>
        <v>NULL</v>
      </c>
      <c r="K39" s="117" t="str">
        <f>Details2!K39</f>
        <v>NULL</v>
      </c>
    </row>
    <row r="40" spans="2:11" x14ac:dyDescent="0.25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17" t="str">
        <f>Details2!F40</f>
        <v>NULL</v>
      </c>
      <c r="G40" s="117" t="str">
        <f>Details2!G40</f>
        <v>NULL</v>
      </c>
      <c r="H40" s="117" t="str">
        <f>Details2!H40</f>
        <v>NULL</v>
      </c>
      <c r="I40" s="117" t="str">
        <f>Details2!I40</f>
        <v>NULL</v>
      </c>
      <c r="J40" s="117" t="str">
        <f>Details2!J40</f>
        <v>NULL</v>
      </c>
      <c r="K40" s="117" t="str">
        <f>Details2!K40</f>
        <v>NULL</v>
      </c>
    </row>
    <row r="41" spans="2:11" x14ac:dyDescent="0.25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17">
        <f>Details2!F41</f>
        <v>78840.490000000005</v>
      </c>
      <c r="G41" s="117">
        <f>Details2!G41</f>
        <v>34977.800000000003</v>
      </c>
      <c r="H41" s="117">
        <f>Details2!H41</f>
        <v>0</v>
      </c>
      <c r="I41" s="117">
        <f>Details2!I41</f>
        <v>0</v>
      </c>
      <c r="J41" s="117">
        <f>Details2!J41</f>
        <v>0</v>
      </c>
      <c r="K41" s="117">
        <f>Details2!K41</f>
        <v>0</v>
      </c>
    </row>
    <row r="42" spans="2:11" x14ac:dyDescent="0.25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17">
        <f>Details2!F42</f>
        <v>703330.92</v>
      </c>
      <c r="G42" s="117">
        <f>Details2!G42</f>
        <v>424539.88</v>
      </c>
      <c r="H42" s="117">
        <f>Details2!H42</f>
        <v>304047.75</v>
      </c>
      <c r="I42" s="117">
        <f>Details2!I42</f>
        <v>145541.37</v>
      </c>
      <c r="J42" s="117">
        <f>Details2!J42</f>
        <v>62943.360000000001</v>
      </c>
      <c r="K42" s="117">
        <f>Details2!K42</f>
        <v>54150.95</v>
      </c>
    </row>
    <row r="43" spans="2:11" x14ac:dyDescent="0.25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17">
        <f>Details2!F43</f>
        <v>372153.32</v>
      </c>
      <c r="G43" s="117">
        <f>Details2!G43</f>
        <v>470094.28</v>
      </c>
      <c r="H43" s="117">
        <f>Details2!H43</f>
        <v>399979.71</v>
      </c>
      <c r="I43" s="117">
        <f>Details2!I43</f>
        <v>249640.66</v>
      </c>
      <c r="J43" s="117">
        <f>Details2!J43</f>
        <v>352688.94</v>
      </c>
      <c r="K43" s="117">
        <f>Details2!K43</f>
        <v>324761.7</v>
      </c>
    </row>
    <row r="44" spans="2:11" x14ac:dyDescent="0.25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17" t="str">
        <f>Details2!F44</f>
        <v>NULL</v>
      </c>
      <c r="G44" s="117" t="str">
        <f>Details2!G44</f>
        <v>NULL</v>
      </c>
      <c r="H44" s="117" t="str">
        <f>Details2!H44</f>
        <v>NULL</v>
      </c>
      <c r="I44" s="117" t="str">
        <f>Details2!I44</f>
        <v>NULL</v>
      </c>
      <c r="J44" s="117" t="str">
        <f>Details2!J44</f>
        <v>NULL</v>
      </c>
      <c r="K44" s="117" t="str">
        <f>Details2!K44</f>
        <v>NULL</v>
      </c>
    </row>
    <row r="45" spans="2:11" x14ac:dyDescent="0.25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17" t="str">
        <f>Details2!F45</f>
        <v>NULL</v>
      </c>
      <c r="G45" s="117" t="str">
        <f>Details2!G45</f>
        <v>NULL</v>
      </c>
      <c r="H45" s="117" t="str">
        <f>Details2!H45</f>
        <v>NULL</v>
      </c>
      <c r="I45" s="117" t="str">
        <f>Details2!I45</f>
        <v>NULL</v>
      </c>
      <c r="J45" s="117" t="str">
        <f>Details2!J45</f>
        <v>NULL</v>
      </c>
      <c r="K45" s="117" t="str">
        <f>Details2!K45</f>
        <v>NULL</v>
      </c>
    </row>
    <row r="46" spans="2:11" x14ac:dyDescent="0.25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17" t="str">
        <f>Details2!F46</f>
        <v>NULL</v>
      </c>
      <c r="G46" s="117" t="str">
        <f>Details2!G46</f>
        <v>NULL</v>
      </c>
      <c r="H46" s="117" t="str">
        <f>Details2!H46</f>
        <v>NULL</v>
      </c>
      <c r="I46" s="117" t="str">
        <f>Details2!I46</f>
        <v>NULL</v>
      </c>
      <c r="J46" s="117" t="str">
        <f>Details2!J46</f>
        <v>NULL</v>
      </c>
      <c r="K46" s="117" t="str">
        <f>Details2!K46</f>
        <v>NULL</v>
      </c>
    </row>
    <row r="47" spans="2:11" x14ac:dyDescent="0.25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17">
        <f>Details2!F47</f>
        <v>1487087.73</v>
      </c>
      <c r="G47" s="117">
        <f>Details2!G47</f>
        <v>894335.37</v>
      </c>
      <c r="H47" s="117">
        <f>Details2!H47</f>
        <v>1176697.73</v>
      </c>
      <c r="I47" s="117">
        <f>Details2!I47</f>
        <v>824657.48</v>
      </c>
      <c r="J47" s="117">
        <f>Details2!J47</f>
        <v>317250.84000000003</v>
      </c>
      <c r="K47" s="117">
        <f>Details2!K47</f>
        <v>266676.76</v>
      </c>
    </row>
    <row r="48" spans="2:11" x14ac:dyDescent="0.25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17">
        <f>Details2!F48</f>
        <v>299542.18</v>
      </c>
      <c r="G48" s="117">
        <f>Details2!G48</f>
        <v>92595.41</v>
      </c>
      <c r="H48" s="117">
        <f>Details2!H48</f>
        <v>147362.14000000001</v>
      </c>
      <c r="I48" s="117">
        <f>Details2!I48</f>
        <v>78877.33</v>
      </c>
      <c r="J48" s="117">
        <f>Details2!J48</f>
        <v>55061.17</v>
      </c>
      <c r="K48" s="117">
        <f>Details2!K48</f>
        <v>39583.589999999997</v>
      </c>
    </row>
    <row r="49" spans="2:11" x14ac:dyDescent="0.25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17">
        <f>Details2!F49</f>
        <v>294250.33</v>
      </c>
      <c r="G49" s="117">
        <f>Details2!G49</f>
        <v>101600.3</v>
      </c>
      <c r="H49" s="117">
        <f>Details2!H49</f>
        <v>93769.79</v>
      </c>
      <c r="I49" s="117">
        <f>Details2!I49</f>
        <v>129738.06</v>
      </c>
      <c r="J49" s="117">
        <f>Details2!J49</f>
        <v>63286.879999999997</v>
      </c>
      <c r="K49" s="117">
        <f>Details2!K49</f>
        <v>12608.08</v>
      </c>
    </row>
    <row r="50" spans="2:11" x14ac:dyDescent="0.25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17" t="str">
        <f>Details2!F50</f>
        <v>NULL</v>
      </c>
      <c r="G50" s="117" t="str">
        <f>Details2!G50</f>
        <v>NULL</v>
      </c>
      <c r="H50" s="117" t="str">
        <f>Details2!H50</f>
        <v>NULL</v>
      </c>
      <c r="I50" s="117" t="str">
        <f>Details2!I50</f>
        <v>NULL</v>
      </c>
      <c r="J50" s="117" t="str">
        <f>Details2!J50</f>
        <v>NULL</v>
      </c>
      <c r="K50" s="117" t="str">
        <f>Details2!K50</f>
        <v>NULL</v>
      </c>
    </row>
    <row r="51" spans="2:11" x14ac:dyDescent="0.25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17" t="str">
        <f>Details2!F51</f>
        <v>NULL</v>
      </c>
      <c r="G51" s="117" t="str">
        <f>Details2!G51</f>
        <v>NULL</v>
      </c>
      <c r="H51" s="117" t="str">
        <f>Details2!H51</f>
        <v>NULL</v>
      </c>
      <c r="I51" s="117" t="str">
        <f>Details2!I51</f>
        <v>NULL</v>
      </c>
      <c r="J51" s="117" t="str">
        <f>Details2!J51</f>
        <v>NULL</v>
      </c>
      <c r="K51" s="117" t="str">
        <f>Details2!K51</f>
        <v>NULL</v>
      </c>
    </row>
    <row r="52" spans="2:11" x14ac:dyDescent="0.25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17">
        <f>Details2!F52</f>
        <v>1336129.0900000001</v>
      </c>
      <c r="G52" s="117">
        <f>Details2!G52</f>
        <v>2735819.05</v>
      </c>
      <c r="H52" s="117">
        <f>Details2!H52</f>
        <v>2923079.75</v>
      </c>
      <c r="I52" s="117">
        <f>Details2!I52</f>
        <v>1710694.07</v>
      </c>
      <c r="J52" s="117">
        <f>Details2!J52</f>
        <v>2692007.22</v>
      </c>
      <c r="K52" s="117">
        <f>Details2!K52</f>
        <v>1628061.15</v>
      </c>
    </row>
    <row r="53" spans="2:11" x14ac:dyDescent="0.25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17">
        <f>Details2!F53</f>
        <v>11376.49</v>
      </c>
      <c r="G53" s="117" t="str">
        <f>Details2!G53</f>
        <v>NULL</v>
      </c>
      <c r="H53" s="117" t="str">
        <f>Details2!H53</f>
        <v>NULL</v>
      </c>
      <c r="I53" s="117" t="str">
        <f>Details2!I53</f>
        <v>NULL</v>
      </c>
      <c r="J53" s="117" t="str">
        <f>Details2!J53</f>
        <v>NULL</v>
      </c>
      <c r="K53" s="117" t="str">
        <f>Details2!K53</f>
        <v>NULL</v>
      </c>
    </row>
    <row r="54" spans="2:11" x14ac:dyDescent="0.25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17" t="str">
        <f>Details2!F54</f>
        <v>NULL</v>
      </c>
      <c r="G54" s="117" t="str">
        <f>Details2!G54</f>
        <v>NULL</v>
      </c>
      <c r="H54" s="117" t="str">
        <f>Details2!H54</f>
        <v>NULL</v>
      </c>
      <c r="I54" s="117" t="str">
        <f>Details2!I54</f>
        <v>NULL</v>
      </c>
      <c r="J54" s="117" t="str">
        <f>Details2!J54</f>
        <v>NULL</v>
      </c>
      <c r="K54" s="117" t="str">
        <f>Details2!K54</f>
        <v>NULL</v>
      </c>
    </row>
    <row r="55" spans="2:11" x14ac:dyDescent="0.25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17" t="str">
        <f>Details2!F55</f>
        <v>NULL</v>
      </c>
      <c r="G55" s="117" t="str">
        <f>Details2!G55</f>
        <v>NULL</v>
      </c>
      <c r="H55" s="117" t="str">
        <f>Details2!H55</f>
        <v>NULL</v>
      </c>
      <c r="I55" s="117" t="str">
        <f>Details2!I55</f>
        <v>NULL</v>
      </c>
      <c r="J55" s="117" t="str">
        <f>Details2!J55</f>
        <v>NULL</v>
      </c>
      <c r="K55" s="117" t="str">
        <f>Details2!K55</f>
        <v>NULL</v>
      </c>
    </row>
    <row r="56" spans="2:11" x14ac:dyDescent="0.25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17">
        <f>Details2!F56</f>
        <v>74085.5</v>
      </c>
      <c r="G56" s="117">
        <f>Details2!G56</f>
        <v>43218.64</v>
      </c>
      <c r="H56" s="117">
        <f>Details2!H56</f>
        <v>141801.97</v>
      </c>
      <c r="I56" s="117">
        <f>Details2!I56</f>
        <v>98381.6</v>
      </c>
      <c r="J56" s="117">
        <f>Details2!J56</f>
        <v>16225.69</v>
      </c>
      <c r="K56" s="117">
        <f>Details2!K56</f>
        <v>96808.46</v>
      </c>
    </row>
    <row r="57" spans="2:11" x14ac:dyDescent="0.25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17" t="str">
        <f>Details2!F57</f>
        <v>NULL</v>
      </c>
      <c r="G57" s="117" t="str">
        <f>Details2!G57</f>
        <v>NULL</v>
      </c>
      <c r="H57" s="117" t="str">
        <f>Details2!H57</f>
        <v>NULL</v>
      </c>
      <c r="I57" s="117" t="str">
        <f>Details2!I57</f>
        <v>NULL</v>
      </c>
      <c r="J57" s="117" t="str">
        <f>Details2!J57</f>
        <v>NULL</v>
      </c>
      <c r="K57" s="117" t="str">
        <f>Details2!K57</f>
        <v>NULL</v>
      </c>
    </row>
    <row r="58" spans="2:11" x14ac:dyDescent="0.25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17" t="str">
        <f>Details2!F58</f>
        <v>NULL</v>
      </c>
      <c r="G58" s="117" t="str">
        <f>Details2!G58</f>
        <v>NULL</v>
      </c>
      <c r="H58" s="117" t="str">
        <f>Details2!H58</f>
        <v>NULL</v>
      </c>
      <c r="I58" s="117" t="str">
        <f>Details2!I58</f>
        <v>NULL</v>
      </c>
      <c r="J58" s="117" t="str">
        <f>Details2!J58</f>
        <v>NULL</v>
      </c>
      <c r="K58" s="117" t="str">
        <f>Details2!K58</f>
        <v>NULL</v>
      </c>
    </row>
    <row r="59" spans="2:11" x14ac:dyDescent="0.25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17">
        <f>Details2!F59</f>
        <v>12283.05</v>
      </c>
      <c r="G59" s="117">
        <f>Details2!G59</f>
        <v>20777.060000000001</v>
      </c>
      <c r="H59" s="117">
        <f>Details2!H59</f>
        <v>151086.57999999999</v>
      </c>
      <c r="I59" s="117">
        <f>Details2!I59</f>
        <v>186414.25</v>
      </c>
      <c r="J59" s="117">
        <f>Details2!J59</f>
        <v>149954.1</v>
      </c>
      <c r="K59" s="117">
        <f>Details2!K59</f>
        <v>147255.79</v>
      </c>
    </row>
    <row r="60" spans="2:11" x14ac:dyDescent="0.25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17">
        <f>Details2!F60</f>
        <v>23167.58</v>
      </c>
      <c r="G60" s="117">
        <f>Details2!G60</f>
        <v>0</v>
      </c>
      <c r="H60" s="117">
        <f>Details2!H60</f>
        <v>0</v>
      </c>
      <c r="I60" s="117" t="str">
        <f>Details2!I60</f>
        <v>NULL</v>
      </c>
      <c r="J60" s="117" t="str">
        <f>Details2!J60</f>
        <v>NULL</v>
      </c>
      <c r="K60" s="117" t="str">
        <f>Details2!K60</f>
        <v>NULL</v>
      </c>
    </row>
    <row r="61" spans="2:11" x14ac:dyDescent="0.25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17" t="str">
        <f>Details2!F61</f>
        <v>NULL</v>
      </c>
      <c r="G61" s="117" t="str">
        <f>Details2!G61</f>
        <v>NULL</v>
      </c>
      <c r="H61" s="117" t="str">
        <f>Details2!H61</f>
        <v>NULL</v>
      </c>
      <c r="I61" s="117" t="str">
        <f>Details2!I61</f>
        <v>NULL</v>
      </c>
      <c r="J61" s="117" t="str">
        <f>Details2!J61</f>
        <v>NULL</v>
      </c>
      <c r="K61" s="117" t="str">
        <f>Details2!K61</f>
        <v>NULL</v>
      </c>
    </row>
    <row r="62" spans="2:11" x14ac:dyDescent="0.25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17">
        <f>Details2!F62</f>
        <v>61808.27</v>
      </c>
      <c r="G62" s="117">
        <f>Details2!G62</f>
        <v>33484.76</v>
      </c>
      <c r="H62" s="117">
        <f>Details2!H62</f>
        <v>21752.11</v>
      </c>
      <c r="I62" s="117">
        <f>Details2!I62</f>
        <v>2346.33</v>
      </c>
      <c r="J62" s="117">
        <f>Details2!J62</f>
        <v>5720.06</v>
      </c>
      <c r="K62" s="117">
        <f>Details2!K62</f>
        <v>5662.09</v>
      </c>
    </row>
    <row r="63" spans="2:11" x14ac:dyDescent="0.25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17" t="str">
        <f>Details2!F63</f>
        <v>NULL</v>
      </c>
      <c r="G63" s="117" t="str">
        <f>Details2!G63</f>
        <v>NULL</v>
      </c>
      <c r="H63" s="117" t="str">
        <f>Details2!H63</f>
        <v>NULL</v>
      </c>
      <c r="I63" s="117" t="str">
        <f>Details2!I63</f>
        <v>NULL</v>
      </c>
      <c r="J63" s="117" t="str">
        <f>Details2!J63</f>
        <v>NULL</v>
      </c>
      <c r="K63" s="117" t="str">
        <f>Details2!K63</f>
        <v>NULL</v>
      </c>
    </row>
    <row r="64" spans="2:11" x14ac:dyDescent="0.25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17">
        <f>Details2!F64</f>
        <v>8990294.9399999995</v>
      </c>
      <c r="G64" s="117">
        <f>Details2!G64</f>
        <v>9155468.2899999991</v>
      </c>
      <c r="H64" s="117">
        <f>Details2!H64</f>
        <v>8052028.7999999998</v>
      </c>
      <c r="I64" s="117">
        <f>Details2!I64</f>
        <v>5897832.1299999999</v>
      </c>
      <c r="J64" s="117">
        <f>Details2!J64</f>
        <v>6784773.7800000003</v>
      </c>
      <c r="K64" s="117">
        <f>Details2!K64</f>
        <v>3859311.71</v>
      </c>
    </row>
    <row r="65" spans="2:12" x14ac:dyDescent="0.25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17" t="str">
        <f>Details2!F65</f>
        <v>NULL</v>
      </c>
      <c r="G65" s="117" t="str">
        <f>Details2!G65</f>
        <v>NULL</v>
      </c>
      <c r="H65" s="117" t="str">
        <f>Details2!H65</f>
        <v>NULL</v>
      </c>
      <c r="I65" s="117" t="str">
        <f>Details2!I65</f>
        <v>NULL</v>
      </c>
      <c r="J65" s="117" t="str">
        <f>Details2!J65</f>
        <v>NULL</v>
      </c>
      <c r="K65" s="117" t="str">
        <f>Details2!K65</f>
        <v>NULL</v>
      </c>
    </row>
    <row r="66" spans="2:12" x14ac:dyDescent="0.25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17" t="str">
        <f>Details2!F66</f>
        <v>NULL</v>
      </c>
      <c r="G66" s="117" t="str">
        <f>Details2!G66</f>
        <v>NULL</v>
      </c>
      <c r="H66" s="117" t="str">
        <f>Details2!H66</f>
        <v>NULL</v>
      </c>
      <c r="I66" s="117" t="str">
        <f>Details2!I66</f>
        <v>NULL</v>
      </c>
      <c r="J66" s="117" t="str">
        <f>Details2!J66</f>
        <v>NULL</v>
      </c>
      <c r="K66" s="117" t="str">
        <f>Details2!K66</f>
        <v>NULL</v>
      </c>
    </row>
    <row r="67" spans="2:12" x14ac:dyDescent="0.25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17">
        <f>Details2!F67</f>
        <v>315089.34999999998</v>
      </c>
      <c r="G67" s="117">
        <f>Details2!G67</f>
        <v>758331.68</v>
      </c>
      <c r="H67" s="117">
        <f>Details2!H67</f>
        <v>611412.47999999998</v>
      </c>
      <c r="I67" s="117">
        <f>Details2!I67</f>
        <v>347413.07</v>
      </c>
      <c r="J67" s="117">
        <f>Details2!J67</f>
        <v>492601.58</v>
      </c>
      <c r="K67" s="117">
        <f>Details2!K67</f>
        <v>420083.52</v>
      </c>
    </row>
    <row r="68" spans="2:12" x14ac:dyDescent="0.25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17" t="str">
        <f>Details2!F68</f>
        <v>NULL</v>
      </c>
      <c r="G68" s="117" t="str">
        <f>Details2!G68</f>
        <v>NULL</v>
      </c>
      <c r="H68" s="117" t="str">
        <f>Details2!H68</f>
        <v>NULL</v>
      </c>
      <c r="I68" s="117" t="str">
        <f>Details2!I68</f>
        <v>NULL</v>
      </c>
      <c r="J68" s="117" t="str">
        <f>Details2!J68</f>
        <v>NULL</v>
      </c>
      <c r="K68" s="117" t="str">
        <f>Details2!K68</f>
        <v>NULL</v>
      </c>
    </row>
    <row r="69" spans="2:12" x14ac:dyDescent="0.25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17">
        <f>Details2!F69</f>
        <v>124422.59</v>
      </c>
      <c r="G69" s="117">
        <f>Details2!G69</f>
        <v>120615.02</v>
      </c>
      <c r="H69" s="117">
        <f>Details2!H69</f>
        <v>182667.85</v>
      </c>
      <c r="I69" s="117">
        <f>Details2!I69</f>
        <v>78150.63</v>
      </c>
      <c r="J69" s="117">
        <f>Details2!J69</f>
        <v>9011.17</v>
      </c>
      <c r="K69" s="117">
        <f>Details2!K69</f>
        <v>63142.01</v>
      </c>
    </row>
    <row r="70" spans="2:12" x14ac:dyDescent="0.25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17" t="str">
        <f>Details2!F70</f>
        <v>NULL</v>
      </c>
      <c r="G70" s="117" t="str">
        <f>Details2!G70</f>
        <v>NULL</v>
      </c>
      <c r="H70" s="117" t="str">
        <f>Details2!H70</f>
        <v>NULL</v>
      </c>
      <c r="I70" s="117" t="str">
        <f>Details2!I70</f>
        <v>NULL</v>
      </c>
      <c r="J70" s="117" t="str">
        <f>Details2!J70</f>
        <v>NULL</v>
      </c>
      <c r="K70" s="117" t="str">
        <f>Details2!K70</f>
        <v>NULL</v>
      </c>
    </row>
    <row r="71" spans="2:12" x14ac:dyDescent="0.25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17" t="str">
        <f>Details2!F71</f>
        <v>NULL</v>
      </c>
      <c r="G71" s="117" t="str">
        <f>Details2!G71</f>
        <v>NULL</v>
      </c>
      <c r="H71" s="117" t="str">
        <f>Details2!H71</f>
        <v>NULL</v>
      </c>
      <c r="I71" s="117" t="str">
        <f>Details2!I71</f>
        <v>NULL</v>
      </c>
      <c r="J71" s="117" t="str">
        <f>Details2!J71</f>
        <v>NULL</v>
      </c>
      <c r="K71" s="117" t="str">
        <f>Details2!K71</f>
        <v>NULL</v>
      </c>
      <c r="L71" s="2"/>
    </row>
    <row r="72" spans="2:12" x14ac:dyDescent="0.25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17" t="str">
        <f>Details2!F72</f>
        <v>NULL</v>
      </c>
      <c r="G72" s="117" t="str">
        <f>Details2!G72</f>
        <v>NULL</v>
      </c>
      <c r="H72" s="117" t="str">
        <f>Details2!H72</f>
        <v>NULL</v>
      </c>
      <c r="I72" s="117" t="str">
        <f>Details2!I72</f>
        <v>NULL</v>
      </c>
      <c r="J72" s="117" t="str">
        <f>Details2!J72</f>
        <v>NULL</v>
      </c>
      <c r="K72" s="117" t="str">
        <f>Details2!K72</f>
        <v>NULL</v>
      </c>
    </row>
    <row r="73" spans="2:12" x14ac:dyDescent="0.25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17">
        <f>Details2!F73</f>
        <v>832651.65</v>
      </c>
      <c r="G73" s="117">
        <f>Details2!G73</f>
        <v>989524.8</v>
      </c>
      <c r="H73" s="117">
        <f>Details2!H73</f>
        <v>1015402.94</v>
      </c>
      <c r="I73" s="117">
        <f>Details2!I73</f>
        <v>919002.05</v>
      </c>
      <c r="J73" s="117">
        <f>Details2!J73</f>
        <v>401569.57</v>
      </c>
      <c r="K73" s="117">
        <f>Details2!K73</f>
        <v>589280.93999999994</v>
      </c>
    </row>
    <row r="74" spans="2:12" x14ac:dyDescent="0.25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17" t="str">
        <f>Details2!F74</f>
        <v>NULL</v>
      </c>
      <c r="G74" s="117" t="str">
        <f>Details2!G74</f>
        <v>NULL</v>
      </c>
      <c r="H74" s="117" t="str">
        <f>Details2!H74</f>
        <v>NULL</v>
      </c>
      <c r="I74" s="117" t="str">
        <f>Details2!I74</f>
        <v>NULL</v>
      </c>
      <c r="J74" s="117" t="str">
        <f>Details2!J74</f>
        <v>NULL</v>
      </c>
      <c r="K74" s="117" t="str">
        <f>Details2!K74</f>
        <v>NULL</v>
      </c>
    </row>
    <row r="75" spans="2:12" x14ac:dyDescent="0.25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17" t="str">
        <f>Details2!F75</f>
        <v>NULL</v>
      </c>
      <c r="G75" s="117" t="str">
        <f>Details2!G75</f>
        <v>NULL</v>
      </c>
      <c r="H75" s="117" t="str">
        <f>Details2!H75</f>
        <v>NULL</v>
      </c>
      <c r="I75" s="117" t="str">
        <f>Details2!I75</f>
        <v>NULL</v>
      </c>
      <c r="J75" s="117" t="str">
        <f>Details2!J75</f>
        <v>NULL</v>
      </c>
      <c r="K75" s="117" t="str">
        <f>Details2!K75</f>
        <v>NULL</v>
      </c>
    </row>
    <row r="76" spans="2:12" x14ac:dyDescent="0.25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17" t="str">
        <f>Details2!F76</f>
        <v>NULL</v>
      </c>
      <c r="G76" s="117" t="str">
        <f>Details2!G76</f>
        <v>NULL</v>
      </c>
      <c r="H76" s="117" t="str">
        <f>Details2!H76</f>
        <v>NULL</v>
      </c>
      <c r="I76" s="117" t="str">
        <f>Details2!I76</f>
        <v>NULL</v>
      </c>
      <c r="J76" s="117" t="str">
        <f>Details2!J76</f>
        <v>NULL</v>
      </c>
      <c r="K76" s="117" t="str">
        <f>Details2!K76</f>
        <v>NULL</v>
      </c>
    </row>
    <row r="77" spans="2:12" x14ac:dyDescent="0.25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17">
        <f>Details2!F77</f>
        <v>45050.77</v>
      </c>
      <c r="G77" s="117">
        <f>Details2!G77</f>
        <v>6682.31</v>
      </c>
      <c r="H77" s="117">
        <f>Details2!H77</f>
        <v>34456.03</v>
      </c>
      <c r="I77" s="117">
        <f>Details2!I77</f>
        <v>1408</v>
      </c>
      <c r="J77" s="117">
        <f>Details2!J77</f>
        <v>0</v>
      </c>
      <c r="K77" s="117">
        <f>Details2!K77</f>
        <v>21697.65</v>
      </c>
    </row>
    <row r="78" spans="2:12" x14ac:dyDescent="0.25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17">
        <f>Details2!F78</f>
        <v>998864.95</v>
      </c>
      <c r="G78" s="117">
        <f>Details2!G78</f>
        <v>878140.02</v>
      </c>
      <c r="H78" s="117">
        <f>Details2!H78</f>
        <v>1222977.28</v>
      </c>
      <c r="I78" s="117">
        <f>Details2!I78</f>
        <v>853990.7</v>
      </c>
      <c r="J78" s="117">
        <f>Details2!J78</f>
        <v>1187096.06</v>
      </c>
      <c r="K78" s="117">
        <f>Details2!K78</f>
        <v>968743.97</v>
      </c>
    </row>
    <row r="79" spans="2:12" x14ac:dyDescent="0.25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17" t="str">
        <f>Details2!F79</f>
        <v>NULL</v>
      </c>
      <c r="G79" s="117" t="str">
        <f>Details2!G79</f>
        <v>NULL</v>
      </c>
      <c r="H79" s="117" t="str">
        <f>Details2!H79</f>
        <v>NULL</v>
      </c>
      <c r="I79" s="117" t="str">
        <f>Details2!I79</f>
        <v>NULL</v>
      </c>
      <c r="J79" s="117" t="str">
        <f>Details2!J79</f>
        <v>NULL</v>
      </c>
      <c r="K79" s="117" t="str">
        <f>Details2!K79</f>
        <v>NULL</v>
      </c>
    </row>
    <row r="80" spans="2:12" x14ac:dyDescent="0.25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17">
        <f>Details2!F80</f>
        <v>333482.15000000002</v>
      </c>
      <c r="G80" s="117">
        <f>Details2!G80</f>
        <v>273062.40999999997</v>
      </c>
      <c r="H80" s="117">
        <f>Details2!H80</f>
        <v>455250.13</v>
      </c>
      <c r="I80" s="117">
        <f>Details2!I80</f>
        <v>262295.88</v>
      </c>
      <c r="J80" s="117">
        <f>Details2!J80</f>
        <v>277198.58</v>
      </c>
      <c r="K80" s="117">
        <f>Details2!K80</f>
        <v>234298.21</v>
      </c>
    </row>
    <row r="81" spans="2:11" x14ac:dyDescent="0.25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17" t="str">
        <f>Details2!F81</f>
        <v>NULL</v>
      </c>
      <c r="G81" s="117" t="str">
        <f>Details2!G81</f>
        <v>NULL</v>
      </c>
      <c r="H81" s="117" t="str">
        <f>Details2!H81</f>
        <v>NULL</v>
      </c>
      <c r="I81" s="117" t="str">
        <f>Details2!I81</f>
        <v>NULL</v>
      </c>
      <c r="J81" s="117" t="str">
        <f>Details2!J81</f>
        <v>NULL</v>
      </c>
      <c r="K81" s="117" t="str">
        <f>Details2!K81</f>
        <v>NULL</v>
      </c>
    </row>
    <row r="82" spans="2:11" x14ac:dyDescent="0.25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17" t="str">
        <f>Details2!F82</f>
        <v>NULL</v>
      </c>
      <c r="G82" s="117" t="str">
        <f>Details2!G82</f>
        <v>NULL</v>
      </c>
      <c r="H82" s="117" t="str">
        <f>Details2!H82</f>
        <v>NULL</v>
      </c>
      <c r="I82" s="117" t="str">
        <f>Details2!I82</f>
        <v>NULL</v>
      </c>
      <c r="J82" s="117" t="str">
        <f>Details2!J82</f>
        <v>NULL</v>
      </c>
      <c r="K82" s="117" t="str">
        <f>Details2!K82</f>
        <v>NULL</v>
      </c>
    </row>
    <row r="83" spans="2:11" x14ac:dyDescent="0.25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17" t="str">
        <f>Details2!F83</f>
        <v>NULL</v>
      </c>
      <c r="G83" s="117" t="str">
        <f>Details2!G83</f>
        <v>NULL</v>
      </c>
      <c r="H83" s="117" t="str">
        <f>Details2!H83</f>
        <v>NULL</v>
      </c>
      <c r="I83" s="117" t="str">
        <f>Details2!I83</f>
        <v>NULL</v>
      </c>
      <c r="J83" s="117" t="str">
        <f>Details2!J83</f>
        <v>NULL</v>
      </c>
      <c r="K83" s="117" t="str">
        <f>Details2!K83</f>
        <v>NULL</v>
      </c>
    </row>
    <row r="84" spans="2:11" x14ac:dyDescent="0.25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17">
        <f>Details2!F84</f>
        <v>586977.68999999994</v>
      </c>
      <c r="G84" s="117">
        <f>Details2!G84</f>
        <v>876298.99</v>
      </c>
      <c r="H84" s="117">
        <f>Details2!H84</f>
        <v>684172.45</v>
      </c>
      <c r="I84" s="117">
        <f>Details2!I84</f>
        <v>447289.95</v>
      </c>
      <c r="J84" s="117">
        <f>Details2!J84</f>
        <v>317710.81</v>
      </c>
      <c r="K84" s="117">
        <f>Details2!K84</f>
        <v>317085.3</v>
      </c>
    </row>
    <row r="85" spans="2:11" x14ac:dyDescent="0.25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17" t="str">
        <f>Details2!F85</f>
        <v>NULL</v>
      </c>
      <c r="G85" s="117" t="str">
        <f>Details2!G85</f>
        <v>NULL</v>
      </c>
      <c r="H85" s="117" t="str">
        <f>Details2!H85</f>
        <v>NULL</v>
      </c>
      <c r="I85" s="117" t="str">
        <f>Details2!I85</f>
        <v>NULL</v>
      </c>
      <c r="J85" s="117" t="str">
        <f>Details2!J85</f>
        <v>NULL</v>
      </c>
      <c r="K85" s="117" t="str">
        <f>Details2!K85</f>
        <v>NULL</v>
      </c>
    </row>
    <row r="86" spans="2:11" x14ac:dyDescent="0.25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17" t="str">
        <f>Details2!F86</f>
        <v>NULL</v>
      </c>
      <c r="G86" s="117" t="str">
        <f>Details2!G86</f>
        <v>NULL</v>
      </c>
      <c r="H86" s="117" t="str">
        <f>Details2!H86</f>
        <v>NULL</v>
      </c>
      <c r="I86" s="117" t="str">
        <f>Details2!I86</f>
        <v>NULL</v>
      </c>
      <c r="J86" s="117" t="str">
        <f>Details2!J86</f>
        <v>NULL</v>
      </c>
      <c r="K86" s="117" t="str">
        <f>Details2!K86</f>
        <v>NULL</v>
      </c>
    </row>
    <row r="87" spans="2:11" x14ac:dyDescent="0.25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17">
        <f>Details2!F87</f>
        <v>23140.89</v>
      </c>
      <c r="G87" s="117">
        <f>Details2!G87</f>
        <v>0</v>
      </c>
      <c r="H87" s="117" t="str">
        <f>Details2!H87</f>
        <v>NULL</v>
      </c>
      <c r="I87" s="117" t="str">
        <f>Details2!I87</f>
        <v>NULL</v>
      </c>
      <c r="J87" s="117" t="str">
        <f>Details2!J87</f>
        <v>NULL</v>
      </c>
      <c r="K87" s="117" t="str">
        <f>Details2!K87</f>
        <v>NULL</v>
      </c>
    </row>
    <row r="88" spans="2:11" x14ac:dyDescent="0.25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17" t="str">
        <f>Details2!F88</f>
        <v>NULL</v>
      </c>
      <c r="G88" s="117" t="str">
        <f>Details2!G88</f>
        <v>NULL</v>
      </c>
      <c r="H88" s="117" t="str">
        <f>Details2!H88</f>
        <v>NULL</v>
      </c>
      <c r="I88" s="117" t="str">
        <f>Details2!I88</f>
        <v>NULL</v>
      </c>
      <c r="J88" s="117" t="str">
        <f>Details2!J88</f>
        <v>NULL</v>
      </c>
      <c r="K88" s="117" t="str">
        <f>Details2!K88</f>
        <v>NULL</v>
      </c>
    </row>
    <row r="89" spans="2:11" x14ac:dyDescent="0.25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17" t="str">
        <f>Details2!F89</f>
        <v>NULL</v>
      </c>
      <c r="G89" s="117" t="str">
        <f>Details2!G89</f>
        <v>NULL</v>
      </c>
      <c r="H89" s="117" t="str">
        <f>Details2!H89</f>
        <v>NULL</v>
      </c>
      <c r="I89" s="117" t="str">
        <f>Details2!I89</f>
        <v>NULL</v>
      </c>
      <c r="J89" s="117" t="str">
        <f>Details2!J89</f>
        <v>NULL</v>
      </c>
      <c r="K89" s="117" t="str">
        <f>Details2!K89</f>
        <v>NULL</v>
      </c>
    </row>
    <row r="90" spans="2:11" x14ac:dyDescent="0.25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17" t="str">
        <f>Details2!F90</f>
        <v>NULL</v>
      </c>
      <c r="G90" s="117" t="str">
        <f>Details2!G90</f>
        <v>NULL</v>
      </c>
      <c r="H90" s="117" t="str">
        <f>Details2!H90</f>
        <v>NULL</v>
      </c>
      <c r="I90" s="117" t="str">
        <f>Details2!I90</f>
        <v>NULL</v>
      </c>
      <c r="J90" s="117" t="str">
        <f>Details2!J90</f>
        <v>NULL</v>
      </c>
      <c r="K90" s="117" t="str">
        <f>Details2!K90</f>
        <v>NULL</v>
      </c>
    </row>
    <row r="91" spans="2:11" x14ac:dyDescent="0.25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17">
        <f>Details2!F91</f>
        <v>0</v>
      </c>
      <c r="G91" s="117">
        <f>Details2!G91</f>
        <v>0</v>
      </c>
      <c r="H91" s="117">
        <f>Details2!H91</f>
        <v>0</v>
      </c>
      <c r="I91" s="117">
        <f>Details2!I91</f>
        <v>0</v>
      </c>
      <c r="J91" s="117">
        <f>Details2!J91</f>
        <v>0</v>
      </c>
      <c r="K91" s="117">
        <f>Details2!K91</f>
        <v>0</v>
      </c>
    </row>
    <row r="92" spans="2:11" x14ac:dyDescent="0.25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17">
        <f>Details2!F92</f>
        <v>0</v>
      </c>
      <c r="G92" s="117">
        <f>Details2!G92</f>
        <v>0</v>
      </c>
      <c r="H92" s="117" t="str">
        <f>Details2!H92</f>
        <v>NULL</v>
      </c>
      <c r="I92" s="117" t="str">
        <f>Details2!I92</f>
        <v>NULL</v>
      </c>
      <c r="J92" s="117" t="str">
        <f>Details2!J92</f>
        <v>NULL</v>
      </c>
      <c r="K92" s="117" t="str">
        <f>Details2!K92</f>
        <v>NULL</v>
      </c>
    </row>
    <row r="93" spans="2:11" x14ac:dyDescent="0.25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17" t="str">
        <f>Details2!F93</f>
        <v>NULL</v>
      </c>
      <c r="G93" s="117" t="str">
        <f>Details2!G93</f>
        <v>NULL</v>
      </c>
      <c r="H93" s="117" t="str">
        <f>Details2!H93</f>
        <v>NULL</v>
      </c>
      <c r="I93" s="117" t="str">
        <f>Details2!I93</f>
        <v>NULL</v>
      </c>
      <c r="J93" s="117" t="str">
        <f>Details2!J93</f>
        <v>NULL</v>
      </c>
      <c r="K93" s="117" t="str">
        <f>Details2!K93</f>
        <v>NULL</v>
      </c>
    </row>
    <row r="94" spans="2:11" x14ac:dyDescent="0.25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17" t="str">
        <f>Details2!F94</f>
        <v>NULL</v>
      </c>
      <c r="G94" s="117" t="str">
        <f>Details2!G94</f>
        <v>NULL</v>
      </c>
      <c r="H94" s="117" t="str">
        <f>Details2!H94</f>
        <v>NULL</v>
      </c>
      <c r="I94" s="117" t="str">
        <f>Details2!I94</f>
        <v>NULL</v>
      </c>
      <c r="J94" s="117" t="str">
        <f>Details2!J94</f>
        <v>NULL</v>
      </c>
      <c r="K94" s="117" t="str">
        <f>Details2!K94</f>
        <v>NULL</v>
      </c>
    </row>
    <row r="95" spans="2:11" x14ac:dyDescent="0.25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17">
        <f>Details2!F95</f>
        <v>640024.74</v>
      </c>
      <c r="G95" s="117">
        <f>Details2!G95</f>
        <v>771259.54</v>
      </c>
      <c r="H95" s="117">
        <f>Details2!H95</f>
        <v>805982.61</v>
      </c>
      <c r="I95" s="117">
        <f>Details2!I95</f>
        <v>578574.12</v>
      </c>
      <c r="J95" s="117">
        <f>Details2!J95</f>
        <v>297120.93</v>
      </c>
      <c r="K95" s="117">
        <f>Details2!K95</f>
        <v>256661.5</v>
      </c>
    </row>
    <row r="96" spans="2:11" x14ac:dyDescent="0.25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17">
        <f>Details2!F96</f>
        <v>6761204.5599999996</v>
      </c>
      <c r="G96" s="117">
        <f>Details2!G96</f>
        <v>5703607.7999999998</v>
      </c>
      <c r="H96" s="117">
        <f>Details2!H96</f>
        <v>5539569.96</v>
      </c>
      <c r="I96" s="117">
        <f>Details2!I96</f>
        <v>4545273.51</v>
      </c>
      <c r="J96" s="117">
        <f>Details2!J96</f>
        <v>2833834.1</v>
      </c>
      <c r="K96" s="117">
        <f>Details2!K96</f>
        <v>2222665.15</v>
      </c>
    </row>
    <row r="97" spans="2:11" x14ac:dyDescent="0.25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17">
        <f>Details2!F97</f>
        <v>352088.73</v>
      </c>
      <c r="G97" s="117">
        <f>Details2!G97</f>
        <v>492929.66</v>
      </c>
      <c r="H97" s="117">
        <f>Details2!H97</f>
        <v>621929.78</v>
      </c>
      <c r="I97" s="117">
        <f>Details2!I97</f>
        <v>873016.64</v>
      </c>
      <c r="J97" s="117">
        <f>Details2!J97</f>
        <v>404554.26</v>
      </c>
      <c r="K97" s="117">
        <f>Details2!K97</f>
        <v>421148.24</v>
      </c>
    </row>
    <row r="98" spans="2:11" x14ac:dyDescent="0.25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17" t="str">
        <f>Details2!F98</f>
        <v>NULL</v>
      </c>
      <c r="G98" s="117" t="str">
        <f>Details2!G98</f>
        <v>NULL</v>
      </c>
      <c r="H98" s="117" t="str">
        <f>Details2!H98</f>
        <v>NULL</v>
      </c>
      <c r="I98" s="117" t="str">
        <f>Details2!I98</f>
        <v>NULL</v>
      </c>
      <c r="J98" s="117" t="str">
        <f>Details2!J98</f>
        <v>NULL</v>
      </c>
      <c r="K98" s="117" t="str">
        <f>Details2!K98</f>
        <v>NULL</v>
      </c>
    </row>
    <row r="99" spans="2:11" x14ac:dyDescent="0.25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17" t="str">
        <f>Details2!F99</f>
        <v>NULL</v>
      </c>
      <c r="G99" s="117" t="str">
        <f>Details2!G99</f>
        <v>NULL</v>
      </c>
      <c r="H99" s="117" t="str">
        <f>Details2!H99</f>
        <v>NULL</v>
      </c>
      <c r="I99" s="117" t="str">
        <f>Details2!I99</f>
        <v>NULL</v>
      </c>
      <c r="J99" s="117" t="str">
        <f>Details2!J99</f>
        <v>NULL</v>
      </c>
      <c r="K99" s="117" t="str">
        <f>Details2!K99</f>
        <v>NULL</v>
      </c>
    </row>
    <row r="100" spans="2:11" x14ac:dyDescent="0.25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17" t="str">
        <f>Details2!F100</f>
        <v>NULL</v>
      </c>
      <c r="G100" s="117" t="str">
        <f>Details2!G100</f>
        <v>NULL</v>
      </c>
      <c r="H100" s="117" t="str">
        <f>Details2!H100</f>
        <v>NULL</v>
      </c>
      <c r="I100" s="117" t="str">
        <f>Details2!I100</f>
        <v>NULL</v>
      </c>
      <c r="J100" s="117" t="str">
        <f>Details2!J100</f>
        <v>NULL</v>
      </c>
      <c r="K100" s="117" t="str">
        <f>Details2!K100</f>
        <v>NULL</v>
      </c>
    </row>
    <row r="101" spans="2:11" x14ac:dyDescent="0.25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17" t="str">
        <f>Details2!F101</f>
        <v>NULL</v>
      </c>
      <c r="G101" s="117" t="str">
        <f>Details2!G101</f>
        <v>NULL</v>
      </c>
      <c r="H101" s="117" t="str">
        <f>Details2!H101</f>
        <v>NULL</v>
      </c>
      <c r="I101" s="117" t="str">
        <f>Details2!I101</f>
        <v>NULL</v>
      </c>
      <c r="J101" s="117" t="str">
        <f>Details2!J101</f>
        <v>NULL</v>
      </c>
      <c r="K101" s="117" t="str">
        <f>Details2!K101</f>
        <v>NULL</v>
      </c>
    </row>
    <row r="102" spans="2:11" x14ac:dyDescent="0.25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17" t="str">
        <f>Details2!F102</f>
        <v>NULL</v>
      </c>
      <c r="G102" s="117" t="str">
        <f>Details2!G102</f>
        <v>NULL</v>
      </c>
      <c r="H102" s="117" t="str">
        <f>Details2!H102</f>
        <v>NULL</v>
      </c>
      <c r="I102" s="117" t="str">
        <f>Details2!I102</f>
        <v>NULL</v>
      </c>
      <c r="J102" s="117" t="str">
        <f>Details2!J102</f>
        <v>NULL</v>
      </c>
      <c r="K102" s="117" t="str">
        <f>Details2!K102</f>
        <v>NULL</v>
      </c>
    </row>
    <row r="103" spans="2:11" x14ac:dyDescent="0.25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17" t="str">
        <f>Details2!F103</f>
        <v>NULL</v>
      </c>
      <c r="G103" s="117" t="str">
        <f>Details2!G103</f>
        <v>NULL</v>
      </c>
      <c r="H103" s="117" t="str">
        <f>Details2!H103</f>
        <v>NULL</v>
      </c>
      <c r="I103" s="117" t="str">
        <f>Details2!I103</f>
        <v>NULL</v>
      </c>
      <c r="J103" s="117" t="str">
        <f>Details2!J103</f>
        <v>NULL</v>
      </c>
      <c r="K103" s="117" t="str">
        <f>Details2!K103</f>
        <v>NULL</v>
      </c>
    </row>
    <row r="104" spans="2:11" x14ac:dyDescent="0.25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17">
        <f>Details2!F104</f>
        <v>133077.75</v>
      </c>
      <c r="G104" s="117">
        <f>Details2!G104</f>
        <v>87389.28</v>
      </c>
      <c r="H104" s="117">
        <f>Details2!H104</f>
        <v>35821.22</v>
      </c>
      <c r="I104" s="117">
        <f>Details2!I104</f>
        <v>58098.879999999997</v>
      </c>
      <c r="J104" s="117">
        <f>Details2!J104</f>
        <v>22105.07</v>
      </c>
      <c r="K104" s="117" t="str">
        <f>Details2!K104</f>
        <v>NULL</v>
      </c>
    </row>
    <row r="105" spans="2:11" x14ac:dyDescent="0.25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17" t="str">
        <f>Details2!F105</f>
        <v>NULL</v>
      </c>
      <c r="G105" s="117" t="str">
        <f>Details2!G105</f>
        <v>NULL</v>
      </c>
      <c r="H105" s="117" t="str">
        <f>Details2!H105</f>
        <v>NULL</v>
      </c>
      <c r="I105" s="117" t="str">
        <f>Details2!I105</f>
        <v>NULL</v>
      </c>
      <c r="J105" s="117" t="str">
        <f>Details2!J105</f>
        <v>NULL</v>
      </c>
      <c r="K105" s="117" t="str">
        <f>Details2!K105</f>
        <v>NULL</v>
      </c>
    </row>
    <row r="106" spans="2:11" x14ac:dyDescent="0.25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17" t="str">
        <f>Details2!F106</f>
        <v>NULL</v>
      </c>
      <c r="G106" s="117" t="str">
        <f>Details2!G106</f>
        <v>NULL</v>
      </c>
      <c r="H106" s="117" t="str">
        <f>Details2!H106</f>
        <v>NULL</v>
      </c>
      <c r="I106" s="117" t="str">
        <f>Details2!I106</f>
        <v>NULL</v>
      </c>
      <c r="J106" s="117" t="str">
        <f>Details2!J106</f>
        <v>NULL</v>
      </c>
      <c r="K106" s="117" t="str">
        <f>Details2!K106</f>
        <v>NULL</v>
      </c>
    </row>
    <row r="107" spans="2:11" x14ac:dyDescent="0.25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17">
        <f>Details2!F107</f>
        <v>1580079.41</v>
      </c>
      <c r="G107" s="117">
        <f>Details2!G107</f>
        <v>1733090.61</v>
      </c>
      <c r="H107" s="117">
        <f>Details2!H107</f>
        <v>1662181.88</v>
      </c>
      <c r="I107" s="117">
        <f>Details2!I107</f>
        <v>1578192.95</v>
      </c>
      <c r="J107" s="117">
        <f>Details2!J107</f>
        <v>1208826.7</v>
      </c>
      <c r="K107" s="117">
        <f>Details2!K107</f>
        <v>1711286.75</v>
      </c>
    </row>
    <row r="108" spans="2:11" x14ac:dyDescent="0.25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17">
        <f>Details2!F108</f>
        <v>3435134.9</v>
      </c>
      <c r="G108" s="117">
        <f>Details2!G108</f>
        <v>1486716.32</v>
      </c>
      <c r="H108" s="117">
        <f>Details2!H108</f>
        <v>1307264.3500000001</v>
      </c>
      <c r="I108" s="117">
        <f>Details2!I108</f>
        <v>934840.06</v>
      </c>
      <c r="J108" s="117">
        <f>Details2!J108</f>
        <v>880379.17</v>
      </c>
      <c r="K108" s="117">
        <f>Details2!K108</f>
        <v>621481.65</v>
      </c>
    </row>
    <row r="109" spans="2:11" x14ac:dyDescent="0.25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17">
        <f>Details2!F109</f>
        <v>3556085.44</v>
      </c>
      <c r="G109" s="117">
        <f>Details2!G109</f>
        <v>2585543.67</v>
      </c>
      <c r="H109" s="117">
        <f>Details2!H109</f>
        <v>3483025</v>
      </c>
      <c r="I109" s="117">
        <f>Details2!I109</f>
        <v>1918892.88</v>
      </c>
      <c r="J109" s="117">
        <f>Details2!J109</f>
        <v>2360926.87</v>
      </c>
      <c r="K109" s="117">
        <f>Details2!K109</f>
        <v>785196.12</v>
      </c>
    </row>
    <row r="110" spans="2:11" x14ac:dyDescent="0.25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17">
        <f>Details2!F110</f>
        <v>201755.74</v>
      </c>
      <c r="G110" s="117">
        <f>Details2!G110</f>
        <v>116142.47</v>
      </c>
      <c r="H110" s="117">
        <f>Details2!H110</f>
        <v>171045.61</v>
      </c>
      <c r="I110" s="117">
        <f>Details2!I110</f>
        <v>16343.99</v>
      </c>
      <c r="J110" s="117">
        <f>Details2!J110</f>
        <v>4773.6499999999996</v>
      </c>
      <c r="K110" s="117">
        <f>Details2!K110</f>
        <v>0</v>
      </c>
    </row>
    <row r="111" spans="2:11" x14ac:dyDescent="0.25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17">
        <f>Details2!F111</f>
        <v>16775.57</v>
      </c>
      <c r="G111" s="117">
        <f>Details2!G111</f>
        <v>22970</v>
      </c>
      <c r="H111" s="117">
        <f>Details2!H111</f>
        <v>18520.98</v>
      </c>
      <c r="I111" s="117">
        <f>Details2!I111</f>
        <v>0</v>
      </c>
      <c r="J111" s="117" t="str">
        <f>Details2!J111</f>
        <v>NULL</v>
      </c>
      <c r="K111" s="117" t="str">
        <f>Details2!K111</f>
        <v>NULL</v>
      </c>
    </row>
    <row r="112" spans="2:11" x14ac:dyDescent="0.25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17" t="str">
        <f>Details2!F112</f>
        <v>NULL</v>
      </c>
      <c r="G112" s="117" t="str">
        <f>Details2!G112</f>
        <v>NULL</v>
      </c>
      <c r="H112" s="117" t="str">
        <f>Details2!H112</f>
        <v>NULL</v>
      </c>
      <c r="I112" s="117" t="str">
        <f>Details2!I112</f>
        <v>NULL</v>
      </c>
      <c r="J112" s="117" t="str">
        <f>Details2!J112</f>
        <v>NULL</v>
      </c>
      <c r="K112" s="117" t="str">
        <f>Details2!K112</f>
        <v>NULL</v>
      </c>
    </row>
    <row r="113" spans="2:11" x14ac:dyDescent="0.25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17" t="str">
        <f>Details2!F113</f>
        <v>NULL</v>
      </c>
      <c r="G113" s="117" t="str">
        <f>Details2!G113</f>
        <v>NULL</v>
      </c>
      <c r="H113" s="117" t="str">
        <f>Details2!H113</f>
        <v>NULL</v>
      </c>
      <c r="I113" s="117" t="str">
        <f>Details2!I113</f>
        <v>NULL</v>
      </c>
      <c r="J113" s="117" t="str">
        <f>Details2!J113</f>
        <v>NULL</v>
      </c>
      <c r="K113" s="117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17">
        <f>Details2!F114</f>
        <v>3631.28</v>
      </c>
      <c r="G114" s="117">
        <f>Details2!G114</f>
        <v>0</v>
      </c>
      <c r="H114" s="117">
        <f>Details2!H114</f>
        <v>0</v>
      </c>
      <c r="I114" s="117">
        <f>Details2!I114</f>
        <v>0</v>
      </c>
      <c r="J114" s="117">
        <f>Details2!J114</f>
        <v>1080</v>
      </c>
      <c r="K114" s="117">
        <f>Details2!K114</f>
        <v>0</v>
      </c>
    </row>
    <row r="115" spans="2:11" x14ac:dyDescent="0.25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17" t="str">
        <f>Details2!F115</f>
        <v>NULL</v>
      </c>
      <c r="G115" s="117" t="str">
        <f>Details2!G115</f>
        <v>NULL</v>
      </c>
      <c r="H115" s="117" t="str">
        <f>Details2!H115</f>
        <v>NULL</v>
      </c>
      <c r="I115" s="117" t="str">
        <f>Details2!I115</f>
        <v>NULL</v>
      </c>
      <c r="J115" s="117" t="str">
        <f>Details2!J115</f>
        <v>NULL</v>
      </c>
      <c r="K115" s="117" t="str">
        <f>Details2!K115</f>
        <v>NULL</v>
      </c>
    </row>
    <row r="116" spans="2:11" x14ac:dyDescent="0.25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17" t="str">
        <f>Details2!F116</f>
        <v>NULL</v>
      </c>
      <c r="G116" s="117" t="str">
        <f>Details2!G116</f>
        <v>NULL</v>
      </c>
      <c r="H116" s="117" t="str">
        <f>Details2!H116</f>
        <v>NULL</v>
      </c>
      <c r="I116" s="117" t="str">
        <f>Details2!I116</f>
        <v>NULL</v>
      </c>
      <c r="J116" s="117" t="str">
        <f>Details2!J116</f>
        <v>NULL</v>
      </c>
      <c r="K116" s="117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17" t="str">
        <f>Details2!F117</f>
        <v>NULL</v>
      </c>
      <c r="G117" s="117" t="str">
        <f>Details2!G117</f>
        <v>NULL</v>
      </c>
      <c r="H117" s="117" t="str">
        <f>Details2!H117</f>
        <v>NULL</v>
      </c>
      <c r="I117" s="117" t="str">
        <f>Details2!I117</f>
        <v>NULL</v>
      </c>
      <c r="J117" s="117" t="str">
        <f>Details2!J117</f>
        <v>NULL</v>
      </c>
      <c r="K117" s="117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17" t="str">
        <f>Details2!F118</f>
        <v>NULL</v>
      </c>
      <c r="G118" s="117" t="str">
        <f>Details2!G118</f>
        <v>NULL</v>
      </c>
      <c r="H118" s="117" t="str">
        <f>Details2!H118</f>
        <v>NULL</v>
      </c>
      <c r="I118" s="117" t="str">
        <f>Details2!I118</f>
        <v>NULL</v>
      </c>
      <c r="J118" s="117" t="str">
        <f>Details2!J118</f>
        <v>NULL</v>
      </c>
      <c r="K118" s="117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17" t="str">
        <f>Details2!F119</f>
        <v>NULL</v>
      </c>
      <c r="G119" s="117" t="str">
        <f>Details2!G119</f>
        <v>NULL</v>
      </c>
      <c r="H119" s="117" t="str">
        <f>Details2!H119</f>
        <v>NULL</v>
      </c>
      <c r="I119" s="117" t="str">
        <f>Details2!I119</f>
        <v>NULL</v>
      </c>
      <c r="J119" s="117" t="str">
        <f>Details2!J119</f>
        <v>NULL</v>
      </c>
      <c r="K119" s="117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17" t="str">
        <f>Details2!F120</f>
        <v>NULL</v>
      </c>
      <c r="G120" s="117" t="str">
        <f>Details2!G120</f>
        <v>NULL</v>
      </c>
      <c r="H120" s="117" t="str">
        <f>Details2!H120</f>
        <v>NULL</v>
      </c>
      <c r="I120" s="117" t="str">
        <f>Details2!I120</f>
        <v>NULL</v>
      </c>
      <c r="J120" s="117" t="str">
        <f>Details2!J120</f>
        <v>NULL</v>
      </c>
      <c r="K120" s="117" t="str">
        <f>Details2!K120</f>
        <v>NULL</v>
      </c>
    </row>
    <row r="121" spans="2:11" x14ac:dyDescent="0.25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17" t="str">
        <f>Details2!F121</f>
        <v>NULL</v>
      </c>
      <c r="G121" s="117" t="str">
        <f>Details2!G121</f>
        <v>NULL</v>
      </c>
      <c r="H121" s="117" t="str">
        <f>Details2!H121</f>
        <v>NULL</v>
      </c>
      <c r="I121" s="117" t="str">
        <f>Details2!I121</f>
        <v>NULL</v>
      </c>
      <c r="J121" s="117" t="str">
        <f>Details2!J121</f>
        <v>NULL</v>
      </c>
      <c r="K121" s="117" t="str">
        <f>Details2!K121</f>
        <v>NULL</v>
      </c>
    </row>
    <row r="122" spans="2:11" x14ac:dyDescent="0.25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17" t="str">
        <f>Details2!F122</f>
        <v>NULL</v>
      </c>
      <c r="G122" s="117" t="str">
        <f>Details2!G122</f>
        <v>NULL</v>
      </c>
      <c r="H122" s="117" t="str">
        <f>Details2!H122</f>
        <v>NULL</v>
      </c>
      <c r="I122" s="117" t="str">
        <f>Details2!I122</f>
        <v>NULL</v>
      </c>
      <c r="J122" s="117" t="str">
        <f>Details2!J122</f>
        <v>NULL</v>
      </c>
      <c r="K122" s="117" t="str">
        <f>Details2!K122</f>
        <v>NULL</v>
      </c>
    </row>
    <row r="123" spans="2:11" x14ac:dyDescent="0.25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17" t="str">
        <f>Details2!F123</f>
        <v>NULL</v>
      </c>
      <c r="G123" s="117" t="str">
        <f>Details2!G123</f>
        <v>NULL</v>
      </c>
      <c r="H123" s="117" t="str">
        <f>Details2!H123</f>
        <v>NULL</v>
      </c>
      <c r="I123" s="117" t="str">
        <f>Details2!I123</f>
        <v>NULL</v>
      </c>
      <c r="J123" s="117" t="str">
        <f>Details2!J123</f>
        <v>NULL</v>
      </c>
      <c r="K123" s="117" t="str">
        <f>Details2!K123</f>
        <v>NULL</v>
      </c>
    </row>
    <row r="124" spans="2:11" x14ac:dyDescent="0.25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17" t="str">
        <f>Details2!F124</f>
        <v>NULL</v>
      </c>
      <c r="G124" s="117" t="str">
        <f>Details2!G124</f>
        <v>NULL</v>
      </c>
      <c r="H124" s="117" t="str">
        <f>Details2!H124</f>
        <v>NULL</v>
      </c>
      <c r="I124" s="117" t="str">
        <f>Details2!I124</f>
        <v>NULL</v>
      </c>
      <c r="J124" s="117" t="str">
        <f>Details2!J124</f>
        <v>NULL</v>
      </c>
      <c r="K124" s="117" t="str">
        <f>Details2!K124</f>
        <v>NULL</v>
      </c>
    </row>
    <row r="125" spans="2:11" x14ac:dyDescent="0.25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17" t="str">
        <f>Details2!F125</f>
        <v>NULL</v>
      </c>
      <c r="G125" s="117" t="str">
        <f>Details2!G125</f>
        <v>NULL</v>
      </c>
      <c r="H125" s="117" t="str">
        <f>Details2!H125</f>
        <v>NULL</v>
      </c>
      <c r="I125" s="117" t="str">
        <f>Details2!I125</f>
        <v>NULL</v>
      </c>
      <c r="J125" s="117" t="str">
        <f>Details2!J125</f>
        <v>NULL</v>
      </c>
      <c r="K125" s="117" t="str">
        <f>Details2!K125</f>
        <v>NULL</v>
      </c>
    </row>
    <row r="126" spans="2:11" x14ac:dyDescent="0.25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17" t="str">
        <f>Details2!F126</f>
        <v>NULL</v>
      </c>
      <c r="G126" s="117" t="str">
        <f>Details2!G126</f>
        <v>NULL</v>
      </c>
      <c r="H126" s="117" t="str">
        <f>Details2!H126</f>
        <v>NULL</v>
      </c>
      <c r="I126" s="117" t="str">
        <f>Details2!I126</f>
        <v>NULL</v>
      </c>
      <c r="J126" s="117" t="str">
        <f>Details2!J126</f>
        <v>NULL</v>
      </c>
      <c r="K126" s="117" t="str">
        <f>Details2!K126</f>
        <v>NULL</v>
      </c>
    </row>
    <row r="127" spans="2:11" x14ac:dyDescent="0.25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17" t="str">
        <f>Details2!F127</f>
        <v>NULL</v>
      </c>
      <c r="G127" s="117" t="str">
        <f>Details2!G127</f>
        <v>NULL</v>
      </c>
      <c r="H127" s="117" t="str">
        <f>Details2!H127</f>
        <v>NULL</v>
      </c>
      <c r="I127" s="117" t="str">
        <f>Details2!I127</f>
        <v>NULL</v>
      </c>
      <c r="J127" s="117" t="str">
        <f>Details2!J127</f>
        <v>NULL</v>
      </c>
      <c r="K127" s="117" t="str">
        <f>Details2!K127</f>
        <v>NULL</v>
      </c>
    </row>
    <row r="128" spans="2:11" x14ac:dyDescent="0.25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17" t="str">
        <f>Details2!F128</f>
        <v>NULL</v>
      </c>
      <c r="G128" s="117" t="str">
        <f>Details2!G128</f>
        <v>NULL</v>
      </c>
      <c r="H128" s="117" t="str">
        <f>Details2!H128</f>
        <v>NULL</v>
      </c>
      <c r="I128" s="117" t="str">
        <f>Details2!I128</f>
        <v>NULL</v>
      </c>
      <c r="J128" s="117" t="str">
        <f>Details2!J128</f>
        <v>NULL</v>
      </c>
      <c r="K128" s="117" t="str">
        <f>Details2!K128</f>
        <v>NULL</v>
      </c>
    </row>
    <row r="129" spans="2:11" x14ac:dyDescent="0.25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17" t="str">
        <f>Details2!F129</f>
        <v>NULL</v>
      </c>
      <c r="G129" s="117" t="str">
        <f>Details2!G129</f>
        <v>NULL</v>
      </c>
      <c r="H129" s="117" t="str">
        <f>Details2!H129</f>
        <v>NULL</v>
      </c>
      <c r="I129" s="117" t="str">
        <f>Details2!I129</f>
        <v>NULL</v>
      </c>
      <c r="J129" s="117" t="str">
        <f>Details2!J129</f>
        <v>NULL</v>
      </c>
      <c r="K129" s="117" t="str">
        <f>Details2!K129</f>
        <v>NULL</v>
      </c>
    </row>
    <row r="130" spans="2:11" x14ac:dyDescent="0.25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17" t="str">
        <f>Details2!F130</f>
        <v>NULL</v>
      </c>
      <c r="G130" s="117" t="str">
        <f>Details2!G130</f>
        <v>NULL</v>
      </c>
      <c r="H130" s="117" t="str">
        <f>Details2!H130</f>
        <v>NULL</v>
      </c>
      <c r="I130" s="117" t="str">
        <f>Details2!I130</f>
        <v>NULL</v>
      </c>
      <c r="J130" s="117" t="str">
        <f>Details2!J130</f>
        <v>NULL</v>
      </c>
      <c r="K130" s="117" t="str">
        <f>Details2!K130</f>
        <v>NULL</v>
      </c>
    </row>
    <row r="131" spans="2:11" x14ac:dyDescent="0.25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17" t="str">
        <f>Details2!F131</f>
        <v>NULL</v>
      </c>
      <c r="G131" s="117" t="str">
        <f>Details2!G131</f>
        <v>NULL</v>
      </c>
      <c r="H131" s="117" t="str">
        <f>Details2!H131</f>
        <v>NULL</v>
      </c>
      <c r="I131" s="117" t="str">
        <f>Details2!I131</f>
        <v>NULL</v>
      </c>
      <c r="J131" s="117" t="str">
        <f>Details2!J131</f>
        <v>NULL</v>
      </c>
      <c r="K131" s="117" t="str">
        <f>Details2!K131</f>
        <v>NULL</v>
      </c>
    </row>
    <row r="132" spans="2:11" x14ac:dyDescent="0.25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17" t="str">
        <f>Details2!F132</f>
        <v>NULL</v>
      </c>
      <c r="G132" s="117" t="str">
        <f>Details2!G132</f>
        <v>NULL</v>
      </c>
      <c r="H132" s="117" t="str">
        <f>Details2!H132</f>
        <v>NULL</v>
      </c>
      <c r="I132" s="117" t="str">
        <f>Details2!I132</f>
        <v>NULL</v>
      </c>
      <c r="J132" s="117" t="str">
        <f>Details2!J132</f>
        <v>NULL</v>
      </c>
      <c r="K132" s="117" t="str">
        <f>Details2!K132</f>
        <v>NULL</v>
      </c>
    </row>
    <row r="133" spans="2:11" x14ac:dyDescent="0.25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17" t="str">
        <f>Details2!F133</f>
        <v>NULL</v>
      </c>
      <c r="G133" s="117" t="str">
        <f>Details2!G133</f>
        <v>NULL</v>
      </c>
      <c r="H133" s="117" t="str">
        <f>Details2!H133</f>
        <v>NULL</v>
      </c>
      <c r="I133" s="117" t="str">
        <f>Details2!I133</f>
        <v>NULL</v>
      </c>
      <c r="J133" s="117" t="str">
        <f>Details2!J133</f>
        <v>NULL</v>
      </c>
      <c r="K133" s="117" t="str">
        <f>Details2!K133</f>
        <v>NULL</v>
      </c>
    </row>
    <row r="134" spans="2:11" x14ac:dyDescent="0.25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17" t="str">
        <f>Details2!F134</f>
        <v>NULL</v>
      </c>
      <c r="G134" s="117" t="str">
        <f>Details2!G134</f>
        <v>NULL</v>
      </c>
      <c r="H134" s="117" t="str">
        <f>Details2!H134</f>
        <v>NULL</v>
      </c>
      <c r="I134" s="117" t="str">
        <f>Details2!I134</f>
        <v>NULL</v>
      </c>
      <c r="J134" s="117" t="str">
        <f>Details2!J134</f>
        <v>NULL</v>
      </c>
      <c r="K134" s="117" t="str">
        <f>Details2!K134</f>
        <v>NULL</v>
      </c>
    </row>
    <row r="135" spans="2:11" x14ac:dyDescent="0.25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17" t="str">
        <f>Details2!F135</f>
        <v>NULL</v>
      </c>
      <c r="G135" s="117" t="str">
        <f>Details2!G135</f>
        <v>NULL</v>
      </c>
      <c r="H135" s="117" t="str">
        <f>Details2!H135</f>
        <v>NULL</v>
      </c>
      <c r="I135" s="117" t="str">
        <f>Details2!I135</f>
        <v>NULL</v>
      </c>
      <c r="J135" s="117" t="str">
        <f>Details2!J135</f>
        <v>NULL</v>
      </c>
      <c r="K135" s="117" t="str">
        <f>Details2!K135</f>
        <v>NULL</v>
      </c>
    </row>
    <row r="136" spans="2:11" x14ac:dyDescent="0.25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17" t="str">
        <f>Details2!F136</f>
        <v>NULL</v>
      </c>
      <c r="G136" s="117" t="str">
        <f>Details2!G136</f>
        <v>NULL</v>
      </c>
      <c r="H136" s="117" t="str">
        <f>Details2!H136</f>
        <v>NULL</v>
      </c>
      <c r="I136" s="117" t="str">
        <f>Details2!I136</f>
        <v>NULL</v>
      </c>
      <c r="J136" s="117" t="str">
        <f>Details2!J136</f>
        <v>NULL</v>
      </c>
      <c r="K136" s="117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17">
        <f>Details2!F137</f>
        <v>0</v>
      </c>
      <c r="G137" s="117" t="str">
        <f>Details2!G137</f>
        <v>NULL</v>
      </c>
      <c r="H137" s="117" t="str">
        <f>Details2!H137</f>
        <v>NULL</v>
      </c>
      <c r="I137" s="117" t="str">
        <f>Details2!I137</f>
        <v>NULL</v>
      </c>
      <c r="J137" s="117" t="str">
        <f>Details2!J137</f>
        <v>NULL</v>
      </c>
      <c r="K137" s="117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17">
        <f>Details2!F138</f>
        <v>21097.58</v>
      </c>
      <c r="G138" s="117">
        <f>Details2!G138</f>
        <v>25156.23</v>
      </c>
      <c r="H138" s="117">
        <f>Details2!H138</f>
        <v>16639.89</v>
      </c>
      <c r="I138" s="117">
        <f>Details2!I138</f>
        <v>30286.76</v>
      </c>
      <c r="J138" s="117">
        <f>Details2!J138</f>
        <v>8143.99</v>
      </c>
      <c r="K138" s="117">
        <f>Details2!K138</f>
        <v>2108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7" t="str">
        <f>Details2!F139</f>
        <v>NULL</v>
      </c>
      <c r="G139" s="117" t="str">
        <f>Details2!G139</f>
        <v>NULL</v>
      </c>
      <c r="H139" s="117" t="str">
        <f>Details2!H139</f>
        <v>NULL</v>
      </c>
      <c r="I139" s="117" t="str">
        <f>Details2!I139</f>
        <v>NULL</v>
      </c>
      <c r="J139" s="117" t="str">
        <f>Details2!J139</f>
        <v>NULL</v>
      </c>
      <c r="K139" s="117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7" t="str">
        <f>Details2!F140</f>
        <v>NULL</v>
      </c>
      <c r="G140" s="117" t="str">
        <f>Details2!G140</f>
        <v>NULL</v>
      </c>
      <c r="H140" s="117" t="str">
        <f>Details2!H140</f>
        <v>NULL</v>
      </c>
      <c r="I140" s="117" t="str">
        <f>Details2!I140</f>
        <v>NULL</v>
      </c>
      <c r="J140" s="117" t="str">
        <f>Details2!J140</f>
        <v>NULL</v>
      </c>
      <c r="K140" s="117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7">
        <f>Details2!F141</f>
        <v>30757.73</v>
      </c>
      <c r="G141" s="117">
        <f>Details2!G141</f>
        <v>443071.37</v>
      </c>
      <c r="H141" s="117">
        <f>Details2!H141</f>
        <v>458730.42</v>
      </c>
      <c r="I141" s="117">
        <f>Details2!I141</f>
        <v>295534.15000000002</v>
      </c>
      <c r="J141" s="117">
        <f>Details2!J141</f>
        <v>318057.03000000003</v>
      </c>
      <c r="K141" s="117">
        <f>Details2!K141</f>
        <v>167450.76999999999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7" t="str">
        <f>Details2!F142</f>
        <v>NULL</v>
      </c>
      <c r="G142" s="117" t="str">
        <f>Details2!G142</f>
        <v>NULL</v>
      </c>
      <c r="H142" s="117" t="str">
        <f>Details2!H142</f>
        <v>NULL</v>
      </c>
      <c r="I142" s="117" t="str">
        <f>Details2!I142</f>
        <v>NULL</v>
      </c>
      <c r="J142" s="117" t="str">
        <f>Details2!J142</f>
        <v>NULL</v>
      </c>
      <c r="K142" s="117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7" t="str">
        <f>Details2!F143</f>
        <v>NULL</v>
      </c>
      <c r="G143" s="117" t="str">
        <f>Details2!G143</f>
        <v>NULL</v>
      </c>
      <c r="H143" s="117" t="str">
        <f>Details2!H143</f>
        <v>NULL</v>
      </c>
      <c r="I143" s="117" t="str">
        <f>Details2!I143</f>
        <v>NULL</v>
      </c>
      <c r="J143" s="117" t="str">
        <f>Details2!J143</f>
        <v>NULL</v>
      </c>
      <c r="K143" s="117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7" t="str">
        <f>Details2!F144</f>
        <v>NULL</v>
      </c>
      <c r="G144" s="117" t="str">
        <f>Details2!G144</f>
        <v>NULL</v>
      </c>
      <c r="H144" s="117" t="str">
        <f>Details2!H144</f>
        <v>NULL</v>
      </c>
      <c r="I144" s="117" t="str">
        <f>Details2!I144</f>
        <v>NULL</v>
      </c>
      <c r="J144" s="117" t="str">
        <f>Details2!J144</f>
        <v>NULL</v>
      </c>
      <c r="K144" s="117" t="str">
        <f>Details2!K144</f>
        <v>NULL</v>
      </c>
    </row>
    <row r="147" spans="2:11" x14ac:dyDescent="0.25">
      <c r="B147" s="13" t="s">
        <v>119</v>
      </c>
      <c r="C147" s="9"/>
      <c r="F147" s="116">
        <f>SUM(F5:F16)</f>
        <v>27831.84</v>
      </c>
      <c r="G147" s="116">
        <f t="shared" ref="G147:K147" si="0">SUM(G5:G16)</f>
        <v>6656.21</v>
      </c>
      <c r="H147" s="116">
        <f t="shared" si="0"/>
        <v>37441.93</v>
      </c>
      <c r="I147" s="116">
        <f t="shared" si="0"/>
        <v>19330.309999999998</v>
      </c>
      <c r="J147" s="116">
        <f t="shared" si="0"/>
        <v>37344.43</v>
      </c>
      <c r="K147" s="116">
        <f t="shared" si="0"/>
        <v>0</v>
      </c>
    </row>
    <row r="148" spans="2:11" x14ac:dyDescent="0.25">
      <c r="B148" s="13" t="s">
        <v>120</v>
      </c>
      <c r="C148" s="9"/>
      <c r="F148" s="116">
        <f>SUM(F18:F21)</f>
        <v>1173865.32</v>
      </c>
      <c r="G148" s="116">
        <f t="shared" ref="G148:K148" si="1">SUM(G18:G21)</f>
        <v>1471497.01</v>
      </c>
      <c r="H148" s="116">
        <f t="shared" si="1"/>
        <v>1896164.3</v>
      </c>
      <c r="I148" s="116">
        <f t="shared" si="1"/>
        <v>1297289.82</v>
      </c>
      <c r="J148" s="116">
        <f t="shared" si="1"/>
        <v>2236470.41</v>
      </c>
      <c r="K148" s="116">
        <f t="shared" si="1"/>
        <v>1310547.77</v>
      </c>
    </row>
    <row r="149" spans="2:11" x14ac:dyDescent="0.25">
      <c r="B149" s="13" t="s">
        <v>409</v>
      </c>
      <c r="C149" s="9"/>
      <c r="F149" s="116">
        <f>SUM(F22:F136)</f>
        <v>36023170.979999997</v>
      </c>
      <c r="G149" s="116">
        <f t="shared" ref="G149:K149" si="2">SUM(G22:G136)</f>
        <v>33603028.799999997</v>
      </c>
      <c r="H149" s="116">
        <f t="shared" si="2"/>
        <v>33706701.060000002</v>
      </c>
      <c r="I149" s="116">
        <f t="shared" si="2"/>
        <v>25068155.809999995</v>
      </c>
      <c r="J149" s="116">
        <f t="shared" si="2"/>
        <v>22359551.350000005</v>
      </c>
      <c r="K149" s="116">
        <f t="shared" si="2"/>
        <v>16279195.280000001</v>
      </c>
    </row>
    <row r="150" spans="2:11" x14ac:dyDescent="0.25">
      <c r="B150" s="13" t="s">
        <v>255</v>
      </c>
      <c r="C150" s="9"/>
      <c r="F150" s="116">
        <f>SUM(F137:F144)</f>
        <v>51855.31</v>
      </c>
      <c r="G150" s="116">
        <f t="shared" ref="G150:K150" si="3">SUM(G137:G144)</f>
        <v>468227.6</v>
      </c>
      <c r="H150" s="116">
        <f t="shared" si="3"/>
        <v>475370.31</v>
      </c>
      <c r="I150" s="116">
        <f t="shared" si="3"/>
        <v>325820.91000000003</v>
      </c>
      <c r="J150" s="116">
        <f t="shared" si="3"/>
        <v>326201.02</v>
      </c>
      <c r="K150" s="116">
        <f t="shared" si="3"/>
        <v>169558.77</v>
      </c>
    </row>
    <row r="151" spans="2:11" x14ac:dyDescent="0.25">
      <c r="B151" s="13" t="s">
        <v>121</v>
      </c>
      <c r="C151" s="9"/>
      <c r="F151" s="116">
        <f t="shared" ref="F151:K151" si="4">SUM(F147:F150)</f>
        <v>37276723.450000003</v>
      </c>
      <c r="G151" s="116">
        <f t="shared" si="4"/>
        <v>35549409.619999997</v>
      </c>
      <c r="H151" s="116">
        <f t="shared" si="4"/>
        <v>36115677.600000001</v>
      </c>
      <c r="I151" s="116">
        <f t="shared" si="4"/>
        <v>26710596.849999994</v>
      </c>
      <c r="J151" s="116">
        <f t="shared" si="4"/>
        <v>24959567.210000005</v>
      </c>
      <c r="K151" s="116">
        <f t="shared" si="4"/>
        <v>17759301.82</v>
      </c>
    </row>
    <row r="153" spans="2:11" x14ac:dyDescent="0.25">
      <c r="K153" s="118"/>
    </row>
  </sheetData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K153"/>
  <sheetViews>
    <sheetView zoomScale="85" workbookViewId="0"/>
  </sheetViews>
  <sheetFormatPr defaultColWidth="8.7265625" defaultRowHeight="12.5" x14ac:dyDescent="0.25"/>
  <cols>
    <col min="1" max="3" width="8.7265625" style="1"/>
    <col min="4" max="4" width="38.81640625" style="1" customWidth="1"/>
    <col min="5" max="5" width="4" style="1" customWidth="1"/>
    <col min="6" max="8" width="14.81640625" style="1" customWidth="1"/>
    <col min="9" max="9" width="13.81640625" style="1" customWidth="1"/>
    <col min="10" max="10" width="13.81640625" style="1" bestFit="1" customWidth="1"/>
    <col min="11" max="11" width="14.1796875" style="1" customWidth="1"/>
    <col min="12" max="16384" width="8.7265625" style="1"/>
  </cols>
  <sheetData>
    <row r="1" spans="1:11" x14ac:dyDescent="0.25">
      <c r="A1" s="127" t="s">
        <v>339</v>
      </c>
    </row>
    <row r="2" spans="1:11" x14ac:dyDescent="0.25">
      <c r="A2" s="127"/>
    </row>
    <row r="3" spans="1:11" ht="13" thickBot="1" x14ac:dyDescent="0.3">
      <c r="B3" s="1" t="s">
        <v>4</v>
      </c>
      <c r="C3" s="1" t="s">
        <v>8</v>
      </c>
      <c r="D3" s="1" t="s">
        <v>9</v>
      </c>
      <c r="E3" s="1" t="s">
        <v>233</v>
      </c>
      <c r="G3" s="1" t="s">
        <v>257</v>
      </c>
    </row>
    <row r="4" spans="1:11" x14ac:dyDescent="0.25">
      <c r="F4" s="128" t="s">
        <v>358</v>
      </c>
      <c r="G4" s="128" t="s">
        <v>361</v>
      </c>
      <c r="H4" s="128" t="s">
        <v>364</v>
      </c>
      <c r="I4" s="128" t="s">
        <v>406</v>
      </c>
      <c r="J4" s="128" t="s">
        <v>408</v>
      </c>
      <c r="K4" s="129" t="s">
        <v>412</v>
      </c>
    </row>
    <row r="5" spans="1:11" x14ac:dyDescent="0.25">
      <c r="B5" s="1" t="str">
        <f>Details2!B295</f>
        <v>Air Force</v>
      </c>
      <c r="C5" s="1" t="str">
        <f>Details2!C295</f>
        <v>0633</v>
      </c>
      <c r="D5" s="1" t="str">
        <f>Details2!D295</f>
        <v>RAF Lakenhealth (48th Medical Group)</v>
      </c>
      <c r="E5" s="1" t="str">
        <f>Details2!E295</f>
        <v>H</v>
      </c>
      <c r="F5" s="131" t="str">
        <f>Details2!F295</f>
        <v>NULL</v>
      </c>
      <c r="G5" s="131">
        <f>Details2!G295</f>
        <v>27169.360000000001</v>
      </c>
      <c r="H5" s="131">
        <f>Details2!H295</f>
        <v>37467.730000000003</v>
      </c>
      <c r="I5" s="131">
        <f>Details2!I295</f>
        <v>0</v>
      </c>
      <c r="J5" s="131">
        <f>Details2!J295</f>
        <v>21626.12</v>
      </c>
      <c r="K5" s="131" t="str">
        <f>Details2!K295</f>
        <v>NULL</v>
      </c>
    </row>
    <row r="6" spans="1:11" x14ac:dyDescent="0.25">
      <c r="B6" s="1" t="str">
        <f>Details2!B296</f>
        <v>Air Force</v>
      </c>
      <c r="C6" s="1" t="str">
        <f>Details2!C296</f>
        <v>0635</v>
      </c>
      <c r="D6" s="1" t="str">
        <f>Details2!D296</f>
        <v>Incirlik AB (39th Medical Group)</v>
      </c>
      <c r="E6" s="1" t="str">
        <f>Details2!E296</f>
        <v>C</v>
      </c>
      <c r="F6" s="131" t="str">
        <f>Details2!F296</f>
        <v>NULL</v>
      </c>
      <c r="G6" s="131" t="str">
        <f>Details2!G296</f>
        <v>NULL</v>
      </c>
      <c r="H6" s="131" t="str">
        <f>Details2!H296</f>
        <v>NULL</v>
      </c>
      <c r="I6" s="131" t="str">
        <f>Details2!I296</f>
        <v>NULL</v>
      </c>
      <c r="J6" s="131" t="str">
        <f>Details2!J296</f>
        <v>NULL</v>
      </c>
      <c r="K6" s="131" t="str">
        <f>Details2!K296</f>
        <v>NULL</v>
      </c>
    </row>
    <row r="7" spans="1:11" x14ac:dyDescent="0.25">
      <c r="B7" s="1" t="str">
        <f>Details2!B297</f>
        <v>Air Force</v>
      </c>
      <c r="C7" s="1" t="str">
        <f>Details2!C297</f>
        <v>0637</v>
      </c>
      <c r="D7" s="1" t="str">
        <f>Details2!D297</f>
        <v>Kunsan AB (8th Medical Group)</v>
      </c>
      <c r="E7" s="1" t="str">
        <f>Details2!E297</f>
        <v>C</v>
      </c>
      <c r="F7" s="131" t="str">
        <f>Details2!F297</f>
        <v>NULL</v>
      </c>
      <c r="G7" s="131" t="str">
        <f>Details2!G297</f>
        <v>NULL</v>
      </c>
      <c r="H7" s="131" t="str">
        <f>Details2!H297</f>
        <v>NULL</v>
      </c>
      <c r="I7" s="131" t="str">
        <f>Details2!I297</f>
        <v>NULL</v>
      </c>
      <c r="J7" s="131" t="str">
        <f>Details2!J297</f>
        <v>NULL</v>
      </c>
      <c r="K7" s="131" t="str">
        <f>Details2!K297</f>
        <v>NULL</v>
      </c>
    </row>
    <row r="8" spans="1:11" x14ac:dyDescent="0.25">
      <c r="B8" s="1" t="str">
        <f>Details2!B298</f>
        <v>Air Force</v>
      </c>
      <c r="C8" s="1" t="str">
        <f>Details2!C298</f>
        <v>0638</v>
      </c>
      <c r="D8" s="1" t="str">
        <f>Details2!D298</f>
        <v>Osan AB (51st Medical Group)</v>
      </c>
      <c r="E8" s="1" t="str">
        <f>Details2!E298</f>
        <v>H</v>
      </c>
      <c r="F8" s="131" t="str">
        <f>Details2!F298</f>
        <v>NULL</v>
      </c>
      <c r="G8" s="131" t="str">
        <f>Details2!G298</f>
        <v>NULL</v>
      </c>
      <c r="H8" s="131" t="str">
        <f>Details2!H298</f>
        <v>NULL</v>
      </c>
      <c r="I8" s="131" t="str">
        <f>Details2!I298</f>
        <v>NULL</v>
      </c>
      <c r="J8" s="131" t="str">
        <f>Details2!J298</f>
        <v>NULL</v>
      </c>
      <c r="K8" s="131" t="str">
        <f>Details2!K298</f>
        <v>NULL</v>
      </c>
    </row>
    <row r="9" spans="1:11" x14ac:dyDescent="0.25">
      <c r="B9" s="1" t="str">
        <f>Details2!B299</f>
        <v>Air Force</v>
      </c>
      <c r="C9" s="1" t="str">
        <f>Details2!C299</f>
        <v>0639</v>
      </c>
      <c r="D9" s="1" t="str">
        <f>Details2!D299</f>
        <v>Misawa AB (35th Medical Group)</v>
      </c>
      <c r="E9" s="1" t="str">
        <f>Details2!E299</f>
        <v>H</v>
      </c>
      <c r="F9" s="131">
        <f>Details2!F299</f>
        <v>28092.639999999999</v>
      </c>
      <c r="G9" s="131">
        <f>Details2!G299</f>
        <v>8320.26</v>
      </c>
      <c r="H9" s="131">
        <f>Details2!H299</f>
        <v>0</v>
      </c>
      <c r="I9" s="131" t="str">
        <f>Details2!I299</f>
        <v>NULL</v>
      </c>
      <c r="J9" s="131" t="str">
        <f>Details2!J299</f>
        <v>NULL</v>
      </c>
      <c r="K9" s="131" t="str">
        <f>Details2!K299</f>
        <v>NULL</v>
      </c>
    </row>
    <row r="10" spans="1:11" x14ac:dyDescent="0.25">
      <c r="B10" s="1" t="str">
        <f>Details2!B300</f>
        <v>Air Force</v>
      </c>
      <c r="C10" s="1" t="str">
        <f>Details2!C300</f>
        <v>0640</v>
      </c>
      <c r="D10" s="1" t="str">
        <f>Details2!D300</f>
        <v>Yokota AB (374th Medical Group)</v>
      </c>
      <c r="E10" s="1" t="str">
        <f>Details2!E300</f>
        <v>H</v>
      </c>
      <c r="F10" s="131">
        <f>Details2!F300</f>
        <v>6319.83</v>
      </c>
      <c r="G10" s="131">
        <f>Details2!G300</f>
        <v>9192.6</v>
      </c>
      <c r="H10" s="131">
        <f>Details2!H300</f>
        <v>12525.07</v>
      </c>
      <c r="I10" s="131">
        <f>Details2!I300</f>
        <v>0</v>
      </c>
      <c r="J10" s="131" t="str">
        <f>Details2!J300</f>
        <v>NULL</v>
      </c>
      <c r="K10" s="131" t="str">
        <f>Details2!K300</f>
        <v>NULL</v>
      </c>
    </row>
    <row r="11" spans="1:11" x14ac:dyDescent="0.25">
      <c r="B11" s="1" t="str">
        <f>Details2!B301</f>
        <v>Air Force</v>
      </c>
      <c r="C11" s="1" t="str">
        <f>Details2!C301</f>
        <v>0799</v>
      </c>
      <c r="D11" s="1" t="str">
        <f>Details2!D301</f>
        <v>Geilenkirchen AB (470th Medical Group)</v>
      </c>
      <c r="E11" s="1" t="str">
        <f>Details2!E301</f>
        <v>C</v>
      </c>
      <c r="F11" s="131" t="str">
        <f>Details2!F301</f>
        <v>NULL</v>
      </c>
      <c r="G11" s="131" t="str">
        <f>Details2!G301</f>
        <v>NULL</v>
      </c>
      <c r="H11" s="131" t="str">
        <f>Details2!H301</f>
        <v>NULL</v>
      </c>
      <c r="I11" s="131" t="str">
        <f>Details2!I301</f>
        <v>NULL</v>
      </c>
      <c r="J11" s="131" t="str">
        <f>Details2!J301</f>
        <v>NULL</v>
      </c>
      <c r="K11" s="131" t="str">
        <f>Details2!K301</f>
        <v>NULL</v>
      </c>
    </row>
    <row r="12" spans="1:11" x14ac:dyDescent="0.25">
      <c r="B12" s="1" t="str">
        <f>Details2!B302</f>
        <v>Air Force</v>
      </c>
      <c r="C12" s="1" t="str">
        <f>Details2!C302</f>
        <v>0802</v>
      </c>
      <c r="D12" s="1" t="str">
        <f>Details2!D302</f>
        <v>Andersen JB (36th Medical Group)</v>
      </c>
      <c r="E12" s="1" t="str">
        <f>Details2!E302</f>
        <v>C</v>
      </c>
      <c r="F12" s="131" t="str">
        <f>Details2!F302</f>
        <v>NULL</v>
      </c>
      <c r="G12" s="131" t="str">
        <f>Details2!G302</f>
        <v>NULL</v>
      </c>
      <c r="H12" s="131" t="str">
        <f>Details2!H302</f>
        <v>NULL</v>
      </c>
      <c r="I12" s="131" t="str">
        <f>Details2!I302</f>
        <v>NULL</v>
      </c>
      <c r="J12" s="131" t="str">
        <f>Details2!J302</f>
        <v>NULL</v>
      </c>
      <c r="K12" s="131" t="str">
        <f>Details2!K302</f>
        <v>NULL</v>
      </c>
    </row>
    <row r="13" spans="1:11" x14ac:dyDescent="0.25">
      <c r="B13" s="1" t="str">
        <f>Details2!B303</f>
        <v>Air Force</v>
      </c>
      <c r="C13" s="1" t="str">
        <f>Details2!C303</f>
        <v>0804</v>
      </c>
      <c r="D13" s="1" t="str">
        <f>Details2!D303</f>
        <v>Kadena AB (18th Medical Group)</v>
      </c>
      <c r="E13" s="1" t="str">
        <f>Details2!E303</f>
        <v>C</v>
      </c>
      <c r="F13" s="131" t="str">
        <f>Details2!F303</f>
        <v>NULL</v>
      </c>
      <c r="G13" s="131" t="str">
        <f>Details2!G303</f>
        <v>NULL</v>
      </c>
      <c r="H13" s="131" t="str">
        <f>Details2!H303</f>
        <v>NULL</v>
      </c>
      <c r="I13" s="131" t="str">
        <f>Details2!I303</f>
        <v>NULL</v>
      </c>
      <c r="J13" s="131" t="str">
        <f>Details2!J303</f>
        <v>NULL</v>
      </c>
      <c r="K13" s="131" t="str">
        <f>Details2!K303</f>
        <v>NULL</v>
      </c>
    </row>
    <row r="14" spans="1:11" x14ac:dyDescent="0.25">
      <c r="B14" s="1" t="str">
        <f>Details2!B304</f>
        <v>Air Force</v>
      </c>
      <c r="C14" s="1" t="str">
        <f>Details2!C304</f>
        <v>0805</v>
      </c>
      <c r="D14" s="1" t="str">
        <f>Details2!D304</f>
        <v>Spangdahlem AB (52nd Medical Group)</v>
      </c>
      <c r="E14" s="1" t="str">
        <f>Details2!E304</f>
        <v>C</v>
      </c>
      <c r="F14" s="131" t="str">
        <f>Details2!F304</f>
        <v>NULL</v>
      </c>
      <c r="G14" s="131" t="str">
        <f>Details2!G304</f>
        <v>NULL</v>
      </c>
      <c r="H14" s="131" t="str">
        <f>Details2!H304</f>
        <v>NULL</v>
      </c>
      <c r="I14" s="131" t="str">
        <f>Details2!I304</f>
        <v>NULL</v>
      </c>
      <c r="J14" s="131" t="str">
        <f>Details2!J304</f>
        <v>NULL</v>
      </c>
      <c r="K14" s="131" t="str">
        <f>Details2!K304</f>
        <v>NULL</v>
      </c>
    </row>
    <row r="15" spans="1:11" x14ac:dyDescent="0.25">
      <c r="B15" s="1" t="str">
        <f>Details2!B305</f>
        <v>Air Force</v>
      </c>
      <c r="C15" s="1" t="str">
        <f>Details2!C305</f>
        <v>0806</v>
      </c>
      <c r="D15" s="1" t="str">
        <f>Details2!D305</f>
        <v>Ramstein AB (86th Medical Group)</v>
      </c>
      <c r="E15" s="1" t="str">
        <f>Details2!E305</f>
        <v>C</v>
      </c>
      <c r="F15" s="131" t="str">
        <f>Details2!F305</f>
        <v>NULL</v>
      </c>
      <c r="G15" s="131" t="str">
        <f>Details2!G305</f>
        <v>NULL</v>
      </c>
      <c r="H15" s="131" t="str">
        <f>Details2!H305</f>
        <v>NULL</v>
      </c>
      <c r="I15" s="131" t="str">
        <f>Details2!I305</f>
        <v>NULL</v>
      </c>
      <c r="J15" s="131" t="str">
        <f>Details2!J305</f>
        <v>NULL</v>
      </c>
      <c r="K15" s="131" t="str">
        <f>Details2!K305</f>
        <v>NULL</v>
      </c>
    </row>
    <row r="16" spans="1:11" x14ac:dyDescent="0.25">
      <c r="B16" s="1" t="str">
        <f>Details2!B306</f>
        <v>Air Force</v>
      </c>
      <c r="C16" s="1" t="str">
        <f>Details2!C306</f>
        <v>0808</v>
      </c>
      <c r="D16" s="1" t="str">
        <f>Details2!D306</f>
        <v>Aviano AB (31st Medical Group)</v>
      </c>
      <c r="E16" s="1" t="str">
        <f>Details2!E306</f>
        <v>H</v>
      </c>
      <c r="F16" s="131" t="str">
        <f>Details2!F306</f>
        <v>NULL</v>
      </c>
      <c r="G16" s="131" t="str">
        <f>Details2!G306</f>
        <v>NULL</v>
      </c>
      <c r="H16" s="131">
        <f>Details2!H306</f>
        <v>0</v>
      </c>
      <c r="I16" s="131">
        <f>Details2!I306</f>
        <v>0</v>
      </c>
      <c r="J16" s="131" t="str">
        <f>Details2!J306</f>
        <v>NULL</v>
      </c>
      <c r="K16" s="131" t="str">
        <f>Details2!K306</f>
        <v>NULL</v>
      </c>
    </row>
    <row r="17" spans="2:11" x14ac:dyDescent="0.25">
      <c r="B17" s="1" t="str">
        <f>Details2!B307</f>
        <v>ALL</v>
      </c>
      <c r="C17" s="1" t="str">
        <f>Details2!C307</f>
        <v>0000</v>
      </c>
      <c r="D17" s="1" t="str">
        <f>Details2!D307</f>
        <v>UBO Administrator</v>
      </c>
      <c r="E17" s="1" t="str">
        <f>Details2!E307</f>
        <v>NULL</v>
      </c>
      <c r="F17" s="131" t="str">
        <f>Details2!F307</f>
        <v>NULL</v>
      </c>
      <c r="G17" s="131" t="str">
        <f>Details2!G307</f>
        <v>NULL</v>
      </c>
      <c r="H17" s="131" t="str">
        <f>Details2!H307</f>
        <v>NULL</v>
      </c>
      <c r="I17" s="131" t="str">
        <f>Details2!I307</f>
        <v>NULL</v>
      </c>
      <c r="J17" s="131" t="str">
        <f>Details2!J307</f>
        <v>NULL</v>
      </c>
      <c r="K17" s="131" t="str">
        <f>Details2!K307</f>
        <v>NULL</v>
      </c>
    </row>
    <row r="18" spans="2:11" x14ac:dyDescent="0.25">
      <c r="B18" s="1" t="str">
        <f>Details2!B308</f>
        <v>Army</v>
      </c>
      <c r="C18" s="1" t="str">
        <f>Details2!C308</f>
        <v>0607</v>
      </c>
      <c r="D18" s="1" t="str">
        <f>Details2!D308</f>
        <v>Landstuhl Regional Medical Center</v>
      </c>
      <c r="E18" s="1" t="str">
        <f>Details2!E308</f>
        <v>H</v>
      </c>
      <c r="F18" s="131">
        <f>Details2!F308</f>
        <v>1137049.5900000001</v>
      </c>
      <c r="G18" s="131">
        <f>Details2!G308</f>
        <v>1503640.36</v>
      </c>
      <c r="H18" s="131">
        <f>Details2!H308</f>
        <v>1565535.58</v>
      </c>
      <c r="I18" s="131">
        <f>Details2!I308</f>
        <v>2078409.83</v>
      </c>
      <c r="J18" s="131">
        <f>Details2!J308</f>
        <v>1891372.47</v>
      </c>
      <c r="K18" s="131">
        <f>Details2!K308</f>
        <v>1425369.54</v>
      </c>
    </row>
    <row r="19" spans="2:11" x14ac:dyDescent="0.25">
      <c r="B19" s="1" t="str">
        <f>Details2!B309</f>
        <v>Army</v>
      </c>
      <c r="C19" s="1" t="str">
        <f>Details2!C309</f>
        <v>0609</v>
      </c>
      <c r="D19" s="1" t="str">
        <f>Details2!D309</f>
        <v>Vilseck (Bavaria MEDDAC)</v>
      </c>
      <c r="E19" s="1" t="str">
        <f>Details2!E309</f>
        <v>C</v>
      </c>
      <c r="F19" s="131" t="str">
        <f>Details2!F309</f>
        <v>NULL</v>
      </c>
      <c r="G19" s="131" t="str">
        <f>Details2!G309</f>
        <v>NULL</v>
      </c>
      <c r="H19" s="131" t="str">
        <f>Details2!H309</f>
        <v>NULL</v>
      </c>
      <c r="I19" s="131" t="str">
        <f>Details2!I309</f>
        <v>NULL</v>
      </c>
      <c r="J19" s="131" t="str">
        <f>Details2!J309</f>
        <v>NULL</v>
      </c>
      <c r="K19" s="131" t="str">
        <f>Details2!K309</f>
        <v>NULL</v>
      </c>
    </row>
    <row r="20" spans="2:11" x14ac:dyDescent="0.25">
      <c r="B20" s="1" t="str">
        <f>Details2!B310</f>
        <v>Army</v>
      </c>
      <c r="C20" s="1" t="str">
        <f>Details2!C310</f>
        <v>0610</v>
      </c>
      <c r="D20" s="1" t="str">
        <f>Details2!D310</f>
        <v>Camp Zama (BG CRAWFORD)</v>
      </c>
      <c r="E20" s="1" t="str">
        <f>Details2!E310</f>
        <v>C</v>
      </c>
      <c r="F20" s="131" t="str">
        <f>Details2!F310</f>
        <v>NULL</v>
      </c>
      <c r="G20" s="131" t="str">
        <f>Details2!G310</f>
        <v>NULL</v>
      </c>
      <c r="H20" s="131" t="str">
        <f>Details2!H310</f>
        <v>NULL</v>
      </c>
      <c r="I20" s="131" t="str">
        <f>Details2!I310</f>
        <v>NULL</v>
      </c>
      <c r="J20" s="131" t="str">
        <f>Details2!J310</f>
        <v>NULL</v>
      </c>
      <c r="K20" s="131" t="str">
        <f>Details2!K310</f>
        <v>NULL</v>
      </c>
    </row>
    <row r="21" spans="2:11" x14ac:dyDescent="0.25">
      <c r="B21" s="1" t="str">
        <f>Details2!B311</f>
        <v>Army</v>
      </c>
      <c r="C21" s="1" t="str">
        <f>Details2!C311</f>
        <v>0612</v>
      </c>
      <c r="D21" s="1" t="str">
        <f>Details2!D311</f>
        <v>Camp Humphreys (Brian Allgood Army Community Hospital)</v>
      </c>
      <c r="E21" s="1" t="str">
        <f>Details2!E311</f>
        <v>H</v>
      </c>
      <c r="F21" s="131">
        <f>Details2!F311</f>
        <v>135809.06</v>
      </c>
      <c r="G21" s="131">
        <f>Details2!G311</f>
        <v>38201.519999999997</v>
      </c>
      <c r="H21" s="131">
        <f>Details2!H311</f>
        <v>125211.72</v>
      </c>
      <c r="I21" s="131">
        <f>Details2!I311</f>
        <v>22452.59</v>
      </c>
      <c r="J21" s="131">
        <f>Details2!J311</f>
        <v>41587.46</v>
      </c>
      <c r="K21" s="131">
        <f>Details2!K311</f>
        <v>309147.98</v>
      </c>
    </row>
    <row r="22" spans="2:11" x14ac:dyDescent="0.25">
      <c r="B22" s="1" t="str">
        <f>Details2!B312</f>
        <v>DHA</v>
      </c>
      <c r="C22" s="1" t="str">
        <f>Details2!C312</f>
        <v>0001</v>
      </c>
      <c r="D22" s="1" t="str">
        <f>Details2!D312</f>
        <v>Redstone Arsenal (Fox Army Health Clinic)</v>
      </c>
      <c r="E22" s="1" t="str">
        <f>Details2!E312</f>
        <v>C</v>
      </c>
      <c r="F22" s="131" t="str">
        <f>Details2!F312</f>
        <v>NULL</v>
      </c>
      <c r="G22" s="131" t="str">
        <f>Details2!G312</f>
        <v>NULL</v>
      </c>
      <c r="H22" s="131" t="str">
        <f>Details2!H312</f>
        <v>NULL</v>
      </c>
      <c r="I22" s="131" t="str">
        <f>Details2!I312</f>
        <v>NULL</v>
      </c>
      <c r="J22" s="131" t="str">
        <f>Details2!J312</f>
        <v>NULL</v>
      </c>
      <c r="K22" s="131" t="str">
        <f>Details2!K312</f>
        <v>NULL</v>
      </c>
    </row>
    <row r="23" spans="2:11" x14ac:dyDescent="0.25">
      <c r="B23" s="1" t="str">
        <f>Details2!B313</f>
        <v>DHA</v>
      </c>
      <c r="C23" s="1" t="str">
        <f>Details2!C313</f>
        <v>0003</v>
      </c>
      <c r="D23" s="1" t="str">
        <f>Details2!D313</f>
        <v>Ft. Rucker (Lyster Army Health Clinic)</v>
      </c>
      <c r="E23" s="1" t="str">
        <f>Details2!E313</f>
        <v>C</v>
      </c>
      <c r="F23" s="131" t="str">
        <f>Details2!F313</f>
        <v>NULL</v>
      </c>
      <c r="G23" s="131" t="str">
        <f>Details2!G313</f>
        <v>NULL</v>
      </c>
      <c r="H23" s="131" t="str">
        <f>Details2!H313</f>
        <v>NULL</v>
      </c>
      <c r="I23" s="131" t="str">
        <f>Details2!I313</f>
        <v>NULL</v>
      </c>
      <c r="J23" s="131" t="str">
        <f>Details2!J313</f>
        <v>NULL</v>
      </c>
      <c r="K23" s="131" t="str">
        <f>Details2!K313</f>
        <v>NULL</v>
      </c>
    </row>
    <row r="24" spans="2:11" x14ac:dyDescent="0.25">
      <c r="B24" s="1" t="str">
        <f>Details2!B314</f>
        <v>DHA</v>
      </c>
      <c r="C24" s="1" t="str">
        <f>Details2!C314</f>
        <v>0004</v>
      </c>
      <c r="D24" s="1" t="str">
        <f>Details2!D314</f>
        <v>Maxwell AFB (42nd Medical Group)</v>
      </c>
      <c r="E24" s="1" t="str">
        <f>Details2!E314</f>
        <v>C</v>
      </c>
      <c r="F24" s="131" t="str">
        <f>Details2!F314</f>
        <v>NULL</v>
      </c>
      <c r="G24" s="131" t="str">
        <f>Details2!G314</f>
        <v>NULL</v>
      </c>
      <c r="H24" s="131" t="str">
        <f>Details2!H314</f>
        <v>NULL</v>
      </c>
      <c r="I24" s="131" t="str">
        <f>Details2!I314</f>
        <v>NULL</v>
      </c>
      <c r="J24" s="131" t="str">
        <f>Details2!J314</f>
        <v>NULL</v>
      </c>
      <c r="K24" s="131" t="str">
        <f>Details2!K314</f>
        <v>NULL</v>
      </c>
    </row>
    <row r="25" spans="2:11" x14ac:dyDescent="0.25">
      <c r="B25" s="1" t="str">
        <f>Details2!B315</f>
        <v>DHA</v>
      </c>
      <c r="C25" s="1" t="str">
        <f>Details2!C315</f>
        <v>0005</v>
      </c>
      <c r="D25" s="1" t="str">
        <f>Details2!D315</f>
        <v>Ft. Wainwright (Bassett Army Community Hospital)</v>
      </c>
      <c r="E25" s="1" t="str">
        <f>Details2!E315</f>
        <v>H</v>
      </c>
      <c r="F25" s="131">
        <f>Details2!F315</f>
        <v>244586.48</v>
      </c>
      <c r="G25" s="131">
        <f>Details2!G315</f>
        <v>134110.16</v>
      </c>
      <c r="H25" s="131">
        <f>Details2!H315</f>
        <v>231317.06</v>
      </c>
      <c r="I25" s="131">
        <f>Details2!I315</f>
        <v>503097.98</v>
      </c>
      <c r="J25" s="131">
        <f>Details2!J315</f>
        <v>75510.41</v>
      </c>
      <c r="K25" s="131">
        <f>Details2!K315</f>
        <v>165782.45000000001</v>
      </c>
    </row>
    <row r="26" spans="2:11" x14ac:dyDescent="0.25">
      <c r="B26" s="1" t="str">
        <f>Details2!B316</f>
        <v>DHA</v>
      </c>
      <c r="C26" s="1" t="str">
        <f>Details2!C316</f>
        <v>0006</v>
      </c>
      <c r="D26" s="1" t="str">
        <f>Details2!D316</f>
        <v>Elmendorf AFB (673rd Medical group)</v>
      </c>
      <c r="E26" s="1" t="str">
        <f>Details2!E316</f>
        <v>H</v>
      </c>
      <c r="F26" s="131">
        <f>Details2!F316</f>
        <v>931528.26</v>
      </c>
      <c r="G26" s="131">
        <f>Details2!G316</f>
        <v>1574192.38</v>
      </c>
      <c r="H26" s="131">
        <f>Details2!H316</f>
        <v>1505992.23</v>
      </c>
      <c r="I26" s="131">
        <f>Details2!I316</f>
        <v>1509265.26</v>
      </c>
      <c r="J26" s="131">
        <f>Details2!J316</f>
        <v>1286942.8799999999</v>
      </c>
      <c r="K26" s="131">
        <f>Details2!K316</f>
        <v>1050760.25</v>
      </c>
    </row>
    <row r="27" spans="2:11" x14ac:dyDescent="0.25">
      <c r="B27" s="1" t="str">
        <f>Details2!B317</f>
        <v>DHA</v>
      </c>
      <c r="C27" s="1" t="str">
        <f>Details2!C317</f>
        <v>0008</v>
      </c>
      <c r="D27" s="1" t="str">
        <f>Details2!D317</f>
        <v>Ft. Huachuca (Bliss Army Health Clinic)</v>
      </c>
      <c r="E27" s="1" t="str">
        <f>Details2!E317</f>
        <v>C</v>
      </c>
      <c r="F27" s="131" t="str">
        <f>Details2!F317</f>
        <v>NULL</v>
      </c>
      <c r="G27" s="131" t="str">
        <f>Details2!G317</f>
        <v>NULL</v>
      </c>
      <c r="H27" s="131" t="str">
        <f>Details2!H317</f>
        <v>NULL</v>
      </c>
      <c r="I27" s="131" t="str">
        <f>Details2!I317</f>
        <v>NULL</v>
      </c>
      <c r="J27" s="131" t="str">
        <f>Details2!J317</f>
        <v>NULL</v>
      </c>
      <c r="K27" s="131" t="str">
        <f>Details2!K317</f>
        <v>NULL</v>
      </c>
    </row>
    <row r="28" spans="2:11" x14ac:dyDescent="0.25">
      <c r="B28" s="1" t="str">
        <f>Details2!B318</f>
        <v>DHA</v>
      </c>
      <c r="C28" s="1" t="str">
        <f>Details2!C318</f>
        <v>0009</v>
      </c>
      <c r="D28" s="1" t="str">
        <f>Details2!D318</f>
        <v>Luke AFB (56th Medical Group)</v>
      </c>
      <c r="E28" s="1" t="str">
        <f>Details2!E318</f>
        <v>C</v>
      </c>
      <c r="F28" s="131" t="str">
        <f>Details2!F318</f>
        <v>NULL</v>
      </c>
      <c r="G28" s="131" t="str">
        <f>Details2!G318</f>
        <v>NULL</v>
      </c>
      <c r="H28" s="131" t="str">
        <f>Details2!H318</f>
        <v>NULL</v>
      </c>
      <c r="I28" s="131" t="str">
        <f>Details2!I318</f>
        <v>NULL</v>
      </c>
      <c r="J28" s="131" t="str">
        <f>Details2!J318</f>
        <v>NULL</v>
      </c>
      <c r="K28" s="131" t="str">
        <f>Details2!K318</f>
        <v>NULL</v>
      </c>
    </row>
    <row r="29" spans="2:11" x14ac:dyDescent="0.25">
      <c r="B29" s="1" t="str">
        <f>Details2!B319</f>
        <v>DHA</v>
      </c>
      <c r="C29" s="1" t="str">
        <f>Details2!C319</f>
        <v>0010</v>
      </c>
      <c r="D29" s="1" t="str">
        <f>Details2!D319</f>
        <v>Davis Monthan AFB (355th Medical Group)</v>
      </c>
      <c r="E29" s="1" t="str">
        <f>Details2!E319</f>
        <v>C</v>
      </c>
      <c r="F29" s="131" t="str">
        <f>Details2!F319</f>
        <v>NULL</v>
      </c>
      <c r="G29" s="131" t="str">
        <f>Details2!G319</f>
        <v>NULL</v>
      </c>
      <c r="H29" s="131" t="str">
        <f>Details2!H319</f>
        <v>NULL</v>
      </c>
      <c r="I29" s="131" t="str">
        <f>Details2!I319</f>
        <v>NULL</v>
      </c>
      <c r="J29" s="131" t="str">
        <f>Details2!J319</f>
        <v>NULL</v>
      </c>
      <c r="K29" s="131" t="str">
        <f>Details2!K319</f>
        <v>NULL</v>
      </c>
    </row>
    <row r="30" spans="2:11" x14ac:dyDescent="0.25">
      <c r="B30" s="1" t="str">
        <f>Details2!B320</f>
        <v>DHA</v>
      </c>
      <c r="C30" s="1" t="str">
        <f>Details2!C320</f>
        <v>0013</v>
      </c>
      <c r="D30" s="1" t="str">
        <f>Details2!D320</f>
        <v>Little Rock AFB (19th Medical Group)</v>
      </c>
      <c r="E30" s="1" t="str">
        <f>Details2!E320</f>
        <v>C</v>
      </c>
      <c r="F30" s="131" t="str">
        <f>Details2!F320</f>
        <v>NULL</v>
      </c>
      <c r="G30" s="131" t="str">
        <f>Details2!G320</f>
        <v>NULL</v>
      </c>
      <c r="H30" s="131" t="str">
        <f>Details2!H320</f>
        <v>NULL</v>
      </c>
      <c r="I30" s="131" t="str">
        <f>Details2!I320</f>
        <v>NULL</v>
      </c>
      <c r="J30" s="131" t="str">
        <f>Details2!J320</f>
        <v>NULL</v>
      </c>
      <c r="K30" s="131" t="str">
        <f>Details2!K320</f>
        <v>NULL</v>
      </c>
    </row>
    <row r="31" spans="2:11" x14ac:dyDescent="0.25">
      <c r="B31" s="1" t="str">
        <f>Details2!B321</f>
        <v>DHA</v>
      </c>
      <c r="C31" s="1" t="str">
        <f>Details2!C321</f>
        <v>0014</v>
      </c>
      <c r="D31" s="1" t="str">
        <f>Details2!D321</f>
        <v>Travis AFB (60th Medical Group)</v>
      </c>
      <c r="E31" s="1" t="str">
        <f>Details2!E321</f>
        <v>H</v>
      </c>
      <c r="F31" s="131">
        <f>Details2!F321</f>
        <v>1063051.1100000001</v>
      </c>
      <c r="G31" s="131">
        <f>Details2!G321</f>
        <v>1137275.95</v>
      </c>
      <c r="H31" s="131">
        <f>Details2!H321</f>
        <v>1102262.8500000001</v>
      </c>
      <c r="I31" s="131">
        <f>Details2!I321</f>
        <v>510498.98</v>
      </c>
      <c r="J31" s="131">
        <f>Details2!J321</f>
        <v>493811.9</v>
      </c>
      <c r="K31" s="131">
        <f>Details2!K321</f>
        <v>486013.26</v>
      </c>
    </row>
    <row r="32" spans="2:11" x14ac:dyDescent="0.25">
      <c r="B32" s="1" t="str">
        <f>Details2!B322</f>
        <v>DHA</v>
      </c>
      <c r="C32" s="1" t="str">
        <f>Details2!C322</f>
        <v>0015</v>
      </c>
      <c r="D32" s="1" t="str">
        <f>Details2!D322</f>
        <v>Beale AFB (9th Medical Group)</v>
      </c>
      <c r="E32" s="1" t="str">
        <f>Details2!E322</f>
        <v>C</v>
      </c>
      <c r="F32" s="131" t="str">
        <f>Details2!F322</f>
        <v>NULL</v>
      </c>
      <c r="G32" s="131" t="str">
        <f>Details2!G322</f>
        <v>NULL</v>
      </c>
      <c r="H32" s="131" t="str">
        <f>Details2!H322</f>
        <v>NULL</v>
      </c>
      <c r="I32" s="131" t="str">
        <f>Details2!I322</f>
        <v>NULL</v>
      </c>
      <c r="J32" s="131" t="str">
        <f>Details2!J322</f>
        <v>NULL</v>
      </c>
      <c r="K32" s="131" t="str">
        <f>Details2!K322</f>
        <v>NULL</v>
      </c>
    </row>
    <row r="33" spans="2:11" x14ac:dyDescent="0.25">
      <c r="B33" s="1" t="str">
        <f>Details2!B323</f>
        <v>DHA</v>
      </c>
      <c r="C33" s="1" t="str">
        <f>Details2!C323</f>
        <v>0018</v>
      </c>
      <c r="D33" s="1" t="str">
        <f>Details2!D323</f>
        <v>Vandenberg AFB (30th Medical Group)</v>
      </c>
      <c r="E33" s="1" t="str">
        <f>Details2!E323</f>
        <v>C</v>
      </c>
      <c r="F33" s="131" t="str">
        <f>Details2!F323</f>
        <v>NULL</v>
      </c>
      <c r="G33" s="131" t="str">
        <f>Details2!G323</f>
        <v>NULL</v>
      </c>
      <c r="H33" s="131" t="str">
        <f>Details2!H323</f>
        <v>NULL</v>
      </c>
      <c r="I33" s="131" t="str">
        <f>Details2!I323</f>
        <v>NULL</v>
      </c>
      <c r="J33" s="131" t="str">
        <f>Details2!J323</f>
        <v>NULL</v>
      </c>
      <c r="K33" s="131" t="str">
        <f>Details2!K323</f>
        <v>NULL</v>
      </c>
    </row>
    <row r="34" spans="2:11" x14ac:dyDescent="0.25">
      <c r="B34" s="1" t="str">
        <f>Details2!B324</f>
        <v>DHA</v>
      </c>
      <c r="C34" s="1" t="str">
        <f>Details2!C324</f>
        <v>0019</v>
      </c>
      <c r="D34" s="1" t="str">
        <f>Details2!D324</f>
        <v>Edwards AFB (412th Medical Group)</v>
      </c>
      <c r="E34" s="1" t="str">
        <f>Details2!E324</f>
        <v>C</v>
      </c>
      <c r="F34" s="131" t="str">
        <f>Details2!F324</f>
        <v>NULL</v>
      </c>
      <c r="G34" s="131" t="str">
        <f>Details2!G324</f>
        <v>NULL</v>
      </c>
      <c r="H34" s="131" t="str">
        <f>Details2!H324</f>
        <v>NULL</v>
      </c>
      <c r="I34" s="131" t="str">
        <f>Details2!I324</f>
        <v>NULL</v>
      </c>
      <c r="J34" s="131" t="str">
        <f>Details2!J324</f>
        <v>NULL</v>
      </c>
      <c r="K34" s="131" t="str">
        <f>Details2!K324</f>
        <v>NULL</v>
      </c>
    </row>
    <row r="35" spans="2:11" x14ac:dyDescent="0.25">
      <c r="B35" s="1" t="str">
        <f>Details2!B325</f>
        <v>DHA</v>
      </c>
      <c r="C35" s="1" t="str">
        <f>Details2!C325</f>
        <v>0024</v>
      </c>
      <c r="D35" s="1" t="str">
        <f>Details2!D325</f>
        <v>NH Camp Pendelton</v>
      </c>
      <c r="E35" s="1" t="str">
        <f>Details2!E325</f>
        <v>H</v>
      </c>
      <c r="F35" s="131">
        <f>Details2!F325</f>
        <v>357052.83</v>
      </c>
      <c r="G35" s="131">
        <f>Details2!G325</f>
        <v>200140.15</v>
      </c>
      <c r="H35" s="131">
        <f>Details2!H325</f>
        <v>311681.93</v>
      </c>
      <c r="I35" s="131">
        <f>Details2!I325</f>
        <v>316054.37</v>
      </c>
      <c r="J35" s="131">
        <f>Details2!J325</f>
        <v>127140.37</v>
      </c>
      <c r="K35" s="131">
        <f>Details2!K325</f>
        <v>113296.73</v>
      </c>
    </row>
    <row r="36" spans="2:11" x14ac:dyDescent="0.25">
      <c r="B36" s="1" t="str">
        <f>Details2!B326</f>
        <v>DHA</v>
      </c>
      <c r="C36" s="1" t="str">
        <f>Details2!C326</f>
        <v>0029</v>
      </c>
      <c r="D36" s="1" t="str">
        <f>Details2!D326</f>
        <v>NMC San Diego</v>
      </c>
      <c r="E36" s="1" t="str">
        <f>Details2!E326</f>
        <v>H</v>
      </c>
      <c r="F36" s="131">
        <f>Details2!F326</f>
        <v>2729592.05</v>
      </c>
      <c r="G36" s="131">
        <f>Details2!G326</f>
        <v>1808306.47</v>
      </c>
      <c r="H36" s="131">
        <f>Details2!H326</f>
        <v>1041017.15</v>
      </c>
      <c r="I36" s="131">
        <f>Details2!I326</f>
        <v>1277395.98</v>
      </c>
      <c r="J36" s="131">
        <f>Details2!J326</f>
        <v>921559.77</v>
      </c>
      <c r="K36" s="131">
        <f>Details2!K326</f>
        <v>107706.73</v>
      </c>
    </row>
    <row r="37" spans="2:11" x14ac:dyDescent="0.25">
      <c r="B37" s="1" t="str">
        <f>Details2!B327</f>
        <v>DHA</v>
      </c>
      <c r="C37" s="1" t="str">
        <f>Details2!C327</f>
        <v>0032</v>
      </c>
      <c r="D37" s="1" t="str">
        <f>Details2!D327</f>
        <v>Ft. Carson (Evans Army Community Hospital)</v>
      </c>
      <c r="E37" s="1" t="str">
        <f>Details2!E327</f>
        <v>H</v>
      </c>
      <c r="F37" s="131">
        <f>Details2!F327</f>
        <v>480876.19</v>
      </c>
      <c r="G37" s="131">
        <f>Details2!G327</f>
        <v>553035</v>
      </c>
      <c r="H37" s="131">
        <f>Details2!H327</f>
        <v>640475.03</v>
      </c>
      <c r="I37" s="131">
        <f>Details2!I327</f>
        <v>489208.44</v>
      </c>
      <c r="J37" s="131">
        <f>Details2!J327</f>
        <v>169206.7</v>
      </c>
      <c r="K37" s="131">
        <f>Details2!K327</f>
        <v>125942.48</v>
      </c>
    </row>
    <row r="38" spans="2:11" x14ac:dyDescent="0.25">
      <c r="B38" s="1" t="str">
        <f>Details2!B328</f>
        <v>DHA</v>
      </c>
      <c r="C38" s="1" t="str">
        <f>Details2!C328</f>
        <v>0033</v>
      </c>
      <c r="D38" s="1" t="str">
        <f>Details2!D328</f>
        <v>USAF Academy (10th Medical Group)</v>
      </c>
      <c r="E38" s="1" t="str">
        <f>Details2!E328</f>
        <v>H</v>
      </c>
      <c r="F38" s="131" t="str">
        <f>Details2!F328</f>
        <v>NULL</v>
      </c>
      <c r="G38" s="131" t="str">
        <f>Details2!G328</f>
        <v>NULL</v>
      </c>
      <c r="H38" s="131" t="str">
        <f>Details2!H328</f>
        <v>NULL</v>
      </c>
      <c r="I38" s="131" t="str">
        <f>Details2!I328</f>
        <v>NULL</v>
      </c>
      <c r="J38" s="131" t="str">
        <f>Details2!J328</f>
        <v>NULL</v>
      </c>
      <c r="K38" s="131" t="str">
        <f>Details2!K328</f>
        <v>NULL</v>
      </c>
    </row>
    <row r="39" spans="2:11" x14ac:dyDescent="0.25">
      <c r="B39" s="1" t="str">
        <f>Details2!B329</f>
        <v>DHA</v>
      </c>
      <c r="C39" s="1" t="str">
        <f>Details2!C329</f>
        <v>0035</v>
      </c>
      <c r="D39" s="1" t="str">
        <f>Details2!D329</f>
        <v>NBHC Groton</v>
      </c>
      <c r="E39" s="1" t="str">
        <f>Details2!E329</f>
        <v>C</v>
      </c>
      <c r="F39" s="131" t="str">
        <f>Details2!F329</f>
        <v>NULL</v>
      </c>
      <c r="G39" s="131" t="str">
        <f>Details2!G329</f>
        <v>NULL</v>
      </c>
      <c r="H39" s="131" t="str">
        <f>Details2!H329</f>
        <v>NULL</v>
      </c>
      <c r="I39" s="131" t="str">
        <f>Details2!I329</f>
        <v>NULL</v>
      </c>
      <c r="J39" s="131" t="str">
        <f>Details2!J329</f>
        <v>NULL</v>
      </c>
      <c r="K39" s="131" t="str">
        <f>Details2!K329</f>
        <v>NULL</v>
      </c>
    </row>
    <row r="40" spans="2:11" x14ac:dyDescent="0.25">
      <c r="B40" s="1" t="str">
        <f>Details2!B330</f>
        <v>DHA</v>
      </c>
      <c r="C40" s="1" t="str">
        <f>Details2!C330</f>
        <v>0036</v>
      </c>
      <c r="D40" s="1" t="str">
        <f>Details2!D330</f>
        <v>Dover AFB (436th Medical Group)</v>
      </c>
      <c r="E40" s="1" t="str">
        <f>Details2!E330</f>
        <v>C</v>
      </c>
      <c r="F40" s="131" t="str">
        <f>Details2!F330</f>
        <v>NULL</v>
      </c>
      <c r="G40" s="131" t="str">
        <f>Details2!G330</f>
        <v>NULL</v>
      </c>
      <c r="H40" s="131" t="str">
        <f>Details2!H330</f>
        <v>NULL</v>
      </c>
      <c r="I40" s="131" t="str">
        <f>Details2!I330</f>
        <v>NULL</v>
      </c>
      <c r="J40" s="131" t="str">
        <f>Details2!J330</f>
        <v>NULL</v>
      </c>
      <c r="K40" s="131" t="str">
        <f>Details2!K330</f>
        <v>NULL</v>
      </c>
    </row>
    <row r="41" spans="2:11" x14ac:dyDescent="0.25">
      <c r="B41" s="1" t="str">
        <f>Details2!B331</f>
        <v>DHA</v>
      </c>
      <c r="C41" s="1" t="str">
        <f>Details2!C331</f>
        <v>0038</v>
      </c>
      <c r="D41" s="1" t="str">
        <f>Details2!D331</f>
        <v>NH Pensacola</v>
      </c>
      <c r="E41" s="1" t="str">
        <f>Details2!E331</f>
        <v>H</v>
      </c>
      <c r="F41" s="131">
        <f>Details2!F331</f>
        <v>108407.19</v>
      </c>
      <c r="G41" s="131">
        <f>Details2!G331</f>
        <v>32299.52</v>
      </c>
      <c r="H41" s="131">
        <f>Details2!H331</f>
        <v>0</v>
      </c>
      <c r="I41" s="131">
        <f>Details2!I331</f>
        <v>0</v>
      </c>
      <c r="J41" s="131">
        <f>Details2!J331</f>
        <v>0</v>
      </c>
      <c r="K41" s="131">
        <f>Details2!K331</f>
        <v>0</v>
      </c>
    </row>
    <row r="42" spans="2:11" x14ac:dyDescent="0.25">
      <c r="B42" s="1" t="str">
        <f>Details2!B332</f>
        <v>DHA</v>
      </c>
      <c r="C42" s="1" t="str">
        <f>Details2!C332</f>
        <v>0039</v>
      </c>
      <c r="D42" s="1" t="str">
        <f>Details2!D332</f>
        <v>NH Jacksonville</v>
      </c>
      <c r="E42" s="1" t="str">
        <f>Details2!E332</f>
        <v>H</v>
      </c>
      <c r="F42" s="131">
        <f>Details2!F332</f>
        <v>817187.77</v>
      </c>
      <c r="G42" s="131">
        <f>Details2!G332</f>
        <v>648666.43999999994</v>
      </c>
      <c r="H42" s="131">
        <f>Details2!H332</f>
        <v>571552.25</v>
      </c>
      <c r="I42" s="131">
        <f>Details2!I332</f>
        <v>156483.59</v>
      </c>
      <c r="J42" s="131">
        <f>Details2!J332</f>
        <v>57659.93</v>
      </c>
      <c r="K42" s="131">
        <f>Details2!K332</f>
        <v>106830.28</v>
      </c>
    </row>
    <row r="43" spans="2:11" x14ac:dyDescent="0.25">
      <c r="B43" s="1" t="str">
        <f>Details2!B333</f>
        <v>DHA</v>
      </c>
      <c r="C43" s="1" t="str">
        <f>Details2!C333</f>
        <v>0042</v>
      </c>
      <c r="D43" s="1" t="str">
        <f>Details2!D333</f>
        <v>Eglin AFB (96th Medical Group)</v>
      </c>
      <c r="E43" s="1" t="str">
        <f>Details2!E333</f>
        <v>H</v>
      </c>
      <c r="F43" s="131">
        <f>Details2!F333</f>
        <v>736121.48</v>
      </c>
      <c r="G43" s="131">
        <f>Details2!G333</f>
        <v>538731.55000000005</v>
      </c>
      <c r="H43" s="131">
        <f>Details2!H333</f>
        <v>600479.25</v>
      </c>
      <c r="I43" s="131">
        <f>Details2!I333</f>
        <v>702211.62</v>
      </c>
      <c r="J43" s="131">
        <f>Details2!J333</f>
        <v>324447.01</v>
      </c>
      <c r="K43" s="131">
        <f>Details2!K333</f>
        <v>236746.7</v>
      </c>
    </row>
    <row r="44" spans="2:11" x14ac:dyDescent="0.25">
      <c r="B44" s="1" t="str">
        <f>Details2!B334</f>
        <v>DHA</v>
      </c>
      <c r="C44" s="1" t="str">
        <f>Details2!C334</f>
        <v>0043</v>
      </c>
      <c r="D44" s="1" t="str">
        <f>Details2!D334</f>
        <v>Tyndall AFB (325th Medical Group)</v>
      </c>
      <c r="E44" s="1" t="str">
        <f>Details2!E334</f>
        <v>C</v>
      </c>
      <c r="F44" s="131" t="str">
        <f>Details2!F334</f>
        <v>NULL</v>
      </c>
      <c r="G44" s="131" t="str">
        <f>Details2!G334</f>
        <v>NULL</v>
      </c>
      <c r="H44" s="131" t="str">
        <f>Details2!H334</f>
        <v>NULL</v>
      </c>
      <c r="I44" s="131" t="str">
        <f>Details2!I334</f>
        <v>NULL</v>
      </c>
      <c r="J44" s="131" t="str">
        <f>Details2!J334</f>
        <v>NULL</v>
      </c>
      <c r="K44" s="131" t="str">
        <f>Details2!K334</f>
        <v>NULL</v>
      </c>
    </row>
    <row r="45" spans="2:11" x14ac:dyDescent="0.25">
      <c r="B45" s="1" t="str">
        <f>Details2!B335</f>
        <v>DHA</v>
      </c>
      <c r="C45" s="1" t="str">
        <f>Details2!C335</f>
        <v>0045</v>
      </c>
      <c r="D45" s="1" t="str">
        <f>Details2!D335</f>
        <v>MacDill AFB (6th Medical Group)</v>
      </c>
      <c r="E45" s="1" t="str">
        <f>Details2!E335</f>
        <v>C</v>
      </c>
      <c r="F45" s="131" t="str">
        <f>Details2!F335</f>
        <v>NULL</v>
      </c>
      <c r="G45" s="131" t="str">
        <f>Details2!G335</f>
        <v>NULL</v>
      </c>
      <c r="H45" s="131" t="str">
        <f>Details2!H335</f>
        <v>NULL</v>
      </c>
      <c r="I45" s="131" t="str">
        <f>Details2!I335</f>
        <v>NULL</v>
      </c>
      <c r="J45" s="131" t="str">
        <f>Details2!J335</f>
        <v>NULL</v>
      </c>
      <c r="K45" s="131" t="str">
        <f>Details2!K335</f>
        <v>NULL</v>
      </c>
    </row>
    <row r="46" spans="2:11" x14ac:dyDescent="0.25">
      <c r="B46" s="1" t="str">
        <f>Details2!B336</f>
        <v>DHA</v>
      </c>
      <c r="C46" s="1" t="str">
        <f>Details2!C336</f>
        <v>0046</v>
      </c>
      <c r="D46" s="1" t="str">
        <f>Details2!D336</f>
        <v>Patrick AFB (45th Medical Group)</v>
      </c>
      <c r="E46" s="1" t="str">
        <f>Details2!E336</f>
        <v>C</v>
      </c>
      <c r="F46" s="131" t="str">
        <f>Details2!F336</f>
        <v>NULL</v>
      </c>
      <c r="G46" s="131" t="str">
        <f>Details2!G336</f>
        <v>NULL</v>
      </c>
      <c r="H46" s="131" t="str">
        <f>Details2!H336</f>
        <v>NULL</v>
      </c>
      <c r="I46" s="131" t="str">
        <f>Details2!I336</f>
        <v>NULL</v>
      </c>
      <c r="J46" s="131" t="str">
        <f>Details2!J336</f>
        <v>NULL</v>
      </c>
      <c r="K46" s="131" t="str">
        <f>Details2!K336</f>
        <v>NULL</v>
      </c>
    </row>
    <row r="47" spans="2:11" x14ac:dyDescent="0.25">
      <c r="B47" s="1" t="str">
        <f>Details2!B337</f>
        <v>DHA</v>
      </c>
      <c r="C47" s="1" t="str">
        <f>Details2!C337</f>
        <v>0047</v>
      </c>
      <c r="D47" s="1" t="str">
        <f>Details2!D337</f>
        <v>Ft. Gordon (Eisenhower-Gordon Army Medical Center)</v>
      </c>
      <c r="E47" s="1" t="str">
        <f>Details2!E337</f>
        <v>H</v>
      </c>
      <c r="F47" s="131">
        <f>Details2!F337</f>
        <v>1921147.14</v>
      </c>
      <c r="G47" s="131">
        <f>Details2!G337</f>
        <v>2543181.62</v>
      </c>
      <c r="H47" s="131">
        <f>Details2!H337</f>
        <v>2593787.23</v>
      </c>
      <c r="I47" s="131">
        <f>Details2!I337</f>
        <v>1943010.86</v>
      </c>
      <c r="J47" s="131">
        <f>Details2!J337</f>
        <v>1486415.66</v>
      </c>
      <c r="K47" s="131">
        <f>Details2!K337</f>
        <v>845682.53</v>
      </c>
    </row>
    <row r="48" spans="2:11" x14ac:dyDescent="0.25">
      <c r="B48" s="1" t="str">
        <f>Details2!B338</f>
        <v>DHA</v>
      </c>
      <c r="C48" s="1" t="str">
        <f>Details2!C338</f>
        <v>0048</v>
      </c>
      <c r="D48" s="1" t="str">
        <f>Details2!D338</f>
        <v>Ft. Benning (Martin-Benning Army Community Hospital)</v>
      </c>
      <c r="E48" s="1" t="str">
        <f>Details2!E338</f>
        <v>H</v>
      </c>
      <c r="F48" s="131">
        <f>Details2!F338</f>
        <v>405211.29</v>
      </c>
      <c r="G48" s="131">
        <f>Details2!G338</f>
        <v>421623.11</v>
      </c>
      <c r="H48" s="131">
        <f>Details2!H338</f>
        <v>335909.74</v>
      </c>
      <c r="I48" s="131">
        <f>Details2!I338</f>
        <v>63569.51</v>
      </c>
      <c r="J48" s="131">
        <f>Details2!J338</f>
        <v>145120.79</v>
      </c>
      <c r="K48" s="131">
        <f>Details2!K338</f>
        <v>77362.789999999994</v>
      </c>
    </row>
    <row r="49" spans="2:11" x14ac:dyDescent="0.25">
      <c r="B49" s="1" t="str">
        <f>Details2!B339</f>
        <v>DHA</v>
      </c>
      <c r="C49" s="1" t="str">
        <f>Details2!C339</f>
        <v>0049</v>
      </c>
      <c r="D49" s="1" t="str">
        <f>Details2!D339</f>
        <v>Ft. Stewart (Winn Army Community Hospital)</v>
      </c>
      <c r="E49" s="1" t="str">
        <f>Details2!E339</f>
        <v>H</v>
      </c>
      <c r="F49" s="131">
        <f>Details2!F339</f>
        <v>371814.63</v>
      </c>
      <c r="G49" s="131">
        <f>Details2!G339</f>
        <v>149691.12</v>
      </c>
      <c r="H49" s="131">
        <f>Details2!H339</f>
        <v>160563.20000000001</v>
      </c>
      <c r="I49" s="131">
        <f>Details2!I339</f>
        <v>182965.88</v>
      </c>
      <c r="J49" s="131">
        <f>Details2!J339</f>
        <v>64491.68</v>
      </c>
      <c r="K49" s="131">
        <f>Details2!K339</f>
        <v>68300.08</v>
      </c>
    </row>
    <row r="50" spans="2:11" x14ac:dyDescent="0.25">
      <c r="B50" s="1" t="str">
        <f>Details2!B340</f>
        <v>DHA</v>
      </c>
      <c r="C50" s="1" t="str">
        <f>Details2!C340</f>
        <v>0050</v>
      </c>
      <c r="D50" s="1" t="str">
        <f>Details2!D340</f>
        <v>Moody AFB (23rd Medical Group)</v>
      </c>
      <c r="E50" s="1" t="str">
        <f>Details2!E340</f>
        <v>C</v>
      </c>
      <c r="F50" s="131" t="str">
        <f>Details2!F340</f>
        <v>NULL</v>
      </c>
      <c r="G50" s="131" t="str">
        <f>Details2!G340</f>
        <v>NULL</v>
      </c>
      <c r="H50" s="131" t="str">
        <f>Details2!H340</f>
        <v>NULL</v>
      </c>
      <c r="I50" s="131" t="str">
        <f>Details2!I340</f>
        <v>NULL</v>
      </c>
      <c r="J50" s="131" t="str">
        <f>Details2!J340</f>
        <v>NULL</v>
      </c>
      <c r="K50" s="131" t="str">
        <f>Details2!K340</f>
        <v>NULL</v>
      </c>
    </row>
    <row r="51" spans="2:11" x14ac:dyDescent="0.25">
      <c r="B51" s="1" t="str">
        <f>Details2!B341</f>
        <v>DHA</v>
      </c>
      <c r="C51" s="1" t="str">
        <f>Details2!C341</f>
        <v>0051</v>
      </c>
      <c r="D51" s="1" t="str">
        <f>Details2!D341</f>
        <v>Robins AFB (78th Medical Group)</v>
      </c>
      <c r="E51" s="1" t="str">
        <f>Details2!E341</f>
        <v>C</v>
      </c>
      <c r="F51" s="131" t="str">
        <f>Details2!F341</f>
        <v>NULL</v>
      </c>
      <c r="G51" s="131" t="str">
        <f>Details2!G341</f>
        <v>NULL</v>
      </c>
      <c r="H51" s="131" t="str">
        <f>Details2!H341</f>
        <v>NULL</v>
      </c>
      <c r="I51" s="131" t="str">
        <f>Details2!I341</f>
        <v>NULL</v>
      </c>
      <c r="J51" s="131" t="str">
        <f>Details2!J341</f>
        <v>NULL</v>
      </c>
      <c r="K51" s="131" t="str">
        <f>Details2!K341</f>
        <v>NULL</v>
      </c>
    </row>
    <row r="52" spans="2:11" x14ac:dyDescent="0.25">
      <c r="B52" s="1" t="str">
        <f>Details2!B342</f>
        <v>DHA</v>
      </c>
      <c r="C52" s="1" t="str">
        <f>Details2!C342</f>
        <v>0052</v>
      </c>
      <c r="D52" s="1" t="str">
        <f>Details2!D342</f>
        <v>Ft. Shafter (Tripler Army Medical Center)</v>
      </c>
      <c r="E52" s="1" t="str">
        <f>Details2!E342</f>
        <v>H</v>
      </c>
      <c r="F52" s="131">
        <f>Details2!F342</f>
        <v>3705010.73</v>
      </c>
      <c r="G52" s="131">
        <f>Details2!G342</f>
        <v>6943558.71</v>
      </c>
      <c r="H52" s="131">
        <f>Details2!H342</f>
        <v>4942869.75</v>
      </c>
      <c r="I52" s="131">
        <f>Details2!I342</f>
        <v>3861873.65</v>
      </c>
      <c r="J52" s="131">
        <f>Details2!J342</f>
        <v>5683390.3899999997</v>
      </c>
      <c r="K52" s="131">
        <f>Details2!K342</f>
        <v>2407764.5099999998</v>
      </c>
    </row>
    <row r="53" spans="2:11" x14ac:dyDescent="0.25">
      <c r="B53" s="1" t="str">
        <f>Details2!B343</f>
        <v>DHA</v>
      </c>
      <c r="C53" s="1" t="str">
        <f>Details2!C343</f>
        <v>0053</v>
      </c>
      <c r="D53" s="1" t="str">
        <f>Details2!D343</f>
        <v>Mountain Home AFB (366th Medical Group)</v>
      </c>
      <c r="E53" s="1" t="str">
        <f>Details2!E343</f>
        <v>H</v>
      </c>
      <c r="F53" s="131">
        <f>Details2!F343</f>
        <v>19357.59</v>
      </c>
      <c r="G53" s="131" t="str">
        <f>Details2!G343</f>
        <v>NULL</v>
      </c>
      <c r="H53" s="131" t="str">
        <f>Details2!H343</f>
        <v>NULL</v>
      </c>
      <c r="I53" s="131" t="str">
        <f>Details2!I343</f>
        <v>NULL</v>
      </c>
      <c r="J53" s="131" t="str">
        <f>Details2!J343</f>
        <v>NULL</v>
      </c>
      <c r="K53" s="131" t="str">
        <f>Details2!K343</f>
        <v>NULL</v>
      </c>
    </row>
    <row r="54" spans="2:11" x14ac:dyDescent="0.25">
      <c r="B54" s="1" t="str">
        <f>Details2!B344</f>
        <v>DHA</v>
      </c>
      <c r="C54" s="1" t="str">
        <f>Details2!C344</f>
        <v>0055</v>
      </c>
      <c r="D54" s="1" t="str">
        <f>Details2!D344</f>
        <v>Scott AFB (375th Medical Group)</v>
      </c>
      <c r="E54" s="1" t="str">
        <f>Details2!E344</f>
        <v>C</v>
      </c>
      <c r="F54" s="131" t="str">
        <f>Details2!F344</f>
        <v>NULL</v>
      </c>
      <c r="G54" s="131" t="str">
        <f>Details2!G344</f>
        <v>NULL</v>
      </c>
      <c r="H54" s="131" t="str">
        <f>Details2!H344</f>
        <v>NULL</v>
      </c>
      <c r="I54" s="131" t="str">
        <f>Details2!I344</f>
        <v>NULL</v>
      </c>
      <c r="J54" s="131" t="str">
        <f>Details2!J344</f>
        <v>NULL</v>
      </c>
      <c r="K54" s="131" t="str">
        <f>Details2!K344</f>
        <v>NULL</v>
      </c>
    </row>
    <row r="55" spans="2:11" x14ac:dyDescent="0.25">
      <c r="B55" s="1" t="str">
        <f>Details2!B345</f>
        <v>DHA</v>
      </c>
      <c r="C55" s="1" t="str">
        <f>Details2!C345</f>
        <v>0056</v>
      </c>
      <c r="D55" s="1" t="str">
        <f>Details2!D345</f>
        <v>NHC Great Lakes</v>
      </c>
      <c r="E55" s="1" t="str">
        <f>Details2!E345</f>
        <v>C</v>
      </c>
      <c r="F55" s="131" t="str">
        <f>Details2!F345</f>
        <v>NULL</v>
      </c>
      <c r="G55" s="131" t="str">
        <f>Details2!G345</f>
        <v>NULL</v>
      </c>
      <c r="H55" s="131" t="str">
        <f>Details2!H345</f>
        <v>NULL</v>
      </c>
      <c r="I55" s="131" t="str">
        <f>Details2!I345</f>
        <v>NULL</v>
      </c>
      <c r="J55" s="131" t="str">
        <f>Details2!J345</f>
        <v>NULL</v>
      </c>
      <c r="K55" s="131" t="str">
        <f>Details2!K345</f>
        <v>NULL</v>
      </c>
    </row>
    <row r="56" spans="2:11" x14ac:dyDescent="0.25">
      <c r="B56" s="1" t="str">
        <f>Details2!B346</f>
        <v>DHA</v>
      </c>
      <c r="C56" s="1" t="str">
        <f>Details2!C346</f>
        <v>0057</v>
      </c>
      <c r="D56" s="1" t="str">
        <f>Details2!D346</f>
        <v>Ft. Riley (Irwin Army Community Hospital)</v>
      </c>
      <c r="E56" s="1" t="str">
        <f>Details2!E346</f>
        <v>H</v>
      </c>
      <c r="F56" s="131">
        <f>Details2!F346</f>
        <v>97452.27</v>
      </c>
      <c r="G56" s="131">
        <f>Details2!G346</f>
        <v>44710.36</v>
      </c>
      <c r="H56" s="131">
        <f>Details2!H346</f>
        <v>189383.45</v>
      </c>
      <c r="I56" s="131">
        <f>Details2!I346</f>
        <v>105823.08</v>
      </c>
      <c r="J56" s="131">
        <f>Details2!J346</f>
        <v>24415.21</v>
      </c>
      <c r="K56" s="131">
        <f>Details2!K346</f>
        <v>84304.57</v>
      </c>
    </row>
    <row r="57" spans="2:11" x14ac:dyDescent="0.25">
      <c r="B57" s="1" t="str">
        <f>Details2!B347</f>
        <v>DHA</v>
      </c>
      <c r="C57" s="1" t="str">
        <f>Details2!C347</f>
        <v>0058</v>
      </c>
      <c r="D57" s="1" t="str">
        <f>Details2!D347</f>
        <v>Ft. Leavenworth (Munson Army Health Clinic)</v>
      </c>
      <c r="E57" s="1" t="str">
        <f>Details2!E347</f>
        <v>C</v>
      </c>
      <c r="F57" s="131" t="str">
        <f>Details2!F347</f>
        <v>NULL</v>
      </c>
      <c r="G57" s="131" t="str">
        <f>Details2!G347</f>
        <v>NULL</v>
      </c>
      <c r="H57" s="131" t="str">
        <f>Details2!H347</f>
        <v>NULL</v>
      </c>
      <c r="I57" s="131" t="str">
        <f>Details2!I347</f>
        <v>NULL</v>
      </c>
      <c r="J57" s="131" t="str">
        <f>Details2!J347</f>
        <v>NULL</v>
      </c>
      <c r="K57" s="131" t="str">
        <f>Details2!K347</f>
        <v>NULL</v>
      </c>
    </row>
    <row r="58" spans="2:11" x14ac:dyDescent="0.25">
      <c r="B58" s="1" t="str">
        <f>Details2!B348</f>
        <v>DHA</v>
      </c>
      <c r="C58" s="1" t="str">
        <f>Details2!C348</f>
        <v>0059</v>
      </c>
      <c r="D58" s="1" t="str">
        <f>Details2!D348</f>
        <v>McConnell AFB (22nd Medical Group)</v>
      </c>
      <c r="E58" s="1" t="str">
        <f>Details2!E348</f>
        <v>C</v>
      </c>
      <c r="F58" s="131" t="str">
        <f>Details2!F348</f>
        <v>NULL</v>
      </c>
      <c r="G58" s="131" t="str">
        <f>Details2!G348</f>
        <v>NULL</v>
      </c>
      <c r="H58" s="131" t="str">
        <f>Details2!H348</f>
        <v>NULL</v>
      </c>
      <c r="I58" s="131" t="str">
        <f>Details2!I348</f>
        <v>NULL</v>
      </c>
      <c r="J58" s="131" t="str">
        <f>Details2!J348</f>
        <v>NULL</v>
      </c>
      <c r="K58" s="131" t="str">
        <f>Details2!K348</f>
        <v>NULL</v>
      </c>
    </row>
    <row r="59" spans="2:11" x14ac:dyDescent="0.25">
      <c r="B59" s="1" t="str">
        <f>Details2!B349</f>
        <v>DHA</v>
      </c>
      <c r="C59" s="1" t="str">
        <f>Details2!C349</f>
        <v>0060</v>
      </c>
      <c r="D59" s="1" t="str">
        <f>Details2!D349</f>
        <v>Ft. Campbell (Blanchfield Army Community Hospital)</v>
      </c>
      <c r="E59" s="1" t="str">
        <f>Details2!E349</f>
        <v>H</v>
      </c>
      <c r="F59" s="131">
        <f>Details2!F349</f>
        <v>8161.7</v>
      </c>
      <c r="G59" s="131">
        <f>Details2!G349</f>
        <v>120879.67999999999</v>
      </c>
      <c r="H59" s="131">
        <f>Details2!H349</f>
        <v>236026.09</v>
      </c>
      <c r="I59" s="131">
        <f>Details2!I349</f>
        <v>250836.79</v>
      </c>
      <c r="J59" s="131">
        <f>Details2!J349</f>
        <v>189342.92</v>
      </c>
      <c r="K59" s="131">
        <f>Details2!K349</f>
        <v>320910.89</v>
      </c>
    </row>
    <row r="60" spans="2:11" x14ac:dyDescent="0.25">
      <c r="B60" s="1" t="str">
        <f>Details2!B350</f>
        <v>DHA</v>
      </c>
      <c r="C60" s="1" t="str">
        <f>Details2!C350</f>
        <v>0061</v>
      </c>
      <c r="D60" s="1" t="str">
        <f>Details2!D350</f>
        <v>Ft. Knox (Ireland Army Health Clinic)</v>
      </c>
      <c r="E60" s="1" t="str">
        <f>Details2!E350</f>
        <v>C</v>
      </c>
      <c r="F60" s="131">
        <f>Details2!F350</f>
        <v>0</v>
      </c>
      <c r="G60" s="131">
        <f>Details2!G350</f>
        <v>0</v>
      </c>
      <c r="H60" s="131">
        <f>Details2!H350</f>
        <v>0</v>
      </c>
      <c r="I60" s="131" t="str">
        <f>Details2!I350</f>
        <v>NULL</v>
      </c>
      <c r="J60" s="131" t="str">
        <f>Details2!J350</f>
        <v>NULL</v>
      </c>
      <c r="K60" s="131" t="str">
        <f>Details2!K350</f>
        <v>NULL</v>
      </c>
    </row>
    <row r="61" spans="2:11" x14ac:dyDescent="0.25">
      <c r="B61" s="1" t="str">
        <f>Details2!B351</f>
        <v>DHA</v>
      </c>
      <c r="C61" s="1" t="str">
        <f>Details2!C351</f>
        <v>0062</v>
      </c>
      <c r="D61" s="1" t="str">
        <f>Details2!D351</f>
        <v>Barksdale AFB (2nd Medical Group)</v>
      </c>
      <c r="E61" s="1" t="str">
        <f>Details2!E351</f>
        <v>C</v>
      </c>
      <c r="F61" s="131" t="str">
        <f>Details2!F351</f>
        <v>NULL</v>
      </c>
      <c r="G61" s="131" t="str">
        <f>Details2!G351</f>
        <v>NULL</v>
      </c>
      <c r="H61" s="131" t="str">
        <f>Details2!H351</f>
        <v>NULL</v>
      </c>
      <c r="I61" s="131" t="str">
        <f>Details2!I351</f>
        <v>NULL</v>
      </c>
      <c r="J61" s="131" t="str">
        <f>Details2!J351</f>
        <v>NULL</v>
      </c>
      <c r="K61" s="131" t="str">
        <f>Details2!K351</f>
        <v>NULL</v>
      </c>
    </row>
    <row r="62" spans="2:11" x14ac:dyDescent="0.25">
      <c r="B62" s="1" t="str">
        <f>Details2!B352</f>
        <v>DHA</v>
      </c>
      <c r="C62" s="1" t="str">
        <f>Details2!C352</f>
        <v>0064</v>
      </c>
      <c r="D62" s="1" t="str">
        <f>Details2!D352</f>
        <v>Ft. Polk (Bayne-Jones Army Community Hospital)</v>
      </c>
      <c r="E62" s="1" t="str">
        <f>Details2!E352</f>
        <v>H</v>
      </c>
      <c r="F62" s="131">
        <f>Details2!F352</f>
        <v>141140.14000000001</v>
      </c>
      <c r="G62" s="131">
        <f>Details2!G352</f>
        <v>44157.73</v>
      </c>
      <c r="H62" s="131">
        <f>Details2!H352</f>
        <v>58657.65</v>
      </c>
      <c r="I62" s="131">
        <f>Details2!I352</f>
        <v>11334.12</v>
      </c>
      <c r="J62" s="131">
        <f>Details2!J352</f>
        <v>29359.43</v>
      </c>
      <c r="K62" s="131">
        <f>Details2!K352</f>
        <v>23985.11</v>
      </c>
    </row>
    <row r="63" spans="2:11" x14ac:dyDescent="0.25">
      <c r="B63" s="1" t="str">
        <f>Details2!B353</f>
        <v>DHA</v>
      </c>
      <c r="C63" s="1" t="str">
        <f>Details2!C353</f>
        <v>0066</v>
      </c>
      <c r="D63" s="1" t="str">
        <f>Details2!D353</f>
        <v>Andrews AFB (79th Medical Group)</v>
      </c>
      <c r="E63" s="1" t="str">
        <f>Details2!E353</f>
        <v>H</v>
      </c>
      <c r="F63" s="131" t="str">
        <f>Details2!F353</f>
        <v>NULL</v>
      </c>
      <c r="G63" s="131" t="str">
        <f>Details2!G353</f>
        <v>NULL</v>
      </c>
      <c r="H63" s="131" t="str">
        <f>Details2!H353</f>
        <v>NULL</v>
      </c>
      <c r="I63" s="131" t="str">
        <f>Details2!I353</f>
        <v>NULL</v>
      </c>
      <c r="J63" s="131" t="str">
        <f>Details2!J353</f>
        <v>NULL</v>
      </c>
      <c r="K63" s="131" t="str">
        <f>Details2!K353</f>
        <v>NULL</v>
      </c>
    </row>
    <row r="64" spans="2:11" x14ac:dyDescent="0.25">
      <c r="B64" s="1" t="str">
        <f>Details2!B354</f>
        <v>DHA</v>
      </c>
      <c r="C64" s="1" t="str">
        <f>Details2!C354</f>
        <v>0067</v>
      </c>
      <c r="D64" s="1" t="str">
        <f>Details2!D354</f>
        <v>Walter Reed National Military Medical Center</v>
      </c>
      <c r="E64" s="1" t="str">
        <f>Details2!E354</f>
        <v>H</v>
      </c>
      <c r="F64" s="131">
        <f>Details2!F354</f>
        <v>8559182.3100000005</v>
      </c>
      <c r="G64" s="131">
        <f>Details2!G354</f>
        <v>16259176.109999999</v>
      </c>
      <c r="H64" s="131">
        <f>Details2!H354</f>
        <v>16036436.18</v>
      </c>
      <c r="I64" s="131">
        <f>Details2!I354</f>
        <v>14640493.560000001</v>
      </c>
      <c r="J64" s="131">
        <f>Details2!J354</f>
        <v>16395652.109999999</v>
      </c>
      <c r="K64" s="131">
        <f>Details2!K354</f>
        <v>6168933.4500000002</v>
      </c>
    </row>
    <row r="65" spans="2:11" x14ac:dyDescent="0.25">
      <c r="B65" s="1" t="str">
        <f>Details2!B355</f>
        <v>DHA</v>
      </c>
      <c r="C65" s="1" t="str">
        <f>Details2!C355</f>
        <v>0068</v>
      </c>
      <c r="D65" s="1" t="str">
        <f>Details2!D355</f>
        <v>NHC Patuxent River</v>
      </c>
      <c r="E65" s="1" t="str">
        <f>Details2!E355</f>
        <v>C</v>
      </c>
      <c r="F65" s="131" t="str">
        <f>Details2!F355</f>
        <v>NULL</v>
      </c>
      <c r="G65" s="131" t="str">
        <f>Details2!G355</f>
        <v>NULL</v>
      </c>
      <c r="H65" s="131" t="str">
        <f>Details2!H355</f>
        <v>NULL</v>
      </c>
      <c r="I65" s="131" t="str">
        <f>Details2!I355</f>
        <v>NULL</v>
      </c>
      <c r="J65" s="131" t="str">
        <f>Details2!J355</f>
        <v>NULL</v>
      </c>
      <c r="K65" s="131" t="str">
        <f>Details2!K355</f>
        <v>NULL</v>
      </c>
    </row>
    <row r="66" spans="2:11" x14ac:dyDescent="0.25">
      <c r="B66" s="1" t="str">
        <f>Details2!B356</f>
        <v>DHA</v>
      </c>
      <c r="C66" s="1" t="str">
        <f>Details2!C356</f>
        <v>0069</v>
      </c>
      <c r="D66" s="1" t="str">
        <f>Details2!D356</f>
        <v>Ft. Meade (Kimbrough Ambulatory Care Center)</v>
      </c>
      <c r="E66" s="1" t="str">
        <f>Details2!E356</f>
        <v>C</v>
      </c>
      <c r="F66" s="131" t="str">
        <f>Details2!F356</f>
        <v>NULL</v>
      </c>
      <c r="G66" s="131" t="str">
        <f>Details2!G356</f>
        <v>NULL</v>
      </c>
      <c r="H66" s="131" t="str">
        <f>Details2!H356</f>
        <v>NULL</v>
      </c>
      <c r="I66" s="131" t="str">
        <f>Details2!I356</f>
        <v>NULL</v>
      </c>
      <c r="J66" s="131" t="str">
        <f>Details2!J356</f>
        <v>NULL</v>
      </c>
      <c r="K66" s="131" t="str">
        <f>Details2!K356</f>
        <v>NULL</v>
      </c>
    </row>
    <row r="67" spans="2:11" x14ac:dyDescent="0.25">
      <c r="B67" s="1" t="str">
        <f>Details2!B357</f>
        <v>DHA</v>
      </c>
      <c r="C67" s="1" t="str">
        <f>Details2!C357</f>
        <v>0073</v>
      </c>
      <c r="D67" s="1" t="str">
        <f>Details2!D357</f>
        <v>Keesler AFB (81st Medical Group)</v>
      </c>
      <c r="E67" s="1" t="str">
        <f>Details2!E357</f>
        <v>H</v>
      </c>
      <c r="F67" s="131">
        <f>Details2!F357</f>
        <v>776363.47</v>
      </c>
      <c r="G67" s="131">
        <f>Details2!G357</f>
        <v>891279.58</v>
      </c>
      <c r="H67" s="131">
        <f>Details2!H357</f>
        <v>1205790.56</v>
      </c>
      <c r="I67" s="131">
        <f>Details2!I357</f>
        <v>1186825.6299999999</v>
      </c>
      <c r="J67" s="131">
        <f>Details2!J357</f>
        <v>1335111.32</v>
      </c>
      <c r="K67" s="131">
        <f>Details2!K357</f>
        <v>766354.95</v>
      </c>
    </row>
    <row r="68" spans="2:11" x14ac:dyDescent="0.25">
      <c r="B68" s="1" t="str">
        <f>Details2!B358</f>
        <v>DHA</v>
      </c>
      <c r="C68" s="1" t="str">
        <f>Details2!C358</f>
        <v>0074</v>
      </c>
      <c r="D68" s="1" t="str">
        <f>Details2!D358</f>
        <v>Columbus AFB (14th Medical Group)</v>
      </c>
      <c r="E68" s="1" t="str">
        <f>Details2!E358</f>
        <v>C</v>
      </c>
      <c r="F68" s="131" t="str">
        <f>Details2!F358</f>
        <v>NULL</v>
      </c>
      <c r="G68" s="131" t="str">
        <f>Details2!G358</f>
        <v>NULL</v>
      </c>
      <c r="H68" s="131" t="str">
        <f>Details2!H358</f>
        <v>NULL</v>
      </c>
      <c r="I68" s="131" t="str">
        <f>Details2!I358</f>
        <v>NULL</v>
      </c>
      <c r="J68" s="131" t="str">
        <f>Details2!J358</f>
        <v>NULL</v>
      </c>
      <c r="K68" s="131" t="str">
        <f>Details2!K358</f>
        <v>NULL</v>
      </c>
    </row>
    <row r="69" spans="2:11" x14ac:dyDescent="0.25">
      <c r="B69" s="1" t="str">
        <f>Details2!B359</f>
        <v>DHA</v>
      </c>
      <c r="C69" s="1" t="str">
        <f>Details2!C359</f>
        <v>0075</v>
      </c>
      <c r="D69" s="1" t="str">
        <f>Details2!D359</f>
        <v>Ft. Leonard Wood (Wood Army Community Hospital)</v>
      </c>
      <c r="E69" s="1" t="str">
        <f>Details2!E359</f>
        <v>H</v>
      </c>
      <c r="F69" s="131">
        <f>Details2!F359</f>
        <v>187200.36</v>
      </c>
      <c r="G69" s="131">
        <f>Details2!G359</f>
        <v>195282.73</v>
      </c>
      <c r="H69" s="131">
        <f>Details2!H359</f>
        <v>130026.63</v>
      </c>
      <c r="I69" s="131">
        <f>Details2!I359</f>
        <v>59961.87</v>
      </c>
      <c r="J69" s="131">
        <f>Details2!J359</f>
        <v>79006.33</v>
      </c>
      <c r="K69" s="131">
        <f>Details2!K359</f>
        <v>149684.07999999999</v>
      </c>
    </row>
    <row r="70" spans="2:11" x14ac:dyDescent="0.25">
      <c r="B70" s="1" t="str">
        <f>Details2!B360</f>
        <v>DHA</v>
      </c>
      <c r="C70" s="1" t="str">
        <f>Details2!C360</f>
        <v>0076</v>
      </c>
      <c r="D70" s="1" t="str">
        <f>Details2!D360</f>
        <v>Whiteman AFB (509th Medical Group)</v>
      </c>
      <c r="E70" s="1" t="str">
        <f>Details2!E360</f>
        <v>C</v>
      </c>
      <c r="F70" s="131" t="str">
        <f>Details2!F360</f>
        <v>NULL</v>
      </c>
      <c r="G70" s="131" t="str">
        <f>Details2!G360</f>
        <v>NULL</v>
      </c>
      <c r="H70" s="131" t="str">
        <f>Details2!H360</f>
        <v>NULL</v>
      </c>
      <c r="I70" s="131" t="str">
        <f>Details2!I360</f>
        <v>NULL</v>
      </c>
      <c r="J70" s="131" t="str">
        <f>Details2!J360</f>
        <v>NULL</v>
      </c>
      <c r="K70" s="131" t="str">
        <f>Details2!K360</f>
        <v>NULL</v>
      </c>
    </row>
    <row r="71" spans="2:11" x14ac:dyDescent="0.25">
      <c r="B71" s="1" t="str">
        <f>Details2!B361</f>
        <v>DHA</v>
      </c>
      <c r="C71" s="1" t="str">
        <f>Details2!C361</f>
        <v>0077</v>
      </c>
      <c r="D71" s="1" t="str">
        <f>Details2!D361</f>
        <v>Malmstrom AFB (341st Medical Group)</v>
      </c>
      <c r="E71" s="1" t="str">
        <f>Details2!E361</f>
        <v>C</v>
      </c>
      <c r="F71" s="131" t="str">
        <f>Details2!F361</f>
        <v>NULL</v>
      </c>
      <c r="G71" s="131" t="str">
        <f>Details2!G361</f>
        <v>NULL</v>
      </c>
      <c r="H71" s="131" t="str">
        <f>Details2!H361</f>
        <v>NULL</v>
      </c>
      <c r="I71" s="131" t="str">
        <f>Details2!I361</f>
        <v>NULL</v>
      </c>
      <c r="J71" s="131" t="str">
        <f>Details2!J361</f>
        <v>NULL</v>
      </c>
      <c r="K71" s="131" t="str">
        <f>Details2!K361</f>
        <v>NULL</v>
      </c>
    </row>
    <row r="72" spans="2:11" x14ac:dyDescent="0.25">
      <c r="B72" s="1" t="str">
        <f>Details2!B362</f>
        <v>DHA</v>
      </c>
      <c r="C72" s="1" t="str">
        <f>Details2!C362</f>
        <v>0078</v>
      </c>
      <c r="D72" s="1" t="str">
        <f>Details2!D362</f>
        <v>Offutt AFB (55th Medical Group)</v>
      </c>
      <c r="E72" s="1" t="str">
        <f>Details2!E362</f>
        <v>C</v>
      </c>
      <c r="F72" s="131" t="str">
        <f>Details2!F362</f>
        <v>NULL</v>
      </c>
      <c r="G72" s="131" t="str">
        <f>Details2!G362</f>
        <v>NULL</v>
      </c>
      <c r="H72" s="131" t="str">
        <f>Details2!H362</f>
        <v>NULL</v>
      </c>
      <c r="I72" s="131" t="str">
        <f>Details2!I362</f>
        <v>NULL</v>
      </c>
      <c r="J72" s="131" t="str">
        <f>Details2!J362</f>
        <v>NULL</v>
      </c>
      <c r="K72" s="131" t="str">
        <f>Details2!K362</f>
        <v>NULL</v>
      </c>
    </row>
    <row r="73" spans="2:11" x14ac:dyDescent="0.25">
      <c r="B73" s="1" t="str">
        <f>Details2!B363</f>
        <v>DHA</v>
      </c>
      <c r="C73" s="1" t="str">
        <f>Details2!C363</f>
        <v>0079</v>
      </c>
      <c r="D73" s="1" t="str">
        <f>Details2!D363</f>
        <v>Nellis AFB (99th Medical Group)</v>
      </c>
      <c r="E73" s="1" t="str">
        <f>Details2!E363</f>
        <v>H</v>
      </c>
      <c r="F73" s="131">
        <f>Details2!F363</f>
        <v>1982851.7</v>
      </c>
      <c r="G73" s="131">
        <f>Details2!G363</f>
        <v>2147272.87</v>
      </c>
      <c r="H73" s="131">
        <f>Details2!H363</f>
        <v>2180219</v>
      </c>
      <c r="I73" s="131">
        <f>Details2!I363</f>
        <v>1582645.02</v>
      </c>
      <c r="J73" s="131">
        <f>Details2!J363</f>
        <v>1394163.79</v>
      </c>
      <c r="K73" s="131">
        <f>Details2!K363</f>
        <v>1308376.48</v>
      </c>
    </row>
    <row r="74" spans="2:11" x14ac:dyDescent="0.25">
      <c r="B74" s="1" t="str">
        <f>Details2!B364</f>
        <v>DHA</v>
      </c>
      <c r="C74" s="1" t="str">
        <f>Details2!C364</f>
        <v>0083</v>
      </c>
      <c r="D74" s="1" t="str">
        <f>Details2!D364</f>
        <v>Kirtland AFB (377th Medical Group)</v>
      </c>
      <c r="E74" s="1" t="str">
        <f>Details2!E364</f>
        <v>C</v>
      </c>
      <c r="F74" s="131" t="str">
        <f>Details2!F364</f>
        <v>NULL</v>
      </c>
      <c r="G74" s="131" t="str">
        <f>Details2!G364</f>
        <v>NULL</v>
      </c>
      <c r="H74" s="131" t="str">
        <f>Details2!H364</f>
        <v>NULL</v>
      </c>
      <c r="I74" s="131" t="str">
        <f>Details2!I364</f>
        <v>NULL</v>
      </c>
      <c r="J74" s="131" t="str">
        <f>Details2!J364</f>
        <v>NULL</v>
      </c>
      <c r="K74" s="131" t="str">
        <f>Details2!K364</f>
        <v>NULL</v>
      </c>
    </row>
    <row r="75" spans="2:11" x14ac:dyDescent="0.25">
      <c r="B75" s="1" t="str">
        <f>Details2!B365</f>
        <v>DHA</v>
      </c>
      <c r="C75" s="1" t="str">
        <f>Details2!C365</f>
        <v>0084</v>
      </c>
      <c r="D75" s="1" t="str">
        <f>Details2!D365</f>
        <v>Holloman AFB (49th Medical Group)</v>
      </c>
      <c r="E75" s="1" t="str">
        <f>Details2!E365</f>
        <v>C</v>
      </c>
      <c r="F75" s="131" t="str">
        <f>Details2!F365</f>
        <v>NULL</v>
      </c>
      <c r="G75" s="131" t="str">
        <f>Details2!G365</f>
        <v>NULL</v>
      </c>
      <c r="H75" s="131" t="str">
        <f>Details2!H365</f>
        <v>NULL</v>
      </c>
      <c r="I75" s="131" t="str">
        <f>Details2!I365</f>
        <v>NULL</v>
      </c>
      <c r="J75" s="131" t="str">
        <f>Details2!J365</f>
        <v>NULL</v>
      </c>
      <c r="K75" s="131" t="str">
        <f>Details2!K365</f>
        <v>NULL</v>
      </c>
    </row>
    <row r="76" spans="2:11" x14ac:dyDescent="0.25">
      <c r="B76" s="1" t="str">
        <f>Details2!B366</f>
        <v>DHA</v>
      </c>
      <c r="C76" s="1" t="str">
        <f>Details2!C366</f>
        <v>0085</v>
      </c>
      <c r="D76" s="1" t="str">
        <f>Details2!D366</f>
        <v>Cannon AFB (27th Medical Group)</v>
      </c>
      <c r="E76" s="1" t="str">
        <f>Details2!E366</f>
        <v>C</v>
      </c>
      <c r="F76" s="131" t="str">
        <f>Details2!F366</f>
        <v>NULL</v>
      </c>
      <c r="G76" s="131" t="str">
        <f>Details2!G366</f>
        <v>NULL</v>
      </c>
      <c r="H76" s="131" t="str">
        <f>Details2!H366</f>
        <v>NULL</v>
      </c>
      <c r="I76" s="131" t="str">
        <f>Details2!I366</f>
        <v>NULL</v>
      </c>
      <c r="J76" s="131" t="str">
        <f>Details2!J366</f>
        <v>NULL</v>
      </c>
      <c r="K76" s="131" t="str">
        <f>Details2!K366</f>
        <v>NULL</v>
      </c>
    </row>
    <row r="77" spans="2:11" x14ac:dyDescent="0.25">
      <c r="B77" s="1" t="str">
        <f>Details2!B367</f>
        <v>DHA</v>
      </c>
      <c r="C77" s="1" t="str">
        <f>Details2!C367</f>
        <v>0086</v>
      </c>
      <c r="D77" s="1" t="str">
        <f>Details2!D367</f>
        <v>West Point (Keller Army Community Hospital)</v>
      </c>
      <c r="E77" s="1" t="str">
        <f>Details2!E367</f>
        <v>H</v>
      </c>
      <c r="F77" s="131">
        <f>Details2!F367</f>
        <v>45504.76</v>
      </c>
      <c r="G77" s="131">
        <f>Details2!G367</f>
        <v>86243.48</v>
      </c>
      <c r="H77" s="131">
        <f>Details2!H367</f>
        <v>0</v>
      </c>
      <c r="I77" s="131">
        <f>Details2!I367</f>
        <v>20384.759999999998</v>
      </c>
      <c r="J77" s="131">
        <f>Details2!J367</f>
        <v>43593.88</v>
      </c>
      <c r="K77" s="131">
        <f>Details2!K367</f>
        <v>28401.18</v>
      </c>
    </row>
    <row r="78" spans="2:11" x14ac:dyDescent="0.25">
      <c r="B78" s="1" t="str">
        <f>Details2!B368</f>
        <v>DHA</v>
      </c>
      <c r="C78" s="1" t="str">
        <f>Details2!C368</f>
        <v>0089</v>
      </c>
      <c r="D78" s="1" t="str">
        <f>Details2!D368</f>
        <v>Ft. Bragg (Womack Army Medical Center)</v>
      </c>
      <c r="E78" s="1" t="str">
        <f>Details2!E368</f>
        <v>H</v>
      </c>
      <c r="F78" s="131">
        <f>Details2!F368</f>
        <v>2011910.18</v>
      </c>
      <c r="G78" s="131">
        <f>Details2!G368</f>
        <v>1775697.47</v>
      </c>
      <c r="H78" s="131">
        <f>Details2!H368</f>
        <v>1824903.68</v>
      </c>
      <c r="I78" s="131">
        <f>Details2!I368</f>
        <v>1683929.36</v>
      </c>
      <c r="J78" s="131">
        <f>Details2!J368</f>
        <v>2135376.7000000002</v>
      </c>
      <c r="K78" s="131">
        <f>Details2!K368</f>
        <v>1157955.51</v>
      </c>
    </row>
    <row r="79" spans="2:11" x14ac:dyDescent="0.25">
      <c r="B79" s="1" t="str">
        <f>Details2!B369</f>
        <v>DHA</v>
      </c>
      <c r="C79" s="1" t="str">
        <f>Details2!C369</f>
        <v>0090</v>
      </c>
      <c r="D79" s="1" t="str">
        <f>Details2!D369</f>
        <v>Seymour Johnson AFB (4th Medical Group)</v>
      </c>
      <c r="E79" s="1" t="str">
        <f>Details2!E369</f>
        <v>C</v>
      </c>
      <c r="F79" s="131" t="str">
        <f>Details2!F369</f>
        <v>NULL</v>
      </c>
      <c r="G79" s="131" t="str">
        <f>Details2!G369</f>
        <v>NULL</v>
      </c>
      <c r="H79" s="131" t="str">
        <f>Details2!H369</f>
        <v>NULL</v>
      </c>
      <c r="I79" s="131" t="str">
        <f>Details2!I369</f>
        <v>NULL</v>
      </c>
      <c r="J79" s="131" t="str">
        <f>Details2!J369</f>
        <v>NULL</v>
      </c>
      <c r="K79" s="131" t="str">
        <f>Details2!K369</f>
        <v>NULL</v>
      </c>
    </row>
    <row r="80" spans="2:11" x14ac:dyDescent="0.25">
      <c r="B80" s="1" t="str">
        <f>Details2!B370</f>
        <v>DHA</v>
      </c>
      <c r="C80" s="1" t="str">
        <f>Details2!C370</f>
        <v>0091</v>
      </c>
      <c r="D80" s="1" t="str">
        <f>Details2!D370</f>
        <v>NMC Camp Lejeune</v>
      </c>
      <c r="E80" s="1" t="str">
        <f>Details2!E370</f>
        <v>H</v>
      </c>
      <c r="F80" s="131">
        <f>Details2!F370</f>
        <v>692123.3</v>
      </c>
      <c r="G80" s="131">
        <f>Details2!G370</f>
        <v>466092.81</v>
      </c>
      <c r="H80" s="131">
        <f>Details2!H370</f>
        <v>515940.81</v>
      </c>
      <c r="I80" s="131">
        <f>Details2!I370</f>
        <v>521387.43</v>
      </c>
      <c r="J80" s="131">
        <f>Details2!J370</f>
        <v>456949.39</v>
      </c>
      <c r="K80" s="131">
        <f>Details2!K370</f>
        <v>320550.53999999998</v>
      </c>
    </row>
    <row r="81" spans="2:11" x14ac:dyDescent="0.25">
      <c r="B81" s="1" t="str">
        <f>Details2!B371</f>
        <v>DHA</v>
      </c>
      <c r="C81" s="1" t="str">
        <f>Details2!C371</f>
        <v>0092</v>
      </c>
      <c r="D81" s="1" t="str">
        <f>Details2!D371</f>
        <v>NHC Cherry Point</v>
      </c>
      <c r="E81" s="1" t="str">
        <f>Details2!E371</f>
        <v>H</v>
      </c>
      <c r="F81" s="131" t="str">
        <f>Details2!F371</f>
        <v>NULL</v>
      </c>
      <c r="G81" s="131" t="str">
        <f>Details2!G371</f>
        <v>NULL</v>
      </c>
      <c r="H81" s="131" t="str">
        <f>Details2!H371</f>
        <v>NULL</v>
      </c>
      <c r="I81" s="131" t="str">
        <f>Details2!I371</f>
        <v>NULL</v>
      </c>
      <c r="J81" s="131" t="str">
        <f>Details2!J371</f>
        <v>NULL</v>
      </c>
      <c r="K81" s="131" t="str">
        <f>Details2!K371</f>
        <v>NULL</v>
      </c>
    </row>
    <row r="82" spans="2:11" x14ac:dyDescent="0.25">
      <c r="B82" s="1" t="str">
        <f>Details2!B372</f>
        <v>DHA</v>
      </c>
      <c r="C82" s="1" t="str">
        <f>Details2!C372</f>
        <v>0093</v>
      </c>
      <c r="D82" s="1" t="str">
        <f>Details2!D372</f>
        <v>Grand Forks AFB (319th Medical Group)</v>
      </c>
      <c r="E82" s="1" t="str">
        <f>Details2!E372</f>
        <v>C</v>
      </c>
      <c r="F82" s="131" t="str">
        <f>Details2!F372</f>
        <v>NULL</v>
      </c>
      <c r="G82" s="131" t="str">
        <f>Details2!G372</f>
        <v>NULL</v>
      </c>
      <c r="H82" s="131" t="str">
        <f>Details2!H372</f>
        <v>NULL</v>
      </c>
      <c r="I82" s="131" t="str">
        <f>Details2!I372</f>
        <v>NULL</v>
      </c>
      <c r="J82" s="131" t="str">
        <f>Details2!J372</f>
        <v>NULL</v>
      </c>
      <c r="K82" s="131" t="str">
        <f>Details2!K372</f>
        <v>NULL</v>
      </c>
    </row>
    <row r="83" spans="2:11" x14ac:dyDescent="0.25">
      <c r="B83" s="1" t="str">
        <f>Details2!B373</f>
        <v>DHA</v>
      </c>
      <c r="C83" s="1" t="str">
        <f>Details2!C373</f>
        <v>0094</v>
      </c>
      <c r="D83" s="1" t="str">
        <f>Details2!D373</f>
        <v>Minot AFB (5th Medical Group)</v>
      </c>
      <c r="E83" s="1" t="str">
        <f>Details2!E373</f>
        <v>C</v>
      </c>
      <c r="F83" s="131" t="str">
        <f>Details2!F373</f>
        <v>NULL</v>
      </c>
      <c r="G83" s="131" t="str">
        <f>Details2!G373</f>
        <v>NULL</v>
      </c>
      <c r="H83" s="131" t="str">
        <f>Details2!H373</f>
        <v>NULL</v>
      </c>
      <c r="I83" s="131" t="str">
        <f>Details2!I373</f>
        <v>NULL</v>
      </c>
      <c r="J83" s="131" t="str">
        <f>Details2!J373</f>
        <v>NULL</v>
      </c>
      <c r="K83" s="131" t="str">
        <f>Details2!K373</f>
        <v>NULL</v>
      </c>
    </row>
    <row r="84" spans="2:11" x14ac:dyDescent="0.25">
      <c r="B84" s="1" t="str">
        <f>Details2!B374</f>
        <v>DHA</v>
      </c>
      <c r="C84" s="1" t="str">
        <f>Details2!C374</f>
        <v>0095</v>
      </c>
      <c r="D84" s="1" t="str">
        <f>Details2!D374</f>
        <v>Wright Patterson AFB (88th Medical Group)</v>
      </c>
      <c r="E84" s="1" t="str">
        <f>Details2!E374</f>
        <v>H</v>
      </c>
      <c r="F84" s="131">
        <f>Details2!F374</f>
        <v>2267688.98</v>
      </c>
      <c r="G84" s="131">
        <f>Details2!G374</f>
        <v>1809883.31</v>
      </c>
      <c r="H84" s="131">
        <f>Details2!H374</f>
        <v>861521.8</v>
      </c>
      <c r="I84" s="131">
        <f>Details2!I374</f>
        <v>826010.64</v>
      </c>
      <c r="J84" s="131">
        <f>Details2!J374</f>
        <v>1032363.63</v>
      </c>
      <c r="K84" s="131">
        <f>Details2!K374</f>
        <v>646331.17000000004</v>
      </c>
    </row>
    <row r="85" spans="2:11" x14ac:dyDescent="0.25">
      <c r="B85" s="1" t="str">
        <f>Details2!B375</f>
        <v>DHA</v>
      </c>
      <c r="C85" s="1" t="str">
        <f>Details2!C375</f>
        <v>0096</v>
      </c>
      <c r="D85" s="1" t="str">
        <f>Details2!D375</f>
        <v>Tinker AFB (72th Medical Group)</v>
      </c>
      <c r="E85" s="1" t="str">
        <f>Details2!E375</f>
        <v>C</v>
      </c>
      <c r="F85" s="131" t="str">
        <f>Details2!F375</f>
        <v>NULL</v>
      </c>
      <c r="G85" s="131" t="str">
        <f>Details2!G375</f>
        <v>NULL</v>
      </c>
      <c r="H85" s="131" t="str">
        <f>Details2!H375</f>
        <v>NULL</v>
      </c>
      <c r="I85" s="131" t="str">
        <f>Details2!I375</f>
        <v>NULL</v>
      </c>
      <c r="J85" s="131" t="str">
        <f>Details2!J375</f>
        <v>NULL</v>
      </c>
      <c r="K85" s="131" t="str">
        <f>Details2!K375</f>
        <v>NULL</v>
      </c>
    </row>
    <row r="86" spans="2:11" x14ac:dyDescent="0.25">
      <c r="B86" s="1" t="str">
        <f>Details2!B376</f>
        <v>DHA</v>
      </c>
      <c r="C86" s="1" t="str">
        <f>Details2!C376</f>
        <v>0097</v>
      </c>
      <c r="D86" s="1" t="str">
        <f>Details2!D376</f>
        <v>Altus AFB (97th Medical Group)</v>
      </c>
      <c r="E86" s="1" t="str">
        <f>Details2!E376</f>
        <v>C</v>
      </c>
      <c r="F86" s="131" t="str">
        <f>Details2!F376</f>
        <v>NULL</v>
      </c>
      <c r="G86" s="131" t="str">
        <f>Details2!G376</f>
        <v>NULL</v>
      </c>
      <c r="H86" s="131" t="str">
        <f>Details2!H376</f>
        <v>NULL</v>
      </c>
      <c r="I86" s="131" t="str">
        <f>Details2!I376</f>
        <v>NULL</v>
      </c>
      <c r="J86" s="131" t="str">
        <f>Details2!J376</f>
        <v>NULL</v>
      </c>
      <c r="K86" s="131" t="str">
        <f>Details2!K376</f>
        <v>NULL</v>
      </c>
    </row>
    <row r="87" spans="2:11" x14ac:dyDescent="0.25">
      <c r="B87" s="1" t="str">
        <f>Details2!B377</f>
        <v>DHA</v>
      </c>
      <c r="C87" s="1" t="str">
        <f>Details2!C377</f>
        <v>0098</v>
      </c>
      <c r="D87" s="1" t="str">
        <f>Details2!D377</f>
        <v>Ft. Sill (Reynolds Army Health Clinic)</v>
      </c>
      <c r="E87" s="1" t="str">
        <f>Details2!E377</f>
        <v>H</v>
      </c>
      <c r="F87" s="131">
        <f>Details2!F377</f>
        <v>0</v>
      </c>
      <c r="G87" s="131">
        <f>Details2!G377</f>
        <v>0</v>
      </c>
      <c r="H87" s="131" t="str">
        <f>Details2!H377</f>
        <v>NULL</v>
      </c>
      <c r="I87" s="131" t="str">
        <f>Details2!I377</f>
        <v>NULL</v>
      </c>
      <c r="J87" s="131" t="str">
        <f>Details2!J377</f>
        <v>NULL</v>
      </c>
      <c r="K87" s="131" t="str">
        <f>Details2!K377</f>
        <v>NULL</v>
      </c>
    </row>
    <row r="88" spans="2:11" x14ac:dyDescent="0.25">
      <c r="B88" s="1" t="str">
        <f>Details2!B378</f>
        <v>DHA</v>
      </c>
      <c r="C88" s="1" t="str">
        <f>Details2!C378</f>
        <v>0100</v>
      </c>
      <c r="D88" s="1" t="str">
        <f>Details2!D378</f>
        <v>NHC New England</v>
      </c>
      <c r="E88" s="1" t="str">
        <f>Details2!E378</f>
        <v>C</v>
      </c>
      <c r="F88" s="131" t="str">
        <f>Details2!F378</f>
        <v>NULL</v>
      </c>
      <c r="G88" s="131" t="str">
        <f>Details2!G378</f>
        <v>NULL</v>
      </c>
      <c r="H88" s="131" t="str">
        <f>Details2!H378</f>
        <v>NULL</v>
      </c>
      <c r="I88" s="131" t="str">
        <f>Details2!I378</f>
        <v>NULL</v>
      </c>
      <c r="J88" s="131" t="str">
        <f>Details2!J378</f>
        <v>NULL</v>
      </c>
      <c r="K88" s="131" t="str">
        <f>Details2!K378</f>
        <v>NULL</v>
      </c>
    </row>
    <row r="89" spans="2:11" x14ac:dyDescent="0.25">
      <c r="B89" s="1" t="str">
        <f>Details2!B379</f>
        <v>DHA</v>
      </c>
      <c r="C89" s="1" t="str">
        <f>Details2!C379</f>
        <v>0101</v>
      </c>
      <c r="D89" s="1" t="str">
        <f>Details2!D379</f>
        <v>Shaw AFB (20th Medical Group)</v>
      </c>
      <c r="E89" s="1" t="str">
        <f>Details2!E379</f>
        <v>C</v>
      </c>
      <c r="F89" s="131" t="str">
        <f>Details2!F379</f>
        <v>NULL</v>
      </c>
      <c r="G89" s="131" t="str">
        <f>Details2!G379</f>
        <v>NULL</v>
      </c>
      <c r="H89" s="131" t="str">
        <f>Details2!H379</f>
        <v>NULL</v>
      </c>
      <c r="I89" s="131" t="str">
        <f>Details2!I379</f>
        <v>NULL</v>
      </c>
      <c r="J89" s="131" t="str">
        <f>Details2!J379</f>
        <v>NULL</v>
      </c>
      <c r="K89" s="131" t="str">
        <f>Details2!K379</f>
        <v>NULL</v>
      </c>
    </row>
    <row r="90" spans="2:11" x14ac:dyDescent="0.25">
      <c r="B90" s="1" t="str">
        <f>Details2!B380</f>
        <v>DHA</v>
      </c>
      <c r="C90" s="1" t="str">
        <f>Details2!C380</f>
        <v>0103</v>
      </c>
      <c r="D90" s="1" t="str">
        <f>Details2!D380</f>
        <v>NHC Charleston</v>
      </c>
      <c r="E90" s="1" t="str">
        <f>Details2!E380</f>
        <v>H</v>
      </c>
      <c r="F90" s="131" t="str">
        <f>Details2!F380</f>
        <v>NULL</v>
      </c>
      <c r="G90" s="131" t="str">
        <f>Details2!G380</f>
        <v>NULL</v>
      </c>
      <c r="H90" s="131" t="str">
        <f>Details2!H380</f>
        <v>NULL</v>
      </c>
      <c r="I90" s="131" t="str">
        <f>Details2!I380</f>
        <v>NULL</v>
      </c>
      <c r="J90" s="131" t="str">
        <f>Details2!J380</f>
        <v>NULL</v>
      </c>
      <c r="K90" s="131" t="str">
        <f>Details2!K380</f>
        <v>NULL</v>
      </c>
    </row>
    <row r="91" spans="2:11" x14ac:dyDescent="0.25">
      <c r="B91" s="1" t="str">
        <f>Details2!B381</f>
        <v>DHA</v>
      </c>
      <c r="C91" s="1" t="str">
        <f>Details2!C381</f>
        <v>0104</v>
      </c>
      <c r="D91" s="1" t="str">
        <f>Details2!D381</f>
        <v>NH Beaufort</v>
      </c>
      <c r="E91" s="1" t="str">
        <f>Details2!E381</f>
        <v>H</v>
      </c>
      <c r="F91" s="131">
        <f>Details2!F381</f>
        <v>0</v>
      </c>
      <c r="G91" s="131">
        <f>Details2!G381</f>
        <v>0</v>
      </c>
      <c r="H91" s="131">
        <f>Details2!H381</f>
        <v>0</v>
      </c>
      <c r="I91" s="131">
        <f>Details2!I381</f>
        <v>0</v>
      </c>
      <c r="J91" s="131">
        <f>Details2!J381</f>
        <v>0</v>
      </c>
      <c r="K91" s="131">
        <f>Details2!K381</f>
        <v>0</v>
      </c>
    </row>
    <row r="92" spans="2:11" x14ac:dyDescent="0.25">
      <c r="B92" s="1" t="str">
        <f>Details2!B382</f>
        <v>DHA</v>
      </c>
      <c r="C92" s="1" t="str">
        <f>Details2!C382</f>
        <v>0105</v>
      </c>
      <c r="D92" s="1" t="str">
        <f>Details2!D382</f>
        <v>Ft. Jackson (Moncrief Army Health Clinic)</v>
      </c>
      <c r="E92" s="1" t="str">
        <f>Details2!E382</f>
        <v>H</v>
      </c>
      <c r="F92" s="131">
        <f>Details2!F382</f>
        <v>0</v>
      </c>
      <c r="G92" s="131">
        <f>Details2!G382</f>
        <v>0</v>
      </c>
      <c r="H92" s="131" t="str">
        <f>Details2!H382</f>
        <v>NULL</v>
      </c>
      <c r="I92" s="131" t="str">
        <f>Details2!I382</f>
        <v>NULL</v>
      </c>
      <c r="J92" s="131" t="str">
        <f>Details2!J382</f>
        <v>NULL</v>
      </c>
      <c r="K92" s="131" t="str">
        <f>Details2!K382</f>
        <v>NULL</v>
      </c>
    </row>
    <row r="93" spans="2:11" x14ac:dyDescent="0.25">
      <c r="B93" s="1" t="str">
        <f>Details2!B383</f>
        <v>DHA</v>
      </c>
      <c r="C93" s="1" t="str">
        <f>Details2!C383</f>
        <v>0106</v>
      </c>
      <c r="D93" s="1" t="str">
        <f>Details2!D383</f>
        <v>Ellsworth AFB (28th Medical Group)</v>
      </c>
      <c r="E93" s="1" t="str">
        <f>Details2!E383</f>
        <v>C</v>
      </c>
      <c r="F93" s="131" t="str">
        <f>Details2!F383</f>
        <v>NULL</v>
      </c>
      <c r="G93" s="131" t="str">
        <f>Details2!G383</f>
        <v>NULL</v>
      </c>
      <c r="H93" s="131" t="str">
        <f>Details2!H383</f>
        <v>NULL</v>
      </c>
      <c r="I93" s="131" t="str">
        <f>Details2!I383</f>
        <v>NULL</v>
      </c>
      <c r="J93" s="131" t="str">
        <f>Details2!J383</f>
        <v>NULL</v>
      </c>
      <c r="K93" s="131" t="str">
        <f>Details2!K383</f>
        <v>NULL</v>
      </c>
    </row>
    <row r="94" spans="2:11" x14ac:dyDescent="0.25">
      <c r="B94" s="1" t="str">
        <f>Details2!B384</f>
        <v>DHA</v>
      </c>
      <c r="C94" s="1" t="str">
        <f>Details2!C384</f>
        <v>0107</v>
      </c>
      <c r="D94" s="1" t="str">
        <f>Details2!D384</f>
        <v>NBHC NSA Mid-South</v>
      </c>
      <c r="E94" s="1" t="str">
        <f>Details2!E384</f>
        <v>C</v>
      </c>
      <c r="F94" s="131" t="str">
        <f>Details2!F384</f>
        <v>NULL</v>
      </c>
      <c r="G94" s="131" t="str">
        <f>Details2!G384</f>
        <v>NULL</v>
      </c>
      <c r="H94" s="131" t="str">
        <f>Details2!H384</f>
        <v>NULL</v>
      </c>
      <c r="I94" s="131" t="str">
        <f>Details2!I384</f>
        <v>NULL</v>
      </c>
      <c r="J94" s="131" t="str">
        <f>Details2!J384</f>
        <v>NULL</v>
      </c>
      <c r="K94" s="131" t="str">
        <f>Details2!K384</f>
        <v>NULL</v>
      </c>
    </row>
    <row r="95" spans="2:11" x14ac:dyDescent="0.25">
      <c r="B95" s="1" t="str">
        <f>Details2!B385</f>
        <v>DHA</v>
      </c>
      <c r="C95" s="1" t="str">
        <f>Details2!C385</f>
        <v>0108</v>
      </c>
      <c r="D95" s="1" t="str">
        <f>Details2!D385</f>
        <v>Ft. Bliss (William Beaumont Army Medical Center)</v>
      </c>
      <c r="E95" s="1" t="str">
        <f>Details2!E385</f>
        <v>H</v>
      </c>
      <c r="F95" s="131">
        <f>Details2!F385</f>
        <v>1585241.94</v>
      </c>
      <c r="G95" s="131">
        <f>Details2!G385</f>
        <v>1938291.26</v>
      </c>
      <c r="H95" s="131">
        <f>Details2!H385</f>
        <v>1401388.29</v>
      </c>
      <c r="I95" s="131">
        <f>Details2!I385</f>
        <v>1278767.3</v>
      </c>
      <c r="J95" s="131">
        <f>Details2!J385</f>
        <v>1310617.1100000001</v>
      </c>
      <c r="K95" s="131">
        <f>Details2!K385</f>
        <v>781332.66</v>
      </c>
    </row>
    <row r="96" spans="2:11" x14ac:dyDescent="0.25">
      <c r="B96" s="1" t="str">
        <f>Details2!B386</f>
        <v>DHA</v>
      </c>
      <c r="C96" s="1" t="str">
        <f>Details2!C386</f>
        <v>0109</v>
      </c>
      <c r="D96" s="1" t="str">
        <f>Details2!D386</f>
        <v>Ft. Sam Houston (BAMC Army Medical Center)</v>
      </c>
      <c r="E96" s="1" t="str">
        <f>Details2!E386</f>
        <v>H</v>
      </c>
      <c r="F96" s="131">
        <f>Details2!F386</f>
        <v>13070609.42</v>
      </c>
      <c r="G96" s="131">
        <f>Details2!G386</f>
        <v>5747291.0599999996</v>
      </c>
      <c r="H96" s="131">
        <f>Details2!H386</f>
        <v>6858693.8899999997</v>
      </c>
      <c r="I96" s="131">
        <f>Details2!I386</f>
        <v>6450667.6900000004</v>
      </c>
      <c r="J96" s="131">
        <f>Details2!J386</f>
        <v>5964471.9100000001</v>
      </c>
      <c r="K96" s="131">
        <f>Details2!K386</f>
        <v>5041498.83</v>
      </c>
    </row>
    <row r="97" spans="2:11" x14ac:dyDescent="0.25">
      <c r="B97" s="1" t="str">
        <f>Details2!B387</f>
        <v>DHA</v>
      </c>
      <c r="C97" s="1" t="str">
        <f>Details2!C387</f>
        <v>0110</v>
      </c>
      <c r="D97" s="1" t="str">
        <f>Details2!D387</f>
        <v>Ft. Hood (Darnall Army Medical Center)</v>
      </c>
      <c r="E97" s="1" t="str">
        <f>Details2!E387</f>
        <v>H</v>
      </c>
      <c r="F97" s="131">
        <f>Details2!F387</f>
        <v>778329.19</v>
      </c>
      <c r="G97" s="131">
        <f>Details2!G387</f>
        <v>628943.89</v>
      </c>
      <c r="H97" s="131">
        <f>Details2!H387</f>
        <v>705321.08</v>
      </c>
      <c r="I97" s="131">
        <f>Details2!I387</f>
        <v>1015939.68</v>
      </c>
      <c r="J97" s="131">
        <f>Details2!J387</f>
        <v>1049230.58</v>
      </c>
      <c r="K97" s="131">
        <f>Details2!K387</f>
        <v>346830.31</v>
      </c>
    </row>
    <row r="98" spans="2:11" x14ac:dyDescent="0.25">
      <c r="B98" s="1" t="str">
        <f>Details2!B388</f>
        <v>DHA</v>
      </c>
      <c r="C98" s="1" t="str">
        <f>Details2!C388</f>
        <v>0112</v>
      </c>
      <c r="D98" s="1" t="str">
        <f>Details2!D388</f>
        <v>Dyess AFB (7th Medical Group)</v>
      </c>
      <c r="E98" s="1" t="str">
        <f>Details2!E388</f>
        <v>C</v>
      </c>
      <c r="F98" s="131" t="str">
        <f>Details2!F388</f>
        <v>NULL</v>
      </c>
      <c r="G98" s="131" t="str">
        <f>Details2!G388</f>
        <v>NULL</v>
      </c>
      <c r="H98" s="131" t="str">
        <f>Details2!H388</f>
        <v>NULL</v>
      </c>
      <c r="I98" s="131" t="str">
        <f>Details2!I388</f>
        <v>NULL</v>
      </c>
      <c r="J98" s="131" t="str">
        <f>Details2!J388</f>
        <v>NULL</v>
      </c>
      <c r="K98" s="131" t="str">
        <f>Details2!K388</f>
        <v>NULL</v>
      </c>
    </row>
    <row r="99" spans="2:11" x14ac:dyDescent="0.25">
      <c r="B99" s="1" t="str">
        <f>Details2!B389</f>
        <v>DHA</v>
      </c>
      <c r="C99" s="1" t="str">
        <f>Details2!C389</f>
        <v>0113</v>
      </c>
      <c r="D99" s="1" t="str">
        <f>Details2!D389</f>
        <v>Sheppard AFB (82nd Medical Group)</v>
      </c>
      <c r="E99" s="1" t="str">
        <f>Details2!E389</f>
        <v>C</v>
      </c>
      <c r="F99" s="131" t="str">
        <f>Details2!F389</f>
        <v>NULL</v>
      </c>
      <c r="G99" s="131" t="str">
        <f>Details2!G389</f>
        <v>NULL</v>
      </c>
      <c r="H99" s="131" t="str">
        <f>Details2!H389</f>
        <v>NULL</v>
      </c>
      <c r="I99" s="131" t="str">
        <f>Details2!I389</f>
        <v>NULL</v>
      </c>
      <c r="J99" s="131" t="str">
        <f>Details2!J389</f>
        <v>NULL</v>
      </c>
      <c r="K99" s="131" t="str">
        <f>Details2!K389</f>
        <v>NULL</v>
      </c>
    </row>
    <row r="100" spans="2:11" x14ac:dyDescent="0.25">
      <c r="B100" s="1" t="str">
        <f>Details2!B390</f>
        <v>DHA</v>
      </c>
      <c r="C100" s="1" t="str">
        <f>Details2!C390</f>
        <v>0114</v>
      </c>
      <c r="D100" s="1" t="str">
        <f>Details2!D390</f>
        <v>Laughlin AFB (47th Medical Group)</v>
      </c>
      <c r="E100" s="1" t="str">
        <f>Details2!E390</f>
        <v>C</v>
      </c>
      <c r="F100" s="131" t="str">
        <f>Details2!F390</f>
        <v>NULL</v>
      </c>
      <c r="G100" s="131" t="str">
        <f>Details2!G390</f>
        <v>NULL</v>
      </c>
      <c r="H100" s="131" t="str">
        <f>Details2!H390</f>
        <v>NULL</v>
      </c>
      <c r="I100" s="131" t="str">
        <f>Details2!I390</f>
        <v>NULL</v>
      </c>
      <c r="J100" s="131" t="str">
        <f>Details2!J390</f>
        <v>NULL</v>
      </c>
      <c r="K100" s="131" t="str">
        <f>Details2!K390</f>
        <v>NULL</v>
      </c>
    </row>
    <row r="101" spans="2:11" x14ac:dyDescent="0.25">
      <c r="B101" s="1" t="str">
        <f>Details2!B391</f>
        <v>DHA</v>
      </c>
      <c r="C101" s="1" t="str">
        <f>Details2!C391</f>
        <v>0117</v>
      </c>
      <c r="D101" s="1" t="str">
        <f>Details2!D391</f>
        <v>Lackland AFB (59th Medical Wing)</v>
      </c>
      <c r="E101" s="1" t="str">
        <f>Details2!E391</f>
        <v>H</v>
      </c>
      <c r="F101" s="131" t="str">
        <f>Details2!F391</f>
        <v>NULL</v>
      </c>
      <c r="G101" s="131" t="str">
        <f>Details2!G391</f>
        <v>NULL</v>
      </c>
      <c r="H101" s="131" t="str">
        <f>Details2!H391</f>
        <v>NULL</v>
      </c>
      <c r="I101" s="131" t="str">
        <f>Details2!I391</f>
        <v>NULL</v>
      </c>
      <c r="J101" s="131" t="str">
        <f>Details2!J391</f>
        <v>NULL</v>
      </c>
      <c r="K101" s="131" t="str">
        <f>Details2!K391</f>
        <v>NULL</v>
      </c>
    </row>
    <row r="102" spans="2:11" x14ac:dyDescent="0.25">
      <c r="B102" s="1" t="str">
        <f>Details2!B392</f>
        <v>DHA</v>
      </c>
      <c r="C102" s="1" t="str">
        <f>Details2!C392</f>
        <v>0118</v>
      </c>
      <c r="D102" s="1" t="str">
        <f>Details2!D392</f>
        <v>NHC Corpus Christi</v>
      </c>
      <c r="E102" s="1" t="str">
        <f>Details2!E392</f>
        <v>C</v>
      </c>
      <c r="F102" s="131" t="str">
        <f>Details2!F392</f>
        <v>NULL</v>
      </c>
      <c r="G102" s="131" t="str">
        <f>Details2!G392</f>
        <v>NULL</v>
      </c>
      <c r="H102" s="131" t="str">
        <f>Details2!H392</f>
        <v>NULL</v>
      </c>
      <c r="I102" s="131" t="str">
        <f>Details2!I392</f>
        <v>NULL</v>
      </c>
      <c r="J102" s="131" t="str">
        <f>Details2!J392</f>
        <v>NULL</v>
      </c>
      <c r="K102" s="131" t="str">
        <f>Details2!K392</f>
        <v>NULL</v>
      </c>
    </row>
    <row r="103" spans="2:11" x14ac:dyDescent="0.25">
      <c r="B103" s="1" t="str">
        <f>Details2!B393</f>
        <v>DHA</v>
      </c>
      <c r="C103" s="1" t="str">
        <f>Details2!C393</f>
        <v>0119</v>
      </c>
      <c r="D103" s="1" t="str">
        <f>Details2!D393</f>
        <v>Hill AFB (75th Medical Group)</v>
      </c>
      <c r="E103" s="1" t="str">
        <f>Details2!E393</f>
        <v>C</v>
      </c>
      <c r="F103" s="131" t="str">
        <f>Details2!F393</f>
        <v>NULL</v>
      </c>
      <c r="G103" s="131" t="str">
        <f>Details2!G393</f>
        <v>NULL</v>
      </c>
      <c r="H103" s="131" t="str">
        <f>Details2!H393</f>
        <v>NULL</v>
      </c>
      <c r="I103" s="131" t="str">
        <f>Details2!I393</f>
        <v>NULL</v>
      </c>
      <c r="J103" s="131" t="str">
        <f>Details2!J393</f>
        <v>NULL</v>
      </c>
      <c r="K103" s="131" t="str">
        <f>Details2!K393</f>
        <v>NULL</v>
      </c>
    </row>
    <row r="104" spans="2:11" x14ac:dyDescent="0.25">
      <c r="B104" s="1" t="str">
        <f>Details2!B394</f>
        <v>DHA</v>
      </c>
      <c r="C104" s="1" t="str">
        <f>Details2!C394</f>
        <v>0120</v>
      </c>
      <c r="D104" s="1" t="str">
        <f>Details2!D394</f>
        <v>Langley AFB (633rd Medical Group)</v>
      </c>
      <c r="E104" s="1" t="str">
        <f>Details2!E394</f>
        <v>H</v>
      </c>
      <c r="F104" s="131">
        <f>Details2!F394</f>
        <v>201819.92</v>
      </c>
      <c r="G104" s="131">
        <f>Details2!G394</f>
        <v>197920.23</v>
      </c>
      <c r="H104" s="131">
        <f>Details2!H394</f>
        <v>173561.28</v>
      </c>
      <c r="I104" s="131">
        <f>Details2!I394</f>
        <v>33153.699999999997</v>
      </c>
      <c r="J104" s="131">
        <f>Details2!J394</f>
        <v>55967.27</v>
      </c>
      <c r="K104" s="131" t="str">
        <f>Details2!K394</f>
        <v>NULL</v>
      </c>
    </row>
    <row r="105" spans="2:11" x14ac:dyDescent="0.25">
      <c r="B105" s="1" t="str">
        <f>Details2!B395</f>
        <v>DHA</v>
      </c>
      <c r="C105" s="1" t="str">
        <f>Details2!C395</f>
        <v>0121</v>
      </c>
      <c r="D105" s="1" t="str">
        <f>Details2!D395</f>
        <v>Ft. Eustis (McDonald Army Health Clinic)</v>
      </c>
      <c r="E105" s="1" t="str">
        <f>Details2!E395</f>
        <v>H</v>
      </c>
      <c r="F105" s="131" t="str">
        <f>Details2!F395</f>
        <v>NULL</v>
      </c>
      <c r="G105" s="131" t="str">
        <f>Details2!G395</f>
        <v>NULL</v>
      </c>
      <c r="H105" s="131" t="str">
        <f>Details2!H395</f>
        <v>NULL</v>
      </c>
      <c r="I105" s="131" t="str">
        <f>Details2!I395</f>
        <v>NULL</v>
      </c>
      <c r="J105" s="131" t="str">
        <f>Details2!J395</f>
        <v>NULL</v>
      </c>
      <c r="K105" s="131" t="str">
        <f>Details2!K395</f>
        <v>NULL</v>
      </c>
    </row>
    <row r="106" spans="2:11" x14ac:dyDescent="0.25">
      <c r="B106" s="1" t="str">
        <f>Details2!B396</f>
        <v>DHA</v>
      </c>
      <c r="C106" s="1" t="str">
        <f>Details2!C396</f>
        <v>0122</v>
      </c>
      <c r="D106" s="1" t="str">
        <f>Details2!D396</f>
        <v>Ft. Lee (Kenner Army Health Clinic)</v>
      </c>
      <c r="E106" s="1" t="str">
        <f>Details2!E396</f>
        <v>C</v>
      </c>
      <c r="F106" s="131" t="str">
        <f>Details2!F396</f>
        <v>NULL</v>
      </c>
      <c r="G106" s="131" t="str">
        <f>Details2!G396</f>
        <v>NULL</v>
      </c>
      <c r="H106" s="131" t="str">
        <f>Details2!H396</f>
        <v>NULL</v>
      </c>
      <c r="I106" s="131" t="str">
        <f>Details2!I396</f>
        <v>NULL</v>
      </c>
      <c r="J106" s="131" t="str">
        <f>Details2!J396</f>
        <v>NULL</v>
      </c>
      <c r="K106" s="131" t="str">
        <f>Details2!K396</f>
        <v>NULL</v>
      </c>
    </row>
    <row r="107" spans="2:11" x14ac:dyDescent="0.25">
      <c r="B107" s="1" t="str">
        <f>Details2!B397</f>
        <v>DHA</v>
      </c>
      <c r="C107" s="1" t="str">
        <f>Details2!C397</f>
        <v>0123</v>
      </c>
      <c r="D107" s="1" t="str">
        <f>Details2!D397</f>
        <v>Ft. Belvoir Community Hospital</v>
      </c>
      <c r="E107" s="1" t="str">
        <f>Details2!E397</f>
        <v>H</v>
      </c>
      <c r="F107" s="131">
        <f>Details2!F397</f>
        <v>2430341.4500000002</v>
      </c>
      <c r="G107" s="131">
        <f>Details2!G397</f>
        <v>2375027.37</v>
      </c>
      <c r="H107" s="131">
        <f>Details2!H397</f>
        <v>2580173.6</v>
      </c>
      <c r="I107" s="131">
        <f>Details2!I397</f>
        <v>2284449.84</v>
      </c>
      <c r="J107" s="131">
        <f>Details2!J397</f>
        <v>2775052.42</v>
      </c>
      <c r="K107" s="131">
        <f>Details2!K397</f>
        <v>2027621.36</v>
      </c>
    </row>
    <row r="108" spans="2:11" x14ac:dyDescent="0.25">
      <c r="B108" s="1" t="str">
        <f>Details2!B398</f>
        <v>DHA</v>
      </c>
      <c r="C108" s="1" t="str">
        <f>Details2!C398</f>
        <v>0124</v>
      </c>
      <c r="D108" s="1" t="str">
        <f>Details2!D398</f>
        <v>NMC Portsmouth</v>
      </c>
      <c r="E108" s="1" t="str">
        <f>Details2!E398</f>
        <v>H</v>
      </c>
      <c r="F108" s="131">
        <f>Details2!F398</f>
        <v>3468337.01</v>
      </c>
      <c r="G108" s="131">
        <f>Details2!G398</f>
        <v>2380386.5699999998</v>
      </c>
      <c r="H108" s="131">
        <f>Details2!H398</f>
        <v>2199523.87</v>
      </c>
      <c r="I108" s="131">
        <f>Details2!I398</f>
        <v>2333630.87</v>
      </c>
      <c r="J108" s="131">
        <f>Details2!J398</f>
        <v>1642897.57</v>
      </c>
      <c r="K108" s="131">
        <f>Details2!K398</f>
        <v>1323789.7</v>
      </c>
    </row>
    <row r="109" spans="2:11" x14ac:dyDescent="0.25">
      <c r="B109" s="1" t="str">
        <f>Details2!B399</f>
        <v>DHA</v>
      </c>
      <c r="C109" s="1" t="str">
        <f>Details2!C399</f>
        <v>0125</v>
      </c>
      <c r="D109" s="1" t="str">
        <f>Details2!D399</f>
        <v>Ft. Lewis (Madigan Army Medical Center)</v>
      </c>
      <c r="E109" s="1" t="str">
        <f>Details2!E399</f>
        <v>H</v>
      </c>
      <c r="F109" s="131">
        <f>Details2!F399</f>
        <v>4694607.24</v>
      </c>
      <c r="G109" s="131">
        <f>Details2!G399</f>
        <v>3184062.73</v>
      </c>
      <c r="H109" s="131">
        <f>Details2!H399</f>
        <v>4049536.66</v>
      </c>
      <c r="I109" s="131">
        <f>Details2!I399</f>
        <v>2627623.73</v>
      </c>
      <c r="J109" s="131">
        <f>Details2!J399</f>
        <v>2480413.2599999998</v>
      </c>
      <c r="K109" s="131">
        <f>Details2!K399</f>
        <v>1161591.8999999999</v>
      </c>
    </row>
    <row r="110" spans="2:11" x14ac:dyDescent="0.25">
      <c r="B110" s="1" t="str">
        <f>Details2!B400</f>
        <v>DHA</v>
      </c>
      <c r="C110" s="1" t="str">
        <f>Details2!C400</f>
        <v>0126</v>
      </c>
      <c r="D110" s="1" t="str">
        <f>Details2!D400</f>
        <v>NH Bremerton</v>
      </c>
      <c r="E110" s="1" t="str">
        <f>Details2!E400</f>
        <v>H</v>
      </c>
      <c r="F110" s="131">
        <f>Details2!F400</f>
        <v>313847.43</v>
      </c>
      <c r="G110" s="131">
        <f>Details2!G400</f>
        <v>121155.69</v>
      </c>
      <c r="H110" s="131">
        <f>Details2!H400</f>
        <v>88501.09</v>
      </c>
      <c r="I110" s="131">
        <f>Details2!I400</f>
        <v>22113</v>
      </c>
      <c r="J110" s="131">
        <f>Details2!J400</f>
        <v>0</v>
      </c>
      <c r="K110" s="131">
        <f>Details2!K400</f>
        <v>0</v>
      </c>
    </row>
    <row r="111" spans="2:11" x14ac:dyDescent="0.25">
      <c r="B111" s="1" t="str">
        <f>Details2!B401</f>
        <v>DHA</v>
      </c>
      <c r="C111" s="1" t="str">
        <f>Details2!C401</f>
        <v>0127</v>
      </c>
      <c r="D111" s="1" t="str">
        <f>Details2!D401</f>
        <v>NHC Oak Harbor</v>
      </c>
      <c r="E111" s="1" t="str">
        <f>Details2!E401</f>
        <v>H</v>
      </c>
      <c r="F111" s="131">
        <f>Details2!F401</f>
        <v>39060.239999999998</v>
      </c>
      <c r="G111" s="131">
        <f>Details2!G401</f>
        <v>0</v>
      </c>
      <c r="H111" s="131">
        <f>Details2!H401</f>
        <v>25472.65</v>
      </c>
      <c r="I111" s="131">
        <f>Details2!I401</f>
        <v>0</v>
      </c>
      <c r="J111" s="131" t="str">
        <f>Details2!J401</f>
        <v>NULL</v>
      </c>
      <c r="K111" s="131" t="str">
        <f>Details2!K401</f>
        <v>NULL</v>
      </c>
    </row>
    <row r="112" spans="2:11" x14ac:dyDescent="0.25">
      <c r="B112" s="1" t="str">
        <f>Details2!B402</f>
        <v>DHA</v>
      </c>
      <c r="C112" s="1" t="str">
        <f>Details2!C402</f>
        <v>0128</v>
      </c>
      <c r="D112" s="1" t="str">
        <f>Details2!D402</f>
        <v>Fairchild AFB (92nd Medical Group)</v>
      </c>
      <c r="E112" s="1" t="str">
        <f>Details2!E402</f>
        <v>C</v>
      </c>
      <c r="F112" s="131" t="str">
        <f>Details2!F402</f>
        <v>NULL</v>
      </c>
      <c r="G112" s="131" t="str">
        <f>Details2!G402</f>
        <v>NULL</v>
      </c>
      <c r="H112" s="131" t="str">
        <f>Details2!H402</f>
        <v>NULL</v>
      </c>
      <c r="I112" s="131" t="str">
        <f>Details2!I402</f>
        <v>NULL</v>
      </c>
      <c r="J112" s="131" t="str">
        <f>Details2!J402</f>
        <v>NULL</v>
      </c>
      <c r="K112" s="131" t="str">
        <f>Details2!K402</f>
        <v>NULL</v>
      </c>
    </row>
    <row r="113" spans="2:11" x14ac:dyDescent="0.25">
      <c r="B113" s="1" t="str">
        <f>Details2!B403</f>
        <v>DHA</v>
      </c>
      <c r="C113" s="1" t="str">
        <f>Details2!C403</f>
        <v>0129</v>
      </c>
      <c r="D113" s="1" t="str">
        <f>Details2!D403</f>
        <v>F.E. Warren AFB (90th Medical Group)</v>
      </c>
      <c r="E113" s="1" t="str">
        <f>Details2!E403</f>
        <v>C</v>
      </c>
      <c r="F113" s="131" t="str">
        <f>Details2!F403</f>
        <v>NULL</v>
      </c>
      <c r="G113" s="131" t="str">
        <f>Details2!G403</f>
        <v>NULL</v>
      </c>
      <c r="H113" s="131" t="str">
        <f>Details2!H403</f>
        <v>NULL</v>
      </c>
      <c r="I113" s="131" t="str">
        <f>Details2!I403</f>
        <v>NULL</v>
      </c>
      <c r="J113" s="131" t="str">
        <f>Details2!J403</f>
        <v>NULL</v>
      </c>
      <c r="K113" s="131" t="str">
        <f>Details2!K403</f>
        <v>NULL</v>
      </c>
    </row>
    <row r="114" spans="2:11" x14ac:dyDescent="0.25">
      <c r="B114" s="1" t="str">
        <f>Details2!B404</f>
        <v>DHA</v>
      </c>
      <c r="C114" s="1" t="str">
        <f>Details2!C404</f>
        <v>0131</v>
      </c>
      <c r="D114" s="1" t="str">
        <f>Details2!D404</f>
        <v>Ft. Irwin (Weed Army Community Hospital)</v>
      </c>
      <c r="E114" s="1" t="str">
        <f>Details2!E404</f>
        <v>H</v>
      </c>
      <c r="F114" s="131">
        <f>Details2!F404</f>
        <v>0</v>
      </c>
      <c r="G114" s="131">
        <f>Details2!G404</f>
        <v>5469.8</v>
      </c>
      <c r="H114" s="131">
        <f>Details2!H404</f>
        <v>0</v>
      </c>
      <c r="I114" s="131">
        <f>Details2!I404</f>
        <v>0</v>
      </c>
      <c r="J114" s="131">
        <f>Details2!J404</f>
        <v>0</v>
      </c>
      <c r="K114" s="131">
        <f>Details2!K404</f>
        <v>0</v>
      </c>
    </row>
    <row r="115" spans="2:11" x14ac:dyDescent="0.25">
      <c r="B115" s="1" t="str">
        <f>Details2!B405</f>
        <v>DHA</v>
      </c>
      <c r="C115" s="1" t="str">
        <f>Details2!C405</f>
        <v>0203</v>
      </c>
      <c r="D115" s="1" t="str">
        <f>Details2!D405</f>
        <v>Eielson AFB (354th Medical Group)</v>
      </c>
      <c r="E115" s="1" t="str">
        <f>Details2!E405</f>
        <v>C</v>
      </c>
      <c r="F115" s="131" t="str">
        <f>Details2!F405</f>
        <v>NULL</v>
      </c>
      <c r="G115" s="131" t="str">
        <f>Details2!G405</f>
        <v>NULL</v>
      </c>
      <c r="H115" s="131" t="str">
        <f>Details2!H405</f>
        <v>NULL</v>
      </c>
      <c r="I115" s="131" t="str">
        <f>Details2!I405</f>
        <v>NULL</v>
      </c>
      <c r="J115" s="131" t="str">
        <f>Details2!J405</f>
        <v>NULL</v>
      </c>
      <c r="K115" s="131" t="str">
        <f>Details2!K405</f>
        <v>NULL</v>
      </c>
    </row>
    <row r="116" spans="2:11" x14ac:dyDescent="0.25">
      <c r="B116" s="1" t="str">
        <f>Details2!B406</f>
        <v>DHA</v>
      </c>
      <c r="C116" s="1" t="str">
        <f>Details2!C406</f>
        <v>0248</v>
      </c>
      <c r="D116" s="1" t="str">
        <f>Details2!D406</f>
        <v>Los Angeles AFB (61st Medical Group)</v>
      </c>
      <c r="E116" s="1" t="str">
        <f>Details2!E406</f>
        <v>C</v>
      </c>
      <c r="F116" s="131" t="str">
        <f>Details2!F406</f>
        <v>NULL</v>
      </c>
      <c r="G116" s="131" t="str">
        <f>Details2!G406</f>
        <v>NULL</v>
      </c>
      <c r="H116" s="131" t="str">
        <f>Details2!H406</f>
        <v>NULL</v>
      </c>
      <c r="I116" s="131" t="str">
        <f>Details2!I406</f>
        <v>NULL</v>
      </c>
      <c r="J116" s="131" t="str">
        <f>Details2!J406</f>
        <v>NULL</v>
      </c>
      <c r="K116" s="131" t="str">
        <f>Details2!K406</f>
        <v>NULL</v>
      </c>
    </row>
    <row r="117" spans="2:11" x14ac:dyDescent="0.25">
      <c r="B117" s="1" t="str">
        <f>Details2!B407</f>
        <v>DHA</v>
      </c>
      <c r="C117" s="1" t="str">
        <f>Details2!C407</f>
        <v>0252</v>
      </c>
      <c r="D117" s="1" t="str">
        <f>Details2!D407</f>
        <v>Peterson AFB (21st Medical Group)</v>
      </c>
      <c r="E117" s="1" t="str">
        <f>Details2!E407</f>
        <v>C</v>
      </c>
      <c r="F117" s="131" t="str">
        <f>Details2!F407</f>
        <v>NULL</v>
      </c>
      <c r="G117" s="131" t="str">
        <f>Details2!G407</f>
        <v>NULL</v>
      </c>
      <c r="H117" s="131" t="str">
        <f>Details2!H407</f>
        <v>NULL</v>
      </c>
      <c r="I117" s="131" t="str">
        <f>Details2!I407</f>
        <v>NULL</v>
      </c>
      <c r="J117" s="131" t="str">
        <f>Details2!J407</f>
        <v>NULL</v>
      </c>
      <c r="K117" s="131" t="str">
        <f>Details2!K407</f>
        <v>NULL</v>
      </c>
    </row>
    <row r="118" spans="2:11" x14ac:dyDescent="0.25">
      <c r="B118" s="1" t="str">
        <f>Details2!B408</f>
        <v>DHA</v>
      </c>
      <c r="C118" s="1" t="str">
        <f>Details2!C408</f>
        <v>0280</v>
      </c>
      <c r="D118" s="1" t="str">
        <f>Details2!D408</f>
        <v>NHC Hawaii</v>
      </c>
      <c r="E118" s="1" t="str">
        <f>Details2!E408</f>
        <v>C</v>
      </c>
      <c r="F118" s="131" t="str">
        <f>Details2!F408</f>
        <v>NULL</v>
      </c>
      <c r="G118" s="131" t="str">
        <f>Details2!G408</f>
        <v>NULL</v>
      </c>
      <c r="H118" s="131" t="str">
        <f>Details2!H408</f>
        <v>NULL</v>
      </c>
      <c r="I118" s="131" t="str">
        <f>Details2!I408</f>
        <v>NULL</v>
      </c>
      <c r="J118" s="131" t="str">
        <f>Details2!J408</f>
        <v>NULL</v>
      </c>
      <c r="K118" s="131" t="str">
        <f>Details2!K408</f>
        <v>NULL</v>
      </c>
    </row>
    <row r="119" spans="2:11" x14ac:dyDescent="0.25">
      <c r="B119" s="1" t="str">
        <f>Details2!B409</f>
        <v>DHA</v>
      </c>
      <c r="C119" s="1" t="str">
        <f>Details2!C409</f>
        <v>0287</v>
      </c>
      <c r="D119" s="1" t="str">
        <f>Details2!D409</f>
        <v>Hickam AFB (15th Medical Group)</v>
      </c>
      <c r="E119" s="1" t="str">
        <f>Details2!E409</f>
        <v>C</v>
      </c>
      <c r="F119" s="131" t="str">
        <f>Details2!F409</f>
        <v>NULL</v>
      </c>
      <c r="G119" s="131" t="str">
        <f>Details2!G409</f>
        <v>NULL</v>
      </c>
      <c r="H119" s="131" t="str">
        <f>Details2!H409</f>
        <v>NULL</v>
      </c>
      <c r="I119" s="131" t="str">
        <f>Details2!I409</f>
        <v>NULL</v>
      </c>
      <c r="J119" s="131" t="str">
        <f>Details2!J409</f>
        <v>NULL</v>
      </c>
      <c r="K119" s="131" t="str">
        <f>Details2!K409</f>
        <v>NULL</v>
      </c>
    </row>
    <row r="120" spans="2:11" x14ac:dyDescent="0.25">
      <c r="B120" s="1" t="str">
        <f>Details2!B410</f>
        <v>DHA</v>
      </c>
      <c r="C120" s="1" t="str">
        <f>Details2!C410</f>
        <v>0306</v>
      </c>
      <c r="D120" s="1" t="str">
        <f>Details2!D410</f>
        <v>NHC Annapolis</v>
      </c>
      <c r="E120" s="1" t="str">
        <f>Details2!E410</f>
        <v>C</v>
      </c>
      <c r="F120" s="131" t="str">
        <f>Details2!F410</f>
        <v>NULL</v>
      </c>
      <c r="G120" s="131" t="str">
        <f>Details2!G410</f>
        <v>NULL</v>
      </c>
      <c r="H120" s="131" t="str">
        <f>Details2!H410</f>
        <v>NULL</v>
      </c>
      <c r="I120" s="131" t="str">
        <f>Details2!I410</f>
        <v>NULL</v>
      </c>
      <c r="J120" s="131" t="str">
        <f>Details2!J410</f>
        <v>NULL</v>
      </c>
      <c r="K120" s="131" t="str">
        <f>Details2!K410</f>
        <v>NULL</v>
      </c>
    </row>
    <row r="121" spans="2:11" x14ac:dyDescent="0.25">
      <c r="B121" s="1" t="str">
        <f>Details2!B411</f>
        <v>DHA</v>
      </c>
      <c r="C121" s="1" t="str">
        <f>Details2!C411</f>
        <v>0310</v>
      </c>
      <c r="D121" s="1" t="str">
        <f>Details2!D411</f>
        <v>Hanscom AFB (66th Medical Group)</v>
      </c>
      <c r="E121" s="1" t="str">
        <f>Details2!E411</f>
        <v>C</v>
      </c>
      <c r="F121" s="131" t="str">
        <f>Details2!F411</f>
        <v>NULL</v>
      </c>
      <c r="G121" s="131" t="str">
        <f>Details2!G411</f>
        <v>NULL</v>
      </c>
      <c r="H121" s="131" t="str">
        <f>Details2!H411</f>
        <v>NULL</v>
      </c>
      <c r="I121" s="131" t="str">
        <f>Details2!I411</f>
        <v>NULL</v>
      </c>
      <c r="J121" s="131" t="str">
        <f>Details2!J411</f>
        <v>NULL</v>
      </c>
      <c r="K121" s="131" t="str">
        <f>Details2!K411</f>
        <v>NULL</v>
      </c>
    </row>
    <row r="122" spans="2:11" x14ac:dyDescent="0.25">
      <c r="B122" s="1" t="str">
        <f>Details2!B412</f>
        <v>DHA</v>
      </c>
      <c r="C122" s="1" t="str">
        <f>Details2!C412</f>
        <v>0321</v>
      </c>
      <c r="D122" s="1" t="str">
        <f>Details2!D412</f>
        <v>NBHC Portsmouth</v>
      </c>
      <c r="E122" s="1" t="str">
        <f>Details2!E412</f>
        <v>C</v>
      </c>
      <c r="F122" s="131" t="str">
        <f>Details2!F412</f>
        <v>NULL</v>
      </c>
      <c r="G122" s="131" t="str">
        <f>Details2!G412</f>
        <v>NULL</v>
      </c>
      <c r="H122" s="131" t="str">
        <f>Details2!H412</f>
        <v>NULL</v>
      </c>
      <c r="I122" s="131" t="str">
        <f>Details2!I412</f>
        <v>NULL</v>
      </c>
      <c r="J122" s="131" t="str">
        <f>Details2!J412</f>
        <v>NULL</v>
      </c>
      <c r="K122" s="131" t="str">
        <f>Details2!K412</f>
        <v>NULL</v>
      </c>
    </row>
    <row r="123" spans="2:11" x14ac:dyDescent="0.25">
      <c r="B123" s="1" t="str">
        <f>Details2!B413</f>
        <v>DHA</v>
      </c>
      <c r="C123" s="1" t="str">
        <f>Details2!C413</f>
        <v>0326</v>
      </c>
      <c r="D123" s="1" t="str">
        <f>Details2!D413</f>
        <v>McGuire AFB (87th Medical Group)</v>
      </c>
      <c r="E123" s="1" t="str">
        <f>Details2!E413</f>
        <v>C</v>
      </c>
      <c r="F123" s="131" t="str">
        <f>Details2!F413</f>
        <v>NULL</v>
      </c>
      <c r="G123" s="131" t="str">
        <f>Details2!G413</f>
        <v>NULL</v>
      </c>
      <c r="H123" s="131" t="str">
        <f>Details2!H413</f>
        <v>NULL</v>
      </c>
      <c r="I123" s="131" t="str">
        <f>Details2!I413</f>
        <v>NULL</v>
      </c>
      <c r="J123" s="131" t="str">
        <f>Details2!J413</f>
        <v>NULL</v>
      </c>
      <c r="K123" s="131" t="str">
        <f>Details2!K413</f>
        <v>NULL</v>
      </c>
    </row>
    <row r="124" spans="2:11" x14ac:dyDescent="0.25">
      <c r="B124" s="1" t="str">
        <f>Details2!B414</f>
        <v>DHA</v>
      </c>
      <c r="C124" s="1" t="str">
        <f>Details2!C414</f>
        <v>0330</v>
      </c>
      <c r="D124" s="1" t="str">
        <f>Details2!D414</f>
        <v>Ft. Drum (Guthrie Army Health Clinic)</v>
      </c>
      <c r="E124" s="1" t="str">
        <f>Details2!E414</f>
        <v>C</v>
      </c>
      <c r="F124" s="131" t="str">
        <f>Details2!F414</f>
        <v>NULL</v>
      </c>
      <c r="G124" s="131" t="str">
        <f>Details2!G414</f>
        <v>NULL</v>
      </c>
      <c r="H124" s="131" t="str">
        <f>Details2!H414</f>
        <v>NULL</v>
      </c>
      <c r="I124" s="131" t="str">
        <f>Details2!I414</f>
        <v>NULL</v>
      </c>
      <c r="J124" s="131" t="str">
        <f>Details2!J414</f>
        <v>NULL</v>
      </c>
      <c r="K124" s="131" t="str">
        <f>Details2!K414</f>
        <v>NULL</v>
      </c>
    </row>
    <row r="125" spans="2:11" x14ac:dyDescent="0.25">
      <c r="B125" s="1" t="str">
        <f>Details2!B415</f>
        <v>DHA</v>
      </c>
      <c r="C125" s="1" t="str">
        <f>Details2!C415</f>
        <v>0335</v>
      </c>
      <c r="D125" s="1" t="str">
        <f>Details2!D415</f>
        <v>Pope AFB (43rd Medical Group)</v>
      </c>
      <c r="E125" s="1" t="str">
        <f>Details2!E415</f>
        <v>I</v>
      </c>
      <c r="F125" s="131" t="str">
        <f>Details2!F415</f>
        <v>NULL</v>
      </c>
      <c r="G125" s="131" t="str">
        <f>Details2!G415</f>
        <v>NULL</v>
      </c>
      <c r="H125" s="131" t="str">
        <f>Details2!H415</f>
        <v>NULL</v>
      </c>
      <c r="I125" s="131" t="str">
        <f>Details2!I415</f>
        <v>NULL</v>
      </c>
      <c r="J125" s="131" t="str">
        <f>Details2!J415</f>
        <v>NULL</v>
      </c>
      <c r="K125" s="131" t="str">
        <f>Details2!K415</f>
        <v>NULL</v>
      </c>
    </row>
    <row r="126" spans="2:11" x14ac:dyDescent="0.25">
      <c r="B126" s="1" t="str">
        <f>Details2!B416</f>
        <v>DHA</v>
      </c>
      <c r="C126" s="1" t="str">
        <f>Details2!C416</f>
        <v>0338</v>
      </c>
      <c r="D126" s="1" t="str">
        <f>Details2!D416</f>
        <v>Vance AFB (71st Medical Group)</v>
      </c>
      <c r="E126" s="1" t="str">
        <f>Details2!E416</f>
        <v>C</v>
      </c>
      <c r="F126" s="131" t="str">
        <f>Details2!F416</f>
        <v>NULL</v>
      </c>
      <c r="G126" s="131" t="str">
        <f>Details2!G416</f>
        <v>NULL</v>
      </c>
      <c r="H126" s="131" t="str">
        <f>Details2!H416</f>
        <v>NULL</v>
      </c>
      <c r="I126" s="131" t="str">
        <f>Details2!I416</f>
        <v>NULL</v>
      </c>
      <c r="J126" s="131" t="str">
        <f>Details2!J416</f>
        <v>NULL</v>
      </c>
      <c r="K126" s="131" t="str">
        <f>Details2!K416</f>
        <v>NULL</v>
      </c>
    </row>
    <row r="127" spans="2:11" x14ac:dyDescent="0.25">
      <c r="B127" s="1" t="str">
        <f>Details2!B417</f>
        <v>DHA</v>
      </c>
      <c r="C127" s="1" t="str">
        <f>Details2!C417</f>
        <v>0351</v>
      </c>
      <c r="D127" s="1" t="str">
        <f>Details2!D417</f>
        <v>Letterkenny Army Depot (Army Health Clinic)</v>
      </c>
      <c r="E127" s="1" t="str">
        <f>Details2!E417</f>
        <v>C</v>
      </c>
      <c r="F127" s="131" t="str">
        <f>Details2!F417</f>
        <v>NULL</v>
      </c>
      <c r="G127" s="131" t="str">
        <f>Details2!G417</f>
        <v>NULL</v>
      </c>
      <c r="H127" s="131" t="str">
        <f>Details2!H417</f>
        <v>NULL</v>
      </c>
      <c r="I127" s="131" t="str">
        <f>Details2!I417</f>
        <v>NULL</v>
      </c>
      <c r="J127" s="131" t="str">
        <f>Details2!J417</f>
        <v>NULL</v>
      </c>
      <c r="K127" s="131" t="str">
        <f>Details2!K417</f>
        <v>NULL</v>
      </c>
    </row>
    <row r="128" spans="2:11" x14ac:dyDescent="0.25">
      <c r="B128" s="1" t="str">
        <f>Details2!B418</f>
        <v>DHA</v>
      </c>
      <c r="C128" s="1" t="str">
        <f>Details2!C418</f>
        <v>0352</v>
      </c>
      <c r="D128" s="1" t="str">
        <f>Details2!D418</f>
        <v>Carlisle Barracks (Dunham Army Health Clinic)</v>
      </c>
      <c r="E128" s="1" t="str">
        <f>Details2!E418</f>
        <v>C</v>
      </c>
      <c r="F128" s="131" t="str">
        <f>Details2!F418</f>
        <v>NULL</v>
      </c>
      <c r="G128" s="131" t="str">
        <f>Details2!G418</f>
        <v>NULL</v>
      </c>
      <c r="H128" s="131" t="str">
        <f>Details2!H418</f>
        <v>NULL</v>
      </c>
      <c r="I128" s="131" t="str">
        <f>Details2!I418</f>
        <v>NULL</v>
      </c>
      <c r="J128" s="131" t="str">
        <f>Details2!J418</f>
        <v>NULL</v>
      </c>
      <c r="K128" s="131" t="str">
        <f>Details2!K418</f>
        <v>NULL</v>
      </c>
    </row>
    <row r="129" spans="2:11" x14ac:dyDescent="0.25">
      <c r="B129" s="1" t="str">
        <f>Details2!B419</f>
        <v>DHA</v>
      </c>
      <c r="C129" s="1" t="str">
        <f>Details2!C419</f>
        <v>0356</v>
      </c>
      <c r="D129" s="1" t="str">
        <f>Details2!D419</f>
        <v>Charleston JB (628th Medical Group)</v>
      </c>
      <c r="E129" s="1" t="str">
        <f>Details2!E419</f>
        <v>C</v>
      </c>
      <c r="F129" s="131" t="str">
        <f>Details2!F419</f>
        <v>NULL</v>
      </c>
      <c r="G129" s="131" t="str">
        <f>Details2!G419</f>
        <v>NULL</v>
      </c>
      <c r="H129" s="131" t="str">
        <f>Details2!H419</f>
        <v>NULL</v>
      </c>
      <c r="I129" s="131" t="str">
        <f>Details2!I419</f>
        <v>NULL</v>
      </c>
      <c r="J129" s="131" t="str">
        <f>Details2!J419</f>
        <v>NULL</v>
      </c>
      <c r="K129" s="131" t="str">
        <f>Details2!K419</f>
        <v>NULL</v>
      </c>
    </row>
    <row r="130" spans="2:11" x14ac:dyDescent="0.25">
      <c r="B130" s="1" t="str">
        <f>Details2!B420</f>
        <v>DHA</v>
      </c>
      <c r="C130" s="1" t="str">
        <f>Details2!C420</f>
        <v>0364</v>
      </c>
      <c r="D130" s="1" t="str">
        <f>Details2!D420</f>
        <v>Goodfellow AFB (17th Medical Group)</v>
      </c>
      <c r="E130" s="1" t="str">
        <f>Details2!E420</f>
        <v>C</v>
      </c>
      <c r="F130" s="131" t="str">
        <f>Details2!F420</f>
        <v>NULL</v>
      </c>
      <c r="G130" s="131" t="str">
        <f>Details2!G420</f>
        <v>NULL</v>
      </c>
      <c r="H130" s="131" t="str">
        <f>Details2!H420</f>
        <v>NULL</v>
      </c>
      <c r="I130" s="131" t="str">
        <f>Details2!I420</f>
        <v>NULL</v>
      </c>
      <c r="J130" s="131" t="str">
        <f>Details2!J420</f>
        <v>NULL</v>
      </c>
      <c r="K130" s="131" t="str">
        <f>Details2!K420</f>
        <v>NULL</v>
      </c>
    </row>
    <row r="131" spans="2:11" x14ac:dyDescent="0.25">
      <c r="B131" s="1" t="str">
        <f>Details2!B421</f>
        <v>DHA</v>
      </c>
      <c r="C131" s="1" t="str">
        <f>Details2!C421</f>
        <v>0366</v>
      </c>
      <c r="D131" s="1" t="str">
        <f>Details2!D421</f>
        <v>Randolph AFB (359th Medical Group)</v>
      </c>
      <c r="E131" s="1" t="str">
        <f>Details2!E421</f>
        <v>C</v>
      </c>
      <c r="F131" s="131" t="str">
        <f>Details2!F421</f>
        <v>NULL</v>
      </c>
      <c r="G131" s="131" t="str">
        <f>Details2!G421</f>
        <v>NULL</v>
      </c>
      <c r="H131" s="131" t="str">
        <f>Details2!H421</f>
        <v>NULL</v>
      </c>
      <c r="I131" s="131" t="str">
        <f>Details2!I421</f>
        <v>NULL</v>
      </c>
      <c r="J131" s="131" t="str">
        <f>Details2!J421</f>
        <v>NULL</v>
      </c>
      <c r="K131" s="131" t="str">
        <f>Details2!K421</f>
        <v>NULL</v>
      </c>
    </row>
    <row r="132" spans="2:11" x14ac:dyDescent="0.25">
      <c r="B132" s="1" t="str">
        <f>Details2!B422</f>
        <v>DHA</v>
      </c>
      <c r="C132" s="1" t="str">
        <f>Details2!C422</f>
        <v>0385</v>
      </c>
      <c r="D132" s="1" t="str">
        <f>Details2!D422</f>
        <v>NHC Quantico</v>
      </c>
      <c r="E132" s="1" t="str">
        <f>Details2!E422</f>
        <v>C</v>
      </c>
      <c r="F132" s="131" t="str">
        <f>Details2!F422</f>
        <v>NULL</v>
      </c>
      <c r="G132" s="131" t="str">
        <f>Details2!G422</f>
        <v>NULL</v>
      </c>
      <c r="H132" s="131" t="str">
        <f>Details2!H422</f>
        <v>NULL</v>
      </c>
      <c r="I132" s="131" t="str">
        <f>Details2!I422</f>
        <v>NULL</v>
      </c>
      <c r="J132" s="131" t="str">
        <f>Details2!J422</f>
        <v>NULL</v>
      </c>
      <c r="K132" s="131" t="str">
        <f>Details2!K422</f>
        <v>NULL</v>
      </c>
    </row>
    <row r="133" spans="2:11" x14ac:dyDescent="0.25">
      <c r="B133" s="1" t="str">
        <f>Details2!B423</f>
        <v>DHA</v>
      </c>
      <c r="C133" s="1" t="str">
        <f>Details2!C423</f>
        <v>0395</v>
      </c>
      <c r="D133" s="1" t="str">
        <f>Details2!D423</f>
        <v>McChord AFB (62nd Medical Group)</v>
      </c>
      <c r="E133" s="1" t="str">
        <f>Details2!E423</f>
        <v>C</v>
      </c>
      <c r="F133" s="131" t="str">
        <f>Details2!F423</f>
        <v>NULL</v>
      </c>
      <c r="G133" s="131" t="str">
        <f>Details2!G423</f>
        <v>NULL</v>
      </c>
      <c r="H133" s="131" t="str">
        <f>Details2!H423</f>
        <v>NULL</v>
      </c>
      <c r="I133" s="131" t="str">
        <f>Details2!I423</f>
        <v>NULL</v>
      </c>
      <c r="J133" s="131" t="str">
        <f>Details2!J423</f>
        <v>NULL</v>
      </c>
      <c r="K133" s="131" t="str">
        <f>Details2!K423</f>
        <v>NULL</v>
      </c>
    </row>
    <row r="134" spans="2:11" x14ac:dyDescent="0.25">
      <c r="B134" s="1" t="str">
        <f>Details2!B424</f>
        <v>DHA</v>
      </c>
      <c r="C134" s="1" t="str">
        <f>Details2!C424</f>
        <v>0413</v>
      </c>
      <c r="D134" s="1" t="str">
        <f>Details2!D424</f>
        <v>Bolling AFB (11th Medical Group)</v>
      </c>
      <c r="E134" s="1" t="str">
        <f>Details2!E424</f>
        <v>C</v>
      </c>
      <c r="F134" s="131" t="str">
        <f>Details2!F424</f>
        <v>NULL</v>
      </c>
      <c r="G134" s="131" t="str">
        <f>Details2!G424</f>
        <v>NULL</v>
      </c>
      <c r="H134" s="131" t="str">
        <f>Details2!H424</f>
        <v>NULL</v>
      </c>
      <c r="I134" s="131" t="str">
        <f>Details2!I424</f>
        <v>NULL</v>
      </c>
      <c r="J134" s="131" t="str">
        <f>Details2!J424</f>
        <v>NULL</v>
      </c>
      <c r="K134" s="131" t="str">
        <f>Details2!K424</f>
        <v>NULL</v>
      </c>
    </row>
    <row r="135" spans="2:11" x14ac:dyDescent="0.25">
      <c r="B135" s="1" t="str">
        <f>Details2!B425</f>
        <v>DHA</v>
      </c>
      <c r="C135" s="1" t="str">
        <f>Details2!C425</f>
        <v>7139</v>
      </c>
      <c r="D135" s="1" t="str">
        <f>Details2!D425</f>
        <v>Hurlburt Field (1st Special Operations Medical Group)</v>
      </c>
      <c r="E135" s="1" t="str">
        <f>Details2!E425</f>
        <v>C</v>
      </c>
      <c r="F135" s="131" t="str">
        <f>Details2!F425</f>
        <v>NULL</v>
      </c>
      <c r="G135" s="131" t="str">
        <f>Details2!G425</f>
        <v>NULL</v>
      </c>
      <c r="H135" s="131" t="str">
        <f>Details2!H425</f>
        <v>NULL</v>
      </c>
      <c r="I135" s="131" t="str">
        <f>Details2!I425</f>
        <v>NULL</v>
      </c>
      <c r="J135" s="131" t="str">
        <f>Details2!J425</f>
        <v>NULL</v>
      </c>
      <c r="K135" s="131" t="str">
        <f>Details2!K425</f>
        <v>NULL</v>
      </c>
    </row>
    <row r="136" spans="2:11" x14ac:dyDescent="0.25">
      <c r="B136" s="1" t="str">
        <f>Details2!B426</f>
        <v>DHA</v>
      </c>
      <c r="C136" s="1" t="str">
        <f>Details2!C426</f>
        <v>7200</v>
      </c>
      <c r="D136" s="1" t="str">
        <f>Details2!D426</f>
        <v>Buckley AFB (460th Medical Group)</v>
      </c>
      <c r="E136" s="1" t="str">
        <f>Details2!E426</f>
        <v>C</v>
      </c>
      <c r="F136" s="131" t="str">
        <f>Details2!F426</f>
        <v>NULL</v>
      </c>
      <c r="G136" s="131" t="str">
        <f>Details2!G426</f>
        <v>NULL</v>
      </c>
      <c r="H136" s="131" t="str">
        <f>Details2!H426</f>
        <v>NULL</v>
      </c>
      <c r="I136" s="131" t="str">
        <f>Details2!I426</f>
        <v>NULL</v>
      </c>
      <c r="J136" s="131" t="str">
        <f>Details2!J426</f>
        <v>NULL</v>
      </c>
      <c r="K136" s="131" t="str">
        <f>Details2!K426</f>
        <v>NULL</v>
      </c>
    </row>
    <row r="137" spans="2:11" x14ac:dyDescent="0.25">
      <c r="B137" s="1" t="str">
        <f>Details2!B427</f>
        <v>Navy</v>
      </c>
      <c r="C137" s="1" t="str">
        <f>Details2!C427</f>
        <v>0028</v>
      </c>
      <c r="D137" s="1" t="str">
        <f>Details2!D427</f>
        <v>NHC Lemoore</v>
      </c>
      <c r="E137" s="1" t="str">
        <f>Details2!E427</f>
        <v>C</v>
      </c>
      <c r="F137" s="131">
        <f>Details2!F427</f>
        <v>0</v>
      </c>
      <c r="G137" s="131" t="str">
        <f>Details2!G427</f>
        <v>NULL</v>
      </c>
      <c r="H137" s="131" t="str">
        <f>Details2!H427</f>
        <v>NULL</v>
      </c>
      <c r="I137" s="131" t="str">
        <f>Details2!I427</f>
        <v>NULL</v>
      </c>
      <c r="J137" s="131" t="str">
        <f>Details2!J427</f>
        <v>NULL</v>
      </c>
      <c r="K137" s="131" t="str">
        <f>Details2!K427</f>
        <v>NULL</v>
      </c>
    </row>
    <row r="138" spans="2:11" x14ac:dyDescent="0.25">
      <c r="B138" s="1" t="str">
        <f>Details2!B428</f>
        <v>Navy</v>
      </c>
      <c r="C138" s="1" t="str">
        <f>Details2!C428</f>
        <v>0030</v>
      </c>
      <c r="D138" s="1" t="str">
        <f>Details2!D428</f>
        <v>NH 29 Palms</v>
      </c>
      <c r="E138" s="1" t="str">
        <f>Details2!E428</f>
        <v>H</v>
      </c>
      <c r="F138" s="131">
        <f>Details2!F428</f>
        <v>36687.25</v>
      </c>
      <c r="G138" s="131">
        <f>Details2!G428</f>
        <v>93260.61</v>
      </c>
      <c r="H138" s="131">
        <f>Details2!H428</f>
        <v>54050.47</v>
      </c>
      <c r="I138" s="131">
        <f>Details2!I428</f>
        <v>22306.73</v>
      </c>
      <c r="J138" s="131">
        <f>Details2!J428</f>
        <v>31459.95</v>
      </c>
      <c r="K138" s="131">
        <f>Details2!K428</f>
        <v>24958.67</v>
      </c>
    </row>
    <row r="139" spans="2:11" x14ac:dyDescent="0.25">
      <c r="B139" s="1" t="str">
        <f>Details2!B429</f>
        <v>Navy</v>
      </c>
      <c r="C139" s="1" t="str">
        <f>Details2!C429</f>
        <v>0617</v>
      </c>
      <c r="D139" s="1" t="str">
        <f>Details2!D429</f>
        <v>Naval Hospital Naples</v>
      </c>
      <c r="E139" s="1" t="str">
        <f>Details2!E429</f>
        <v>H</v>
      </c>
      <c r="F139" s="131" t="str">
        <f>Details2!F429</f>
        <v>NULL</v>
      </c>
      <c r="G139" s="131" t="str">
        <f>Details2!G429</f>
        <v>NULL</v>
      </c>
      <c r="H139" s="131" t="str">
        <f>Details2!H429</f>
        <v>NULL</v>
      </c>
      <c r="I139" s="131" t="str">
        <f>Details2!I429</f>
        <v>NULL</v>
      </c>
      <c r="J139" s="131" t="str">
        <f>Details2!J429</f>
        <v>NULL</v>
      </c>
      <c r="K139" s="131" t="str">
        <f>Details2!K429</f>
        <v>NULL</v>
      </c>
    </row>
    <row r="140" spans="2:11" x14ac:dyDescent="0.25">
      <c r="B140" s="1" t="str">
        <f>Details2!B430</f>
        <v>Navy</v>
      </c>
      <c r="C140" s="1" t="str">
        <f>Details2!C430</f>
        <v>0618</v>
      </c>
      <c r="D140" s="1" t="str">
        <f>Details2!D430</f>
        <v>Naval Hospital Rota</v>
      </c>
      <c r="E140" s="1" t="str">
        <f>Details2!E430</f>
        <v>H</v>
      </c>
      <c r="F140" s="131" t="str">
        <f>Details2!F430</f>
        <v>NULL</v>
      </c>
      <c r="G140" s="131" t="str">
        <f>Details2!G430</f>
        <v>NULL</v>
      </c>
      <c r="H140" s="131" t="str">
        <f>Details2!H430</f>
        <v>NULL</v>
      </c>
      <c r="I140" s="131" t="str">
        <f>Details2!I430</f>
        <v>NULL</v>
      </c>
      <c r="J140" s="131" t="str">
        <f>Details2!J430</f>
        <v>NULL</v>
      </c>
      <c r="K140" s="131" t="str">
        <f>Details2!K430</f>
        <v>NULL</v>
      </c>
    </row>
    <row r="141" spans="2:11" x14ac:dyDescent="0.25">
      <c r="B141" s="1" t="str">
        <f>Details2!B431</f>
        <v>Navy</v>
      </c>
      <c r="C141" s="1" t="str">
        <f>Details2!C431</f>
        <v>0620</v>
      </c>
      <c r="D141" s="1" t="str">
        <f>Details2!D431</f>
        <v>NH Guam</v>
      </c>
      <c r="E141" s="1" t="str">
        <f>Details2!E431</f>
        <v>H</v>
      </c>
      <c r="F141" s="131">
        <f>Details2!F431</f>
        <v>137342.47</v>
      </c>
      <c r="G141" s="131">
        <f>Details2!G431</f>
        <v>956109.72</v>
      </c>
      <c r="H141" s="131">
        <f>Details2!H431</f>
        <v>1027352.59</v>
      </c>
      <c r="I141" s="131">
        <f>Details2!I431</f>
        <v>654497.07999999996</v>
      </c>
      <c r="J141" s="131">
        <f>Details2!J431</f>
        <v>566264.19999999995</v>
      </c>
      <c r="K141" s="131">
        <f>Details2!K431</f>
        <v>538400.44999999995</v>
      </c>
    </row>
    <row r="142" spans="2:11" x14ac:dyDescent="0.25">
      <c r="B142" s="1" t="str">
        <f>Details2!B432</f>
        <v>Navy</v>
      </c>
      <c r="C142" s="1" t="str">
        <f>Details2!C432</f>
        <v>0621</v>
      </c>
      <c r="D142" s="1" t="str">
        <f>Details2!D432</f>
        <v>NH Okinawa</v>
      </c>
      <c r="E142" s="1" t="str">
        <f>Details2!E432</f>
        <v>H</v>
      </c>
      <c r="F142" s="131" t="str">
        <f>Details2!F432</f>
        <v>NULL</v>
      </c>
      <c r="G142" s="131" t="str">
        <f>Details2!G432</f>
        <v>NULL</v>
      </c>
      <c r="H142" s="131" t="str">
        <f>Details2!H432</f>
        <v>NULL</v>
      </c>
      <c r="I142" s="131" t="str">
        <f>Details2!I432</f>
        <v>NULL</v>
      </c>
      <c r="J142" s="131" t="str">
        <f>Details2!J432</f>
        <v>NULL</v>
      </c>
      <c r="K142" s="131" t="str">
        <f>Details2!K432</f>
        <v>NULL</v>
      </c>
    </row>
    <row r="143" spans="2:11" x14ac:dyDescent="0.25">
      <c r="B143" s="1" t="str">
        <f>Details2!B433</f>
        <v>Navy</v>
      </c>
      <c r="C143" s="1" t="str">
        <f>Details2!C433</f>
        <v>0622</v>
      </c>
      <c r="D143" s="1" t="str">
        <f>Details2!D433</f>
        <v>NH Yokosuka</v>
      </c>
      <c r="E143" s="1" t="str">
        <f>Details2!E433</f>
        <v>H</v>
      </c>
      <c r="F143" s="131" t="str">
        <f>Details2!F433</f>
        <v>NULL</v>
      </c>
      <c r="G143" s="131" t="str">
        <f>Details2!G433</f>
        <v>NULL</v>
      </c>
      <c r="H143" s="131" t="str">
        <f>Details2!H433</f>
        <v>NULL</v>
      </c>
      <c r="I143" s="131" t="str">
        <f>Details2!I433</f>
        <v>NULL</v>
      </c>
      <c r="J143" s="131" t="str">
        <f>Details2!J433</f>
        <v>NULL</v>
      </c>
      <c r="K143" s="131" t="str">
        <f>Details2!K433</f>
        <v>NULL</v>
      </c>
    </row>
    <row r="144" spans="2:11" x14ac:dyDescent="0.25">
      <c r="B144" s="1" t="str">
        <f>Details2!B434</f>
        <v>Navy</v>
      </c>
      <c r="C144" s="1" t="str">
        <f>Details2!C434</f>
        <v>0624</v>
      </c>
      <c r="D144" s="1" t="str">
        <f>Details2!D434</f>
        <v>NH Sigonella</v>
      </c>
      <c r="E144" s="1" t="str">
        <f>Details2!E434</f>
        <v>H</v>
      </c>
      <c r="F144" s="1" t="str">
        <f>Details2!F434</f>
        <v>NULL</v>
      </c>
      <c r="G144" s="1" t="str">
        <f>Details2!G434</f>
        <v>NULL</v>
      </c>
      <c r="H144" s="1" t="str">
        <f>Details2!H434</f>
        <v>NULL</v>
      </c>
      <c r="I144" s="1" t="str">
        <f>Details2!I434</f>
        <v>NULL</v>
      </c>
      <c r="J144" s="1" t="str">
        <f>Details2!J434</f>
        <v>NULL</v>
      </c>
      <c r="K144" s="1" t="str">
        <f>Details2!K434</f>
        <v>NULL</v>
      </c>
    </row>
    <row r="147" spans="2:11" x14ac:dyDescent="0.25">
      <c r="B147" s="11" t="s">
        <v>119</v>
      </c>
      <c r="C147" s="11"/>
      <c r="F147" s="116">
        <f>SUM(F5:F16)</f>
        <v>34412.47</v>
      </c>
      <c r="G147" s="116">
        <f t="shared" ref="G147:K147" si="0">SUM(G5:G16)</f>
        <v>44682.22</v>
      </c>
      <c r="H147" s="116">
        <f t="shared" si="0"/>
        <v>49992.800000000003</v>
      </c>
      <c r="I147" s="116">
        <f t="shared" si="0"/>
        <v>0</v>
      </c>
      <c r="J147" s="116">
        <f t="shared" si="0"/>
        <v>21626.12</v>
      </c>
      <c r="K147" s="116">
        <f t="shared" si="0"/>
        <v>0</v>
      </c>
    </row>
    <row r="148" spans="2:11" x14ac:dyDescent="0.25">
      <c r="B148" s="11" t="s">
        <v>120</v>
      </c>
      <c r="C148" s="11"/>
      <c r="F148" s="116">
        <f>SUM(F18:F21)</f>
        <v>1272858.6500000001</v>
      </c>
      <c r="G148" s="116">
        <f t="shared" ref="G148:K148" si="1">SUM(G18:G21)</f>
        <v>1541841.8800000001</v>
      </c>
      <c r="H148" s="116">
        <f t="shared" si="1"/>
        <v>1690747.3</v>
      </c>
      <c r="I148" s="116">
        <f t="shared" si="1"/>
        <v>2100862.42</v>
      </c>
      <c r="J148" s="116">
        <f t="shared" si="1"/>
        <v>1932959.93</v>
      </c>
      <c r="K148" s="116">
        <f t="shared" si="1"/>
        <v>1734517.52</v>
      </c>
    </row>
    <row r="149" spans="2:11" x14ac:dyDescent="0.25">
      <c r="B149" s="11" t="s">
        <v>409</v>
      </c>
      <c r="C149" s="11"/>
      <c r="F149" s="116">
        <f>SUM(F22:F136)</f>
        <v>57242717.750000007</v>
      </c>
      <c r="G149" s="116">
        <f t="shared" ref="G149:K149" si="2">SUM(G22:G136)</f>
        <v>57104036.909999974</v>
      </c>
      <c r="H149" s="116">
        <f t="shared" si="2"/>
        <v>55358985.93</v>
      </c>
      <c r="I149" s="116">
        <f t="shared" si="2"/>
        <v>48451614.189999998</v>
      </c>
      <c r="J149" s="116">
        <f t="shared" si="2"/>
        <v>49229682.32</v>
      </c>
      <c r="K149" s="116">
        <f t="shared" si="2"/>
        <v>27450641.479999997</v>
      </c>
    </row>
    <row r="150" spans="2:11" x14ac:dyDescent="0.25">
      <c r="B150" s="11" t="s">
        <v>255</v>
      </c>
      <c r="C150" s="11"/>
      <c r="F150" s="116">
        <f>SUM(F137:F144)</f>
        <v>174029.72</v>
      </c>
      <c r="G150" s="116">
        <f t="shared" ref="G150:K150" si="3">SUM(G137:G144)</f>
        <v>1049370.33</v>
      </c>
      <c r="H150" s="116">
        <f t="shared" si="3"/>
        <v>1081403.06</v>
      </c>
      <c r="I150" s="116">
        <f t="shared" si="3"/>
        <v>676803.80999999994</v>
      </c>
      <c r="J150" s="116">
        <f t="shared" si="3"/>
        <v>597724.14999999991</v>
      </c>
      <c r="K150" s="116">
        <f t="shared" si="3"/>
        <v>563359.12</v>
      </c>
    </row>
    <row r="151" spans="2:11" x14ac:dyDescent="0.25">
      <c r="B151" s="11" t="s">
        <v>121</v>
      </c>
      <c r="C151" s="11"/>
      <c r="F151" s="116">
        <f t="shared" ref="F151:K151" si="4">SUM(F147:F150)</f>
        <v>58724018.590000004</v>
      </c>
      <c r="G151" s="116">
        <f t="shared" si="4"/>
        <v>59739931.339999974</v>
      </c>
      <c r="H151" s="116">
        <f t="shared" si="4"/>
        <v>58181129.090000004</v>
      </c>
      <c r="I151" s="116">
        <f t="shared" si="4"/>
        <v>51229280.420000002</v>
      </c>
      <c r="J151" s="116">
        <f t="shared" si="4"/>
        <v>51781992.519999996</v>
      </c>
      <c r="K151" s="116">
        <f t="shared" si="4"/>
        <v>29748518.119999997</v>
      </c>
    </row>
    <row r="153" spans="2:11" x14ac:dyDescent="0.25">
      <c r="K153" s="130"/>
    </row>
  </sheetData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11.54296875" customWidth="1"/>
    <col min="6" max="11" width="14.81640625" style="15" customWidth="1"/>
    <col min="12" max="13" width="12" customWidth="1"/>
    <col min="14" max="14" width="12" bestFit="1" customWidth="1"/>
  </cols>
  <sheetData>
    <row r="1" spans="1:11" x14ac:dyDescent="0.25">
      <c r="A1" s="115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105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 t="str">
        <f>Details2!F585</f>
        <v>NULL</v>
      </c>
      <c r="G5">
        <f>Details2!G585</f>
        <v>0</v>
      </c>
      <c r="H5">
        <f>Details2!H585</f>
        <v>2</v>
      </c>
      <c r="I5">
        <f>Details2!I585</f>
        <v>0</v>
      </c>
      <c r="J5">
        <f>Details2!J585</f>
        <v>1</v>
      </c>
      <c r="K5" t="str">
        <f>Details2!K585</f>
        <v>NULL</v>
      </c>
    </row>
    <row r="6" spans="1:11" x14ac:dyDescent="0.25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</row>
    <row r="7" spans="1:11" x14ac:dyDescent="0.25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5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5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4</v>
      </c>
      <c r="G9">
        <f>Details2!G589</f>
        <v>1</v>
      </c>
      <c r="H9">
        <f>Details2!H589</f>
        <v>0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5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2</v>
      </c>
      <c r="G10">
        <f>Details2!G590</f>
        <v>0</v>
      </c>
      <c r="H10">
        <f>Details2!H590</f>
        <v>0</v>
      </c>
      <c r="I10">
        <f>Details2!I590</f>
        <v>0</v>
      </c>
      <c r="J10" t="str">
        <f>Details2!J590</f>
        <v>NULL</v>
      </c>
      <c r="K10" t="str">
        <f>Details2!K590</f>
        <v>NULL</v>
      </c>
    </row>
    <row r="11" spans="1:11" x14ac:dyDescent="0.25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5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5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5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5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5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 t="str">
        <f>Details2!F596</f>
        <v>NULL</v>
      </c>
      <c r="G16" t="str">
        <f>Details2!G596</f>
        <v>NULL</v>
      </c>
      <c r="H16">
        <f>Details2!H596</f>
        <v>0</v>
      </c>
      <c r="I16">
        <f>Details2!I596</f>
        <v>0</v>
      </c>
      <c r="J16" t="str">
        <f>Details2!J596</f>
        <v>NULL</v>
      </c>
      <c r="K16" t="str">
        <f>Details2!K596</f>
        <v>NULL</v>
      </c>
    </row>
    <row r="17" spans="2:11" x14ac:dyDescent="0.25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5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33</v>
      </c>
      <c r="G18">
        <f>Details2!G598</f>
        <v>48</v>
      </c>
      <c r="H18">
        <f>Details2!H598</f>
        <v>72</v>
      </c>
      <c r="I18">
        <f>Details2!I598</f>
        <v>70</v>
      </c>
      <c r="J18">
        <f>Details2!J598</f>
        <v>95</v>
      </c>
      <c r="K18">
        <f>Details2!K598</f>
        <v>60</v>
      </c>
    </row>
    <row r="19" spans="2:11" x14ac:dyDescent="0.25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5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5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9</v>
      </c>
      <c r="G21">
        <f>Details2!G601</f>
        <v>4</v>
      </c>
      <c r="H21">
        <f>Details2!H601</f>
        <v>0</v>
      </c>
      <c r="I21">
        <f>Details2!I601</f>
        <v>0</v>
      </c>
      <c r="J21">
        <f>Details2!J601</f>
        <v>4</v>
      </c>
      <c r="K21">
        <f>Details2!K601</f>
        <v>18</v>
      </c>
    </row>
    <row r="22" spans="2:11" x14ac:dyDescent="0.25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5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5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5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12</v>
      </c>
      <c r="G25">
        <f>Details2!G605</f>
        <v>19</v>
      </c>
      <c r="H25">
        <f>Details2!H605</f>
        <v>8</v>
      </c>
      <c r="I25">
        <f>Details2!I605</f>
        <v>29</v>
      </c>
      <c r="J25">
        <f>Details2!J605</f>
        <v>4</v>
      </c>
      <c r="K25">
        <f>Details2!K605</f>
        <v>12</v>
      </c>
    </row>
    <row r="26" spans="2:11" x14ac:dyDescent="0.25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62</v>
      </c>
      <c r="G26">
        <f>Details2!G606</f>
        <v>102</v>
      </c>
      <c r="H26">
        <f>Details2!H606</f>
        <v>86</v>
      </c>
      <c r="I26">
        <f>Details2!I606</f>
        <v>101</v>
      </c>
      <c r="J26">
        <f>Details2!J606</f>
        <v>64</v>
      </c>
      <c r="K26">
        <f>Details2!K606</f>
        <v>57</v>
      </c>
    </row>
    <row r="27" spans="2:11" x14ac:dyDescent="0.25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5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5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5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1" x14ac:dyDescent="0.25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30</v>
      </c>
      <c r="G31">
        <f>Details2!G611</f>
        <v>42</v>
      </c>
      <c r="H31">
        <f>Details2!H611</f>
        <v>34</v>
      </c>
      <c r="I31">
        <f>Details2!I611</f>
        <v>14</v>
      </c>
      <c r="J31">
        <f>Details2!J611</f>
        <v>10</v>
      </c>
      <c r="K31">
        <f>Details2!K611</f>
        <v>12</v>
      </c>
    </row>
    <row r="32" spans="2:11" x14ac:dyDescent="0.25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5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5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5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25</v>
      </c>
      <c r="G35">
        <f>Details2!G615</f>
        <v>13</v>
      </c>
      <c r="H35">
        <f>Details2!H615</f>
        <v>16</v>
      </c>
      <c r="I35">
        <f>Details2!I615</f>
        <v>15</v>
      </c>
      <c r="J35">
        <f>Details2!J615</f>
        <v>2</v>
      </c>
      <c r="K35">
        <f>Details2!K615</f>
        <v>4</v>
      </c>
    </row>
    <row r="36" spans="2:11" x14ac:dyDescent="0.25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23</v>
      </c>
      <c r="G36">
        <f>Details2!G616</f>
        <v>52</v>
      </c>
      <c r="H36">
        <f>Details2!H616</f>
        <v>26</v>
      </c>
      <c r="I36">
        <f>Details2!I616</f>
        <v>31</v>
      </c>
      <c r="J36">
        <f>Details2!J616</f>
        <v>14</v>
      </c>
      <c r="K36">
        <f>Details2!K616</f>
        <v>5</v>
      </c>
    </row>
    <row r="37" spans="2:11" x14ac:dyDescent="0.25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51</v>
      </c>
      <c r="G37">
        <f>Details2!G617</f>
        <v>43</v>
      </c>
      <c r="H37">
        <f>Details2!H617</f>
        <v>46</v>
      </c>
      <c r="I37">
        <f>Details2!I617</f>
        <v>30</v>
      </c>
      <c r="J37">
        <f>Details2!J617</f>
        <v>13</v>
      </c>
      <c r="K37">
        <f>Details2!K617</f>
        <v>4</v>
      </c>
    </row>
    <row r="38" spans="2:11" x14ac:dyDescent="0.25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1" x14ac:dyDescent="0.25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</row>
    <row r="40" spans="2:11" x14ac:dyDescent="0.25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5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9</v>
      </c>
      <c r="G41">
        <f>Details2!G621</f>
        <v>3</v>
      </c>
      <c r="H41">
        <f>Details2!H621</f>
        <v>0</v>
      </c>
      <c r="I41">
        <f>Details2!I621</f>
        <v>0</v>
      </c>
      <c r="J41">
        <f>Details2!J621</f>
        <v>0</v>
      </c>
      <c r="K41">
        <f>Details2!K621</f>
        <v>0</v>
      </c>
    </row>
    <row r="42" spans="2:11" x14ac:dyDescent="0.25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44</v>
      </c>
      <c r="G42">
        <f>Details2!G622</f>
        <v>24</v>
      </c>
      <c r="H42">
        <f>Details2!H622</f>
        <v>13</v>
      </c>
      <c r="I42">
        <f>Details2!I622</f>
        <v>5</v>
      </c>
      <c r="J42">
        <f>Details2!J622</f>
        <v>2</v>
      </c>
      <c r="K42">
        <f>Details2!K622</f>
        <v>3</v>
      </c>
    </row>
    <row r="43" spans="2:11" x14ac:dyDescent="0.25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12</v>
      </c>
      <c r="G43">
        <f>Details2!G623</f>
        <v>20</v>
      </c>
      <c r="H43">
        <f>Details2!H623</f>
        <v>27</v>
      </c>
      <c r="I43">
        <f>Details2!I623</f>
        <v>20</v>
      </c>
      <c r="J43">
        <f>Details2!J623</f>
        <v>9</v>
      </c>
      <c r="K43">
        <f>Details2!K623</f>
        <v>14</v>
      </c>
    </row>
    <row r="44" spans="2:11" x14ac:dyDescent="0.25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1" x14ac:dyDescent="0.25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1" x14ac:dyDescent="0.25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1" x14ac:dyDescent="0.25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115</v>
      </c>
      <c r="G47">
        <f>Details2!G627</f>
        <v>110</v>
      </c>
      <c r="H47">
        <f>Details2!H627</f>
        <v>67</v>
      </c>
      <c r="I47">
        <f>Details2!I627</f>
        <v>85</v>
      </c>
      <c r="J47">
        <f>Details2!J627</f>
        <v>48</v>
      </c>
      <c r="K47">
        <f>Details2!K627</f>
        <v>34</v>
      </c>
    </row>
    <row r="48" spans="2:11" x14ac:dyDescent="0.25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25</v>
      </c>
      <c r="G48">
        <f>Details2!G628</f>
        <v>20</v>
      </c>
      <c r="H48">
        <f>Details2!H628</f>
        <v>12</v>
      </c>
      <c r="I48">
        <f>Details2!I628</f>
        <v>2</v>
      </c>
      <c r="J48">
        <f>Details2!J628</f>
        <v>12</v>
      </c>
      <c r="K48">
        <f>Details2!K628</f>
        <v>5</v>
      </c>
    </row>
    <row r="49" spans="2:11" x14ac:dyDescent="0.25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91</v>
      </c>
      <c r="G49">
        <f>Details2!G629</f>
        <v>34</v>
      </c>
      <c r="H49">
        <f>Details2!H629</f>
        <v>16</v>
      </c>
      <c r="I49">
        <f>Details2!I629</f>
        <v>18</v>
      </c>
      <c r="J49">
        <f>Details2!J629</f>
        <v>3</v>
      </c>
      <c r="K49">
        <f>Details2!K629</f>
        <v>0</v>
      </c>
    </row>
    <row r="50" spans="2:11" x14ac:dyDescent="0.25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176</v>
      </c>
      <c r="G52">
        <f>Details2!G632</f>
        <v>255</v>
      </c>
      <c r="H52">
        <f>Details2!H632</f>
        <v>249</v>
      </c>
      <c r="I52">
        <f>Details2!I632</f>
        <v>153</v>
      </c>
      <c r="J52">
        <f>Details2!J632</f>
        <v>267</v>
      </c>
      <c r="K52">
        <f>Details2!K632</f>
        <v>105</v>
      </c>
    </row>
    <row r="53" spans="2:11" x14ac:dyDescent="0.25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>
        <f>Details2!F633</f>
        <v>2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7</v>
      </c>
      <c r="G56">
        <f>Details2!G636</f>
        <v>7</v>
      </c>
      <c r="H56">
        <f>Details2!H636</f>
        <v>17</v>
      </c>
      <c r="I56">
        <f>Details2!I636</f>
        <v>7</v>
      </c>
      <c r="J56">
        <f>Details2!J636</f>
        <v>0</v>
      </c>
      <c r="K56">
        <f>Details2!K636</f>
        <v>9</v>
      </c>
    </row>
    <row r="57" spans="2:11" x14ac:dyDescent="0.25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2</v>
      </c>
      <c r="G59">
        <f>Details2!G639</f>
        <v>0</v>
      </c>
      <c r="H59">
        <f>Details2!H639</f>
        <v>17</v>
      </c>
      <c r="I59">
        <f>Details2!I639</f>
        <v>19</v>
      </c>
      <c r="J59">
        <f>Details2!J639</f>
        <v>10</v>
      </c>
      <c r="K59">
        <f>Details2!K639</f>
        <v>27</v>
      </c>
    </row>
    <row r="60" spans="2:11" x14ac:dyDescent="0.25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>
        <f>Details2!H640</f>
        <v>0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9</v>
      </c>
      <c r="G62">
        <f>Details2!G642</f>
        <v>0</v>
      </c>
      <c r="H62">
        <f>Details2!H642</f>
        <v>4</v>
      </c>
      <c r="I62">
        <f>Details2!I642</f>
        <v>1</v>
      </c>
      <c r="J62">
        <f>Details2!J642</f>
        <v>0</v>
      </c>
      <c r="K62">
        <f>Details2!K642</f>
        <v>1</v>
      </c>
    </row>
    <row r="63" spans="2:11" x14ac:dyDescent="0.25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291</v>
      </c>
      <c r="G64">
        <f>Details2!G644</f>
        <v>347</v>
      </c>
      <c r="H64">
        <f>Details2!H644</f>
        <v>356</v>
      </c>
      <c r="I64">
        <f>Details2!I644</f>
        <v>220</v>
      </c>
      <c r="J64">
        <f>Details2!J644</f>
        <v>265</v>
      </c>
      <c r="K64">
        <f>Details2!K644</f>
        <v>137</v>
      </c>
    </row>
    <row r="65" spans="2:16" x14ac:dyDescent="0.25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19</v>
      </c>
      <c r="G67">
        <f>Details2!G647</f>
        <v>50</v>
      </c>
      <c r="H67">
        <f>Details2!H647</f>
        <v>52</v>
      </c>
      <c r="I67">
        <f>Details2!I647</f>
        <v>26</v>
      </c>
      <c r="J67">
        <f>Details2!J647</f>
        <v>25</v>
      </c>
      <c r="K67">
        <f>Details2!K647</f>
        <v>32</v>
      </c>
    </row>
    <row r="68" spans="2:16" x14ac:dyDescent="0.25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8</v>
      </c>
      <c r="G69">
        <f>Details2!G649</f>
        <v>3</v>
      </c>
      <c r="H69">
        <f>Details2!H649</f>
        <v>9</v>
      </c>
      <c r="I69">
        <f>Details2!I649</f>
        <v>11</v>
      </c>
      <c r="J69">
        <f>Details2!J649</f>
        <v>0</v>
      </c>
      <c r="K69">
        <f>Details2!K649</f>
        <v>10</v>
      </c>
    </row>
    <row r="70" spans="2:16" x14ac:dyDescent="0.25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5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122</v>
      </c>
      <c r="G73">
        <f>Details2!G653</f>
        <v>96</v>
      </c>
      <c r="H73">
        <f>Details2!H653</f>
        <v>76</v>
      </c>
      <c r="I73">
        <f>Details2!I653</f>
        <v>53</v>
      </c>
      <c r="J73">
        <f>Details2!J653</f>
        <v>24</v>
      </c>
      <c r="K73">
        <f>Details2!K653</f>
        <v>25</v>
      </c>
      <c r="L73" s="19"/>
      <c r="O73" s="4"/>
    </row>
    <row r="74" spans="2:16" x14ac:dyDescent="0.25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5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8</v>
      </c>
      <c r="G77">
        <f>Details2!G657</f>
        <v>3</v>
      </c>
      <c r="H77">
        <f>Details2!H657</f>
        <v>0</v>
      </c>
      <c r="I77">
        <f>Details2!I657</f>
        <v>1</v>
      </c>
      <c r="J77">
        <f>Details2!J657</f>
        <v>0</v>
      </c>
      <c r="K77">
        <f>Details2!K657</f>
        <v>2</v>
      </c>
      <c r="L77" s="2"/>
    </row>
    <row r="78" spans="2:16" x14ac:dyDescent="0.25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154</v>
      </c>
      <c r="G78">
        <f>Details2!G658</f>
        <v>87</v>
      </c>
      <c r="H78">
        <f>Details2!H658</f>
        <v>125</v>
      </c>
      <c r="I78">
        <f>Details2!I658</f>
        <v>77</v>
      </c>
      <c r="J78">
        <f>Details2!J658</f>
        <v>114</v>
      </c>
      <c r="K78">
        <f>Details2!K658</f>
        <v>45</v>
      </c>
      <c r="L78" s="2"/>
    </row>
    <row r="79" spans="2:16" x14ac:dyDescent="0.25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9"/>
    </row>
    <row r="80" spans="2:16" x14ac:dyDescent="0.25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31</v>
      </c>
      <c r="G80">
        <f>Details2!G660</f>
        <v>41</v>
      </c>
      <c r="H80">
        <f>Details2!H660</f>
        <v>51</v>
      </c>
      <c r="I80">
        <f>Details2!I660</f>
        <v>43</v>
      </c>
      <c r="J80">
        <f>Details2!J660</f>
        <v>18</v>
      </c>
      <c r="K80">
        <f>Details2!K660</f>
        <v>11</v>
      </c>
      <c r="N80" s="9"/>
    </row>
    <row r="81" spans="2:14" x14ac:dyDescent="0.25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9"/>
    </row>
    <row r="82" spans="2:14" x14ac:dyDescent="0.25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9"/>
      <c r="N82" s="9"/>
    </row>
    <row r="83" spans="2:14" x14ac:dyDescent="0.25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9"/>
    </row>
    <row r="84" spans="2:14" x14ac:dyDescent="0.25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84</v>
      </c>
      <c r="G84">
        <f>Details2!G664</f>
        <v>75</v>
      </c>
      <c r="H84">
        <f>Details2!H664</f>
        <v>33</v>
      </c>
      <c r="I84">
        <f>Details2!I664</f>
        <v>35</v>
      </c>
      <c r="J84">
        <f>Details2!J664</f>
        <v>19</v>
      </c>
      <c r="K84">
        <f>Details2!K664</f>
        <v>29</v>
      </c>
      <c r="L84" s="9"/>
      <c r="N84" s="3"/>
    </row>
    <row r="85" spans="2:14" x14ac:dyDescent="0.25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9"/>
      <c r="N85" s="3"/>
    </row>
    <row r="86" spans="2:14" x14ac:dyDescent="0.25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5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>
        <f>Details2!G667</f>
        <v>0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5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5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5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5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>
        <f>Details2!G672</f>
        <v>0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5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5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5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50</v>
      </c>
      <c r="G95">
        <f>Details2!G675</f>
        <v>71</v>
      </c>
      <c r="H95">
        <f>Details2!H675</f>
        <v>70</v>
      </c>
      <c r="I95">
        <f>Details2!I675</f>
        <v>65</v>
      </c>
      <c r="J95">
        <f>Details2!J675</f>
        <v>55</v>
      </c>
      <c r="K95">
        <f>Details2!K675</f>
        <v>36</v>
      </c>
    </row>
    <row r="96" spans="2:14" x14ac:dyDescent="0.25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314</v>
      </c>
      <c r="G96">
        <f>Details2!G676</f>
        <v>153</v>
      </c>
      <c r="H96">
        <f>Details2!H676</f>
        <v>233</v>
      </c>
      <c r="I96">
        <f>Details2!I676</f>
        <v>233</v>
      </c>
      <c r="J96">
        <f>Details2!J676</f>
        <v>189</v>
      </c>
      <c r="K96">
        <f>Details2!K676</f>
        <v>115</v>
      </c>
    </row>
    <row r="97" spans="2:11" x14ac:dyDescent="0.25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73</v>
      </c>
      <c r="G97">
        <f>Details2!G677</f>
        <v>56</v>
      </c>
      <c r="H97">
        <f>Details2!H677</f>
        <v>81</v>
      </c>
      <c r="I97">
        <f>Details2!I677</f>
        <v>61</v>
      </c>
      <c r="J97">
        <f>Details2!J677</f>
        <v>66</v>
      </c>
      <c r="K97">
        <f>Details2!K677</f>
        <v>36</v>
      </c>
    </row>
    <row r="98" spans="2:11" x14ac:dyDescent="0.25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5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5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19</v>
      </c>
      <c r="G104">
        <f>Details2!G684</f>
        <v>11</v>
      </c>
      <c r="H104">
        <f>Details2!H684</f>
        <v>6</v>
      </c>
      <c r="I104">
        <f>Details2!I684</f>
        <v>1</v>
      </c>
      <c r="J104">
        <f>Details2!J684</f>
        <v>1</v>
      </c>
      <c r="K104" t="str">
        <f>Details2!K684</f>
        <v>NULL</v>
      </c>
    </row>
    <row r="105" spans="2:11" x14ac:dyDescent="0.25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5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5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141</v>
      </c>
      <c r="G107">
        <f>Details2!G687</f>
        <v>177</v>
      </c>
      <c r="H107">
        <f>Details2!H687</f>
        <v>205</v>
      </c>
      <c r="I107">
        <f>Details2!I687</f>
        <v>196</v>
      </c>
      <c r="J107">
        <f>Details2!J687</f>
        <v>105</v>
      </c>
      <c r="K107">
        <f>Details2!K687</f>
        <v>137</v>
      </c>
    </row>
    <row r="108" spans="2:11" x14ac:dyDescent="0.25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94</v>
      </c>
      <c r="G108">
        <f>Details2!G688</f>
        <v>73</v>
      </c>
      <c r="H108">
        <f>Details2!H688</f>
        <v>70</v>
      </c>
      <c r="I108">
        <f>Details2!I688</f>
        <v>42</v>
      </c>
      <c r="J108">
        <f>Details2!J688</f>
        <v>23</v>
      </c>
      <c r="K108">
        <f>Details2!K688</f>
        <v>25</v>
      </c>
    </row>
    <row r="109" spans="2:11" x14ac:dyDescent="0.25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247</v>
      </c>
      <c r="G109">
        <f>Details2!G689</f>
        <v>170</v>
      </c>
      <c r="H109">
        <f>Details2!H689</f>
        <v>193</v>
      </c>
      <c r="I109">
        <f>Details2!I689</f>
        <v>96</v>
      </c>
      <c r="J109">
        <f>Details2!J689</f>
        <v>102</v>
      </c>
      <c r="K109">
        <f>Details2!K689</f>
        <v>41</v>
      </c>
    </row>
    <row r="110" spans="2:11" x14ac:dyDescent="0.25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23</v>
      </c>
      <c r="G110">
        <f>Details2!G690</f>
        <v>3</v>
      </c>
      <c r="H110">
        <f>Details2!H690</f>
        <v>12</v>
      </c>
      <c r="I110">
        <f>Details2!I690</f>
        <v>1</v>
      </c>
      <c r="J110">
        <f>Details2!J690</f>
        <v>0</v>
      </c>
      <c r="K110">
        <f>Details2!K690</f>
        <v>0</v>
      </c>
    </row>
    <row r="111" spans="2:11" x14ac:dyDescent="0.25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4</v>
      </c>
      <c r="G111">
        <f>Details2!G691</f>
        <v>0</v>
      </c>
      <c r="H111">
        <f>Details2!H691</f>
        <v>5</v>
      </c>
      <c r="I111">
        <f>Details2!I691</f>
        <v>0</v>
      </c>
      <c r="J111" t="str">
        <f>Details2!J691</f>
        <v>NULL</v>
      </c>
      <c r="K111" t="str">
        <f>Details2!K691</f>
        <v>NULL</v>
      </c>
    </row>
    <row r="112" spans="2:11" x14ac:dyDescent="0.25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5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5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5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5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5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5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5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5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3"/>
    </row>
    <row r="132" spans="2:12" x14ac:dyDescent="0.25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3"/>
    </row>
    <row r="133" spans="2:12" x14ac:dyDescent="0.25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3"/>
    </row>
    <row r="134" spans="2:12" x14ac:dyDescent="0.25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3"/>
    </row>
    <row r="135" spans="2:12" x14ac:dyDescent="0.25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3"/>
    </row>
    <row r="136" spans="2:12" x14ac:dyDescent="0.25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3"/>
    </row>
    <row r="137" spans="2:12" x14ac:dyDescent="0.25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3"/>
    </row>
    <row r="138" spans="2:12" x14ac:dyDescent="0.25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1</v>
      </c>
      <c r="G138">
        <f>Details2!G718</f>
        <v>6</v>
      </c>
      <c r="H138">
        <f>Details2!H718</f>
        <v>1</v>
      </c>
      <c r="I138">
        <f>Details2!I718</f>
        <v>2</v>
      </c>
      <c r="J138">
        <f>Details2!J718</f>
        <v>2</v>
      </c>
      <c r="K138">
        <f>Details2!K718</f>
        <v>0</v>
      </c>
      <c r="L138" s="23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3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3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18</v>
      </c>
      <c r="H141">
        <f>Details2!H721</f>
        <v>51</v>
      </c>
      <c r="I141">
        <f>Details2!I721</f>
        <v>54</v>
      </c>
      <c r="J141">
        <f>Details2!J721</f>
        <v>27</v>
      </c>
      <c r="K141">
        <f>Details2!K721</f>
        <v>7</v>
      </c>
      <c r="L141" s="23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3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3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6</v>
      </c>
      <c r="G147" s="16">
        <f t="shared" ref="G147:K147" si="0">SUM(G5:G16)</f>
        <v>1</v>
      </c>
      <c r="H147" s="16">
        <f t="shared" si="0"/>
        <v>2</v>
      </c>
      <c r="I147" s="16">
        <f t="shared" si="0"/>
        <v>0</v>
      </c>
      <c r="J147" s="16">
        <f t="shared" si="0"/>
        <v>1</v>
      </c>
      <c r="K147" s="16">
        <f t="shared" si="0"/>
        <v>0</v>
      </c>
      <c r="L147" s="2"/>
    </row>
    <row r="148" spans="2:12" x14ac:dyDescent="0.25">
      <c r="B148" s="13" t="s">
        <v>120</v>
      </c>
      <c r="C148" s="9"/>
      <c r="F148" s="16">
        <f>SUM(F18:F21)</f>
        <v>42</v>
      </c>
      <c r="G148" s="16">
        <f t="shared" ref="G148:K148" si="1">SUM(G18:G21)</f>
        <v>52</v>
      </c>
      <c r="H148" s="16">
        <f t="shared" si="1"/>
        <v>72</v>
      </c>
      <c r="I148" s="16">
        <f t="shared" si="1"/>
        <v>70</v>
      </c>
      <c r="J148" s="16">
        <f t="shared" si="1"/>
        <v>99</v>
      </c>
      <c r="K148" s="16">
        <f t="shared" si="1"/>
        <v>78</v>
      </c>
      <c r="L148" s="19"/>
    </row>
    <row r="149" spans="2:12" x14ac:dyDescent="0.25">
      <c r="B149" s="13" t="s">
        <v>409</v>
      </c>
      <c r="C149" s="9"/>
      <c r="F149" s="16">
        <f>SUM(F22:F136)</f>
        <v>2377</v>
      </c>
      <c r="G149" s="16">
        <f t="shared" ref="G149:K149" si="2">SUM(G22:G136)</f>
        <v>2160</v>
      </c>
      <c r="H149" s="16">
        <f t="shared" si="2"/>
        <v>2215</v>
      </c>
      <c r="I149" s="16">
        <f t="shared" si="2"/>
        <v>1691</v>
      </c>
      <c r="J149" s="16">
        <f t="shared" si="2"/>
        <v>1464</v>
      </c>
      <c r="K149" s="16">
        <f t="shared" si="2"/>
        <v>973</v>
      </c>
      <c r="L149" s="24"/>
    </row>
    <row r="150" spans="2:12" x14ac:dyDescent="0.25">
      <c r="B150" s="13" t="s">
        <v>254</v>
      </c>
      <c r="C150" s="9"/>
      <c r="F150" s="16">
        <f>SUM(F137:F144)</f>
        <v>1</v>
      </c>
      <c r="G150" s="16">
        <f t="shared" ref="G150:K150" si="3">SUM(G137:G144)</f>
        <v>24</v>
      </c>
      <c r="H150" s="16">
        <f t="shared" si="3"/>
        <v>52</v>
      </c>
      <c r="I150" s="16">
        <f t="shared" si="3"/>
        <v>56</v>
      </c>
      <c r="J150" s="16">
        <f t="shared" si="3"/>
        <v>29</v>
      </c>
      <c r="K150" s="16">
        <f t="shared" si="3"/>
        <v>7</v>
      </c>
      <c r="L150" s="24"/>
    </row>
    <row r="151" spans="2:12" x14ac:dyDescent="0.25">
      <c r="B151" s="13" t="s">
        <v>121</v>
      </c>
      <c r="C151" s="9"/>
      <c r="F151" s="16">
        <f>SUM(F147:F150)</f>
        <v>2426</v>
      </c>
      <c r="G151" s="16">
        <f t="shared" ref="G151:K151" si="4">SUM(G147:G150)</f>
        <v>2237</v>
      </c>
      <c r="H151" s="16">
        <f t="shared" si="4"/>
        <v>2341</v>
      </c>
      <c r="I151" s="16">
        <f t="shared" si="4"/>
        <v>1817</v>
      </c>
      <c r="J151" s="16">
        <f t="shared" si="4"/>
        <v>1593</v>
      </c>
      <c r="K151" s="16">
        <f t="shared" si="4"/>
        <v>1058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1796875" style="15" customWidth="1"/>
    <col min="12" max="13" width="12" customWidth="1"/>
    <col min="14" max="14" width="12" bestFit="1" customWidth="1"/>
  </cols>
  <sheetData>
    <row r="1" spans="1:12" x14ac:dyDescent="0.25">
      <c r="A1" s="115" t="s">
        <v>337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106</v>
      </c>
    </row>
    <row r="4" spans="1:12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2" x14ac:dyDescent="0.25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 t="str">
        <f>Details2!F730</f>
        <v>NULL</v>
      </c>
      <c r="G5">
        <f>Details2!G730</f>
        <v>2</v>
      </c>
      <c r="H5">
        <f>Details2!H730</f>
        <v>4</v>
      </c>
      <c r="I5">
        <f>Details2!I730</f>
        <v>0</v>
      </c>
      <c r="J5">
        <f>Details2!J730</f>
        <v>1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30"/>
    </row>
    <row r="7" spans="1:12" x14ac:dyDescent="0.25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0"/>
    </row>
    <row r="8" spans="1:12" x14ac:dyDescent="0.25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4</v>
      </c>
      <c r="G9">
        <f>Details2!G734</f>
        <v>1</v>
      </c>
      <c r="H9">
        <f>Details2!H734</f>
        <v>0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2</v>
      </c>
      <c r="G10">
        <f>Details2!G735</f>
        <v>2</v>
      </c>
      <c r="H10">
        <f>Details2!H735</f>
        <v>2</v>
      </c>
      <c r="I10">
        <f>Details2!I735</f>
        <v>0</v>
      </c>
      <c r="J10" t="str">
        <f>Details2!J735</f>
        <v>NULL</v>
      </c>
      <c r="K10" t="str">
        <f>Details2!K735</f>
        <v>NULL</v>
      </c>
    </row>
    <row r="11" spans="1:12" x14ac:dyDescent="0.25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 t="str">
        <f>Details2!F741</f>
        <v>NULL</v>
      </c>
      <c r="G16" t="str">
        <f>Details2!G741</f>
        <v>NULL</v>
      </c>
      <c r="H16">
        <f>Details2!H741</f>
        <v>0</v>
      </c>
      <c r="I16">
        <f>Details2!I741</f>
        <v>0</v>
      </c>
      <c r="J16" t="str">
        <f>Details2!J741</f>
        <v>NULL</v>
      </c>
      <c r="K16" t="str">
        <f>Details2!K741</f>
        <v>NULL</v>
      </c>
    </row>
    <row r="17" spans="2:13" x14ac:dyDescent="0.25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112</v>
      </c>
      <c r="G18">
        <f>Details2!G743</f>
        <v>128</v>
      </c>
      <c r="H18">
        <f>Details2!H743</f>
        <v>98</v>
      </c>
      <c r="I18">
        <f>Details2!I743</f>
        <v>144</v>
      </c>
      <c r="J18">
        <f>Details2!J743</f>
        <v>140</v>
      </c>
      <c r="K18">
        <f>Details2!K743</f>
        <v>102</v>
      </c>
      <c r="L18" s="30"/>
    </row>
    <row r="19" spans="2:13" x14ac:dyDescent="0.25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14</v>
      </c>
      <c r="G21">
        <f>Details2!G746</f>
        <v>6</v>
      </c>
      <c r="H21">
        <f>Details2!H746</f>
        <v>12</v>
      </c>
      <c r="I21">
        <f>Details2!I746</f>
        <v>4</v>
      </c>
      <c r="J21">
        <f>Details2!J746</f>
        <v>4</v>
      </c>
      <c r="K21">
        <f>Details2!K746</f>
        <v>26</v>
      </c>
    </row>
    <row r="22" spans="2:13" x14ac:dyDescent="0.25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36</v>
      </c>
      <c r="G25">
        <f>Details2!G750</f>
        <v>34</v>
      </c>
      <c r="H25">
        <f>Details2!H750</f>
        <v>36</v>
      </c>
      <c r="I25">
        <f>Details2!I750</f>
        <v>70</v>
      </c>
      <c r="J25">
        <f>Details2!J750</f>
        <v>12</v>
      </c>
      <c r="K25">
        <f>Details2!K750</f>
        <v>16</v>
      </c>
    </row>
    <row r="26" spans="2:13" x14ac:dyDescent="0.25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138</v>
      </c>
      <c r="G26">
        <f>Details2!G751</f>
        <v>177</v>
      </c>
      <c r="H26">
        <f>Details2!H751</f>
        <v>124</v>
      </c>
      <c r="I26">
        <f>Details2!I751</f>
        <v>141</v>
      </c>
      <c r="J26">
        <f>Details2!J751</f>
        <v>68</v>
      </c>
      <c r="K26">
        <f>Details2!K751</f>
        <v>52</v>
      </c>
    </row>
    <row r="27" spans="2:13" x14ac:dyDescent="0.25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0"/>
    </row>
    <row r="28" spans="2:13" x14ac:dyDescent="0.25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5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107</v>
      </c>
      <c r="G31">
        <f>Details2!G756</f>
        <v>84</v>
      </c>
      <c r="H31">
        <f>Details2!H756</f>
        <v>53</v>
      </c>
      <c r="I31">
        <f>Details2!I756</f>
        <v>38</v>
      </c>
      <c r="J31">
        <f>Details2!J756</f>
        <v>29</v>
      </c>
      <c r="K31">
        <f>Details2!K756</f>
        <v>24</v>
      </c>
      <c r="L31" s="30"/>
      <c r="M31" s="2"/>
    </row>
    <row r="32" spans="2:13" x14ac:dyDescent="0.25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39</v>
      </c>
      <c r="G35">
        <f>Details2!G760</f>
        <v>16</v>
      </c>
      <c r="H35">
        <f>Details2!H760</f>
        <v>22</v>
      </c>
      <c r="I35">
        <f>Details2!I760</f>
        <v>21</v>
      </c>
      <c r="J35">
        <f>Details2!J760</f>
        <v>6</v>
      </c>
      <c r="K35">
        <f>Details2!K760</f>
        <v>18</v>
      </c>
    </row>
    <row r="36" spans="2:11" x14ac:dyDescent="0.25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134</v>
      </c>
      <c r="G36">
        <f>Details2!G761</f>
        <v>130</v>
      </c>
      <c r="H36">
        <f>Details2!H761</f>
        <v>84</v>
      </c>
      <c r="I36">
        <f>Details2!I761</f>
        <v>82</v>
      </c>
      <c r="J36">
        <f>Details2!J761</f>
        <v>58</v>
      </c>
      <c r="K36">
        <f>Details2!K761</f>
        <v>8</v>
      </c>
    </row>
    <row r="37" spans="2:11" x14ac:dyDescent="0.25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80</v>
      </c>
      <c r="G37">
        <f>Details2!G762</f>
        <v>104</v>
      </c>
      <c r="H37">
        <f>Details2!H762</f>
        <v>98</v>
      </c>
      <c r="I37">
        <f>Details2!I762</f>
        <v>76</v>
      </c>
      <c r="J37">
        <f>Details2!J762</f>
        <v>24</v>
      </c>
      <c r="K37">
        <f>Details2!K762</f>
        <v>16</v>
      </c>
    </row>
    <row r="38" spans="2:11" x14ac:dyDescent="0.25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18</v>
      </c>
      <c r="G41">
        <f>Details2!G766</f>
        <v>6</v>
      </c>
      <c r="H41">
        <f>Details2!H766</f>
        <v>0</v>
      </c>
      <c r="I41">
        <f>Details2!I766</f>
        <v>0</v>
      </c>
      <c r="J41">
        <f>Details2!J766</f>
        <v>0</v>
      </c>
      <c r="K41">
        <f>Details2!K766</f>
        <v>0</v>
      </c>
    </row>
    <row r="42" spans="2:11" x14ac:dyDescent="0.25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98</v>
      </c>
      <c r="G42">
        <f>Details2!G767</f>
        <v>60</v>
      </c>
      <c r="H42">
        <f>Details2!H767</f>
        <v>46</v>
      </c>
      <c r="I42">
        <f>Details2!I767</f>
        <v>16</v>
      </c>
      <c r="J42">
        <f>Details2!J767</f>
        <v>4</v>
      </c>
      <c r="K42">
        <f>Details2!K767</f>
        <v>10</v>
      </c>
    </row>
    <row r="43" spans="2:11" x14ac:dyDescent="0.25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79</v>
      </c>
      <c r="G43">
        <f>Details2!G768</f>
        <v>41</v>
      </c>
      <c r="H43">
        <f>Details2!H768</f>
        <v>39</v>
      </c>
      <c r="I43">
        <f>Details2!I768</f>
        <v>37</v>
      </c>
      <c r="J43">
        <f>Details2!J768</f>
        <v>15</v>
      </c>
      <c r="K43">
        <f>Details2!K768</f>
        <v>19</v>
      </c>
    </row>
    <row r="44" spans="2:11" x14ac:dyDescent="0.25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5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166</v>
      </c>
      <c r="G47">
        <f>Details2!G772</f>
        <v>212</v>
      </c>
      <c r="H47">
        <f>Details2!H772</f>
        <v>170</v>
      </c>
      <c r="I47">
        <f>Details2!I772</f>
        <v>144</v>
      </c>
      <c r="J47">
        <f>Details2!J772</f>
        <v>98</v>
      </c>
      <c r="K47">
        <f>Details2!K772</f>
        <v>72</v>
      </c>
    </row>
    <row r="48" spans="2:11" x14ac:dyDescent="0.25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44</v>
      </c>
      <c r="G48">
        <f>Details2!G773</f>
        <v>50</v>
      </c>
      <c r="H48">
        <f>Details2!H773</f>
        <v>40</v>
      </c>
      <c r="I48">
        <f>Details2!I773</f>
        <v>8</v>
      </c>
      <c r="J48">
        <f>Details2!J773</f>
        <v>20</v>
      </c>
      <c r="K48">
        <f>Details2!K773</f>
        <v>10</v>
      </c>
    </row>
    <row r="49" spans="2:13" x14ac:dyDescent="0.25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88</v>
      </c>
      <c r="G49">
        <f>Details2!G774</f>
        <v>36</v>
      </c>
      <c r="H49">
        <f>Details2!H774</f>
        <v>38</v>
      </c>
      <c r="I49">
        <f>Details2!I774</f>
        <v>58</v>
      </c>
      <c r="J49">
        <f>Details2!J774</f>
        <v>14</v>
      </c>
      <c r="K49">
        <f>Details2!K774</f>
        <v>14</v>
      </c>
    </row>
    <row r="50" spans="2:13" x14ac:dyDescent="0.25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270</v>
      </c>
      <c r="G52">
        <f>Details2!G777</f>
        <v>376</v>
      </c>
      <c r="H52">
        <f>Details2!H777</f>
        <v>352</v>
      </c>
      <c r="I52">
        <f>Details2!I777</f>
        <v>268</v>
      </c>
      <c r="J52">
        <f>Details2!J777</f>
        <v>338</v>
      </c>
      <c r="K52">
        <f>Details2!K777</f>
        <v>166</v>
      </c>
    </row>
    <row r="53" spans="2:13" x14ac:dyDescent="0.25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>
        <f>Details2!F778</f>
        <v>24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22</v>
      </c>
      <c r="G56">
        <f>Details2!G781</f>
        <v>12</v>
      </c>
      <c r="H56">
        <f>Details2!H781</f>
        <v>68</v>
      </c>
      <c r="I56">
        <f>Details2!I781</f>
        <v>20</v>
      </c>
      <c r="J56">
        <f>Details2!J781</f>
        <v>4</v>
      </c>
      <c r="K56">
        <f>Details2!K781</f>
        <v>20</v>
      </c>
    </row>
    <row r="57" spans="2:13" x14ac:dyDescent="0.25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2</v>
      </c>
      <c r="G59">
        <f>Details2!G784</f>
        <v>24</v>
      </c>
      <c r="H59">
        <f>Details2!H784</f>
        <v>46</v>
      </c>
      <c r="I59">
        <f>Details2!I784</f>
        <v>58</v>
      </c>
      <c r="J59">
        <f>Details2!J784</f>
        <v>30</v>
      </c>
      <c r="K59">
        <f>Details2!K784</f>
        <v>60</v>
      </c>
    </row>
    <row r="60" spans="2:13" x14ac:dyDescent="0.25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>
        <f>Details2!H785</f>
        <v>0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42</v>
      </c>
      <c r="G62">
        <f>Details2!G787</f>
        <v>12</v>
      </c>
      <c r="H62">
        <f>Details2!H787</f>
        <v>14</v>
      </c>
      <c r="I62">
        <f>Details2!I787</f>
        <v>4</v>
      </c>
      <c r="J62">
        <f>Details2!J787</f>
        <v>8</v>
      </c>
      <c r="K62">
        <f>Details2!K787</f>
        <v>4</v>
      </c>
      <c r="M62" s="2"/>
    </row>
    <row r="63" spans="2:13" x14ac:dyDescent="0.25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588</v>
      </c>
      <c r="G64">
        <f>Details2!G789</f>
        <v>1002</v>
      </c>
      <c r="H64">
        <f>Details2!H789</f>
        <v>962</v>
      </c>
      <c r="I64">
        <f>Details2!I789</f>
        <v>736</v>
      </c>
      <c r="J64">
        <f>Details2!J789</f>
        <v>706</v>
      </c>
      <c r="K64">
        <f>Details2!K789</f>
        <v>244</v>
      </c>
    </row>
    <row r="65" spans="2:16" x14ac:dyDescent="0.25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83</v>
      </c>
      <c r="G67">
        <f>Details2!G792</f>
        <v>75</v>
      </c>
      <c r="H67">
        <f>Details2!H792</f>
        <v>66</v>
      </c>
      <c r="I67">
        <f>Details2!I792</f>
        <v>55</v>
      </c>
      <c r="J67">
        <f>Details2!J792</f>
        <v>48</v>
      </c>
      <c r="K67">
        <f>Details2!K792</f>
        <v>39</v>
      </c>
    </row>
    <row r="68" spans="2:16" x14ac:dyDescent="0.25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30</v>
      </c>
      <c r="G69">
        <f>Details2!G794</f>
        <v>28</v>
      </c>
      <c r="H69">
        <f>Details2!H794</f>
        <v>14</v>
      </c>
      <c r="I69">
        <f>Details2!I794</f>
        <v>14</v>
      </c>
      <c r="J69">
        <f>Details2!J794</f>
        <v>10</v>
      </c>
      <c r="K69">
        <f>Details2!K794</f>
        <v>22</v>
      </c>
    </row>
    <row r="70" spans="2:16" x14ac:dyDescent="0.25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5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272</v>
      </c>
      <c r="G73">
        <f>Details2!G798</f>
        <v>192</v>
      </c>
      <c r="H73">
        <f>Details2!H798</f>
        <v>118</v>
      </c>
      <c r="I73">
        <f>Details2!I798</f>
        <v>104</v>
      </c>
      <c r="J73">
        <f>Details2!J798</f>
        <v>81</v>
      </c>
      <c r="K73">
        <f>Details2!K798</f>
        <v>39</v>
      </c>
      <c r="L73" s="30"/>
      <c r="M73" s="2"/>
      <c r="O73" s="4"/>
    </row>
    <row r="74" spans="2:16" x14ac:dyDescent="0.25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5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8</v>
      </c>
      <c r="G77">
        <f>Details2!G802</f>
        <v>12</v>
      </c>
      <c r="H77">
        <f>Details2!H802</f>
        <v>0</v>
      </c>
      <c r="I77">
        <f>Details2!I802</f>
        <v>2</v>
      </c>
      <c r="J77">
        <f>Details2!J802</f>
        <v>4</v>
      </c>
      <c r="K77">
        <f>Details2!K802</f>
        <v>4</v>
      </c>
      <c r="L77" s="2"/>
      <c r="M77" s="2"/>
    </row>
    <row r="78" spans="2:16" x14ac:dyDescent="0.25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266</v>
      </c>
      <c r="G78">
        <f>Details2!G803</f>
        <v>230</v>
      </c>
      <c r="H78">
        <f>Details2!H803</f>
        <v>206</v>
      </c>
      <c r="I78">
        <f>Details2!I803</f>
        <v>166</v>
      </c>
      <c r="J78">
        <f>Details2!J803</f>
        <v>186</v>
      </c>
      <c r="K78">
        <f>Details2!K803</f>
        <v>98</v>
      </c>
      <c r="L78" s="2"/>
      <c r="M78" s="2"/>
    </row>
    <row r="79" spans="2:16" x14ac:dyDescent="0.25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9"/>
    </row>
    <row r="80" spans="2:16" x14ac:dyDescent="0.25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92</v>
      </c>
      <c r="G80">
        <f>Details2!G805</f>
        <v>80</v>
      </c>
      <c r="H80">
        <f>Details2!H805</f>
        <v>98</v>
      </c>
      <c r="I80">
        <f>Details2!I805</f>
        <v>68</v>
      </c>
      <c r="J80">
        <f>Details2!J805</f>
        <v>58</v>
      </c>
      <c r="K80">
        <f>Details2!K805</f>
        <v>48</v>
      </c>
      <c r="N80" s="9"/>
    </row>
    <row r="81" spans="2:14" x14ac:dyDescent="0.25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9"/>
    </row>
    <row r="82" spans="2:14" x14ac:dyDescent="0.25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9"/>
      <c r="M82" s="9"/>
      <c r="N82" s="9"/>
    </row>
    <row r="83" spans="2:14" x14ac:dyDescent="0.25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9"/>
      <c r="M83" s="9"/>
    </row>
    <row r="84" spans="2:14" x14ac:dyDescent="0.25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217</v>
      </c>
      <c r="G84">
        <f>Details2!G809</f>
        <v>143</v>
      </c>
      <c r="H84">
        <f>Details2!H809</f>
        <v>45</v>
      </c>
      <c r="I84">
        <f>Details2!I809</f>
        <v>50</v>
      </c>
      <c r="J84">
        <f>Details2!J809</f>
        <v>39</v>
      </c>
      <c r="K84">
        <f>Details2!K809</f>
        <v>36</v>
      </c>
      <c r="L84" s="9"/>
      <c r="M84" s="9"/>
      <c r="N84" s="3"/>
    </row>
    <row r="85" spans="2:14" x14ac:dyDescent="0.25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9"/>
      <c r="M85" s="9"/>
      <c r="N85" s="3"/>
    </row>
    <row r="86" spans="2:14" x14ac:dyDescent="0.25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5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>
        <f>Details2!G812</f>
        <v>0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5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5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5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5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>
        <f>Details2!G817</f>
        <v>0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5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5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5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154</v>
      </c>
      <c r="G95">
        <f>Details2!G820</f>
        <v>188</v>
      </c>
      <c r="H95">
        <f>Details2!H820</f>
        <v>150</v>
      </c>
      <c r="I95">
        <f>Details2!I820</f>
        <v>118</v>
      </c>
      <c r="J95">
        <f>Details2!J820</f>
        <v>96</v>
      </c>
      <c r="K95">
        <f>Details2!K820</f>
        <v>72</v>
      </c>
    </row>
    <row r="96" spans="2:14" x14ac:dyDescent="0.25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974</v>
      </c>
      <c r="G96">
        <f>Details2!G821</f>
        <v>478</v>
      </c>
      <c r="H96">
        <f>Details2!H821</f>
        <v>584</v>
      </c>
      <c r="I96">
        <f>Details2!I821</f>
        <v>510</v>
      </c>
      <c r="J96">
        <f>Details2!J821</f>
        <v>424</v>
      </c>
      <c r="K96">
        <f>Details2!K821</f>
        <v>344</v>
      </c>
    </row>
    <row r="97" spans="2:11" x14ac:dyDescent="0.25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140</v>
      </c>
      <c r="G97">
        <f>Details2!G822</f>
        <v>104</v>
      </c>
      <c r="H97">
        <f>Details2!H822</f>
        <v>110</v>
      </c>
      <c r="I97">
        <f>Details2!I822</f>
        <v>90</v>
      </c>
      <c r="J97">
        <f>Details2!J822</f>
        <v>106</v>
      </c>
      <c r="K97">
        <f>Details2!K822</f>
        <v>52</v>
      </c>
    </row>
    <row r="98" spans="2:11" x14ac:dyDescent="0.25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5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5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37</v>
      </c>
      <c r="G104">
        <f>Details2!G829</f>
        <v>21</v>
      </c>
      <c r="H104">
        <f>Details2!H829</f>
        <v>20</v>
      </c>
      <c r="I104">
        <f>Details2!I829</f>
        <v>2</v>
      </c>
      <c r="J104">
        <f>Details2!J829</f>
        <v>2</v>
      </c>
      <c r="K104" t="str">
        <f>Details2!K829</f>
        <v>NULL</v>
      </c>
    </row>
    <row r="105" spans="2:11" x14ac:dyDescent="0.25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5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5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314</v>
      </c>
      <c r="G107">
        <f>Details2!G832</f>
        <v>322</v>
      </c>
      <c r="H107">
        <f>Details2!H832</f>
        <v>304</v>
      </c>
      <c r="I107">
        <f>Details2!I832</f>
        <v>316</v>
      </c>
      <c r="J107">
        <f>Details2!J832</f>
        <v>292</v>
      </c>
      <c r="K107">
        <f>Details2!K832</f>
        <v>222</v>
      </c>
    </row>
    <row r="108" spans="2:11" x14ac:dyDescent="0.25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143</v>
      </c>
      <c r="G108">
        <f>Details2!G833</f>
        <v>117</v>
      </c>
      <c r="H108">
        <f>Details2!H833</f>
        <v>113</v>
      </c>
      <c r="I108">
        <f>Details2!I833</f>
        <v>86</v>
      </c>
      <c r="J108">
        <f>Details2!J833</f>
        <v>71</v>
      </c>
      <c r="K108">
        <f>Details2!K833</f>
        <v>50</v>
      </c>
    </row>
    <row r="109" spans="2:11" x14ac:dyDescent="0.25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428</v>
      </c>
      <c r="G109">
        <f>Details2!G834</f>
        <v>290</v>
      </c>
      <c r="H109">
        <f>Details2!H834</f>
        <v>270</v>
      </c>
      <c r="I109">
        <f>Details2!I834</f>
        <v>172</v>
      </c>
      <c r="J109">
        <f>Details2!J834</f>
        <v>148</v>
      </c>
      <c r="K109">
        <f>Details2!K834</f>
        <v>64</v>
      </c>
    </row>
    <row r="110" spans="2:11" x14ac:dyDescent="0.25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44</v>
      </c>
      <c r="G110">
        <f>Details2!G835</f>
        <v>16</v>
      </c>
      <c r="H110">
        <f>Details2!H835</f>
        <v>14</v>
      </c>
      <c r="I110">
        <f>Details2!I835</f>
        <v>6</v>
      </c>
      <c r="J110">
        <f>Details2!J835</f>
        <v>0</v>
      </c>
      <c r="K110">
        <f>Details2!K835</f>
        <v>0</v>
      </c>
    </row>
    <row r="111" spans="2:11" x14ac:dyDescent="0.25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12</v>
      </c>
      <c r="G111">
        <f>Details2!G836</f>
        <v>0</v>
      </c>
      <c r="H111">
        <f>Details2!H836</f>
        <v>6</v>
      </c>
      <c r="I111">
        <f>Details2!I836</f>
        <v>0</v>
      </c>
      <c r="J111" t="str">
        <f>Details2!J836</f>
        <v>NULL</v>
      </c>
      <c r="K111" t="str">
        <f>Details2!K836</f>
        <v>NULL</v>
      </c>
    </row>
    <row r="112" spans="2:11" x14ac:dyDescent="0.25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5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2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5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5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5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5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5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5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5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3"/>
    </row>
    <row r="132" spans="2:12" x14ac:dyDescent="0.25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3"/>
    </row>
    <row r="133" spans="2:12" x14ac:dyDescent="0.25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3"/>
    </row>
    <row r="134" spans="2:12" x14ac:dyDescent="0.25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3"/>
    </row>
    <row r="135" spans="2:12" x14ac:dyDescent="0.25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3"/>
    </row>
    <row r="136" spans="2:12" x14ac:dyDescent="0.25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3"/>
    </row>
    <row r="137" spans="2:12" x14ac:dyDescent="0.25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3"/>
    </row>
    <row r="138" spans="2:12" x14ac:dyDescent="0.25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12</v>
      </c>
      <c r="G138">
        <f>Details2!G863</f>
        <v>24</v>
      </c>
      <c r="H138">
        <f>Details2!H863</f>
        <v>12</v>
      </c>
      <c r="I138">
        <f>Details2!I863</f>
        <v>6</v>
      </c>
      <c r="J138">
        <f>Details2!J863</f>
        <v>4</v>
      </c>
      <c r="K138">
        <f>Details2!K863</f>
        <v>4</v>
      </c>
      <c r="L138" s="23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3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3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16</v>
      </c>
      <c r="G141">
        <f>Details2!G866</f>
        <v>98</v>
      </c>
      <c r="H141">
        <f>Details2!H866</f>
        <v>100</v>
      </c>
      <c r="I141">
        <f>Details2!I866</f>
        <v>74</v>
      </c>
      <c r="J141">
        <f>Details2!J866</f>
        <v>52</v>
      </c>
      <c r="K141">
        <f>Details2!K866</f>
        <v>58</v>
      </c>
      <c r="L141" s="23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3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3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6</v>
      </c>
      <c r="G147" s="16">
        <f t="shared" ref="G147:K147" si="0">SUM(G5:G16)</f>
        <v>5</v>
      </c>
      <c r="H147" s="16">
        <f t="shared" si="0"/>
        <v>6</v>
      </c>
      <c r="I147" s="16">
        <f t="shared" si="0"/>
        <v>0</v>
      </c>
      <c r="J147" s="16">
        <f t="shared" si="0"/>
        <v>1</v>
      </c>
      <c r="K147" s="16">
        <f t="shared" si="0"/>
        <v>0</v>
      </c>
      <c r="L147" s="2"/>
    </row>
    <row r="148" spans="2:12" x14ac:dyDescent="0.25">
      <c r="B148" s="13" t="s">
        <v>120</v>
      </c>
      <c r="C148" s="9"/>
      <c r="F148" s="16">
        <f>SUM(F18:F21)</f>
        <v>126</v>
      </c>
      <c r="G148" s="16">
        <f t="shared" ref="G148:K148" si="1">SUM(G18:G21)</f>
        <v>134</v>
      </c>
      <c r="H148" s="16">
        <f t="shared" si="1"/>
        <v>110</v>
      </c>
      <c r="I148" s="16">
        <f t="shared" si="1"/>
        <v>148</v>
      </c>
      <c r="J148" s="16">
        <f t="shared" si="1"/>
        <v>144</v>
      </c>
      <c r="K148" s="16">
        <f t="shared" si="1"/>
        <v>128</v>
      </c>
      <c r="L148" s="19"/>
    </row>
    <row r="149" spans="2:12" x14ac:dyDescent="0.25">
      <c r="B149" s="13" t="s">
        <v>409</v>
      </c>
      <c r="C149" s="9"/>
      <c r="F149" s="16">
        <f>SUM(F22:F136)</f>
        <v>5189</v>
      </c>
      <c r="G149" s="16">
        <f t="shared" ref="G149:K149" si="2">SUM(G22:G136)</f>
        <v>4674</v>
      </c>
      <c r="H149" s="16">
        <f t="shared" si="2"/>
        <v>4310</v>
      </c>
      <c r="I149" s="16">
        <f t="shared" si="2"/>
        <v>3536</v>
      </c>
      <c r="J149" s="16">
        <f t="shared" si="2"/>
        <v>2999</v>
      </c>
      <c r="K149" s="16">
        <f t="shared" si="2"/>
        <v>1843</v>
      </c>
      <c r="L149" s="24"/>
    </row>
    <row r="150" spans="2:12" x14ac:dyDescent="0.25">
      <c r="B150" s="13" t="s">
        <v>254</v>
      </c>
      <c r="C150" s="9"/>
      <c r="F150" s="16">
        <f>SUM(F137:F144)</f>
        <v>28</v>
      </c>
      <c r="G150" s="16">
        <f t="shared" ref="G150:K150" si="3">SUM(G137:G144)</f>
        <v>122</v>
      </c>
      <c r="H150" s="16">
        <f t="shared" si="3"/>
        <v>112</v>
      </c>
      <c r="I150" s="16">
        <f t="shared" si="3"/>
        <v>80</v>
      </c>
      <c r="J150" s="16">
        <f t="shared" si="3"/>
        <v>56</v>
      </c>
      <c r="K150" s="16">
        <f t="shared" si="3"/>
        <v>62</v>
      </c>
      <c r="L150" s="24"/>
    </row>
    <row r="151" spans="2:12" x14ac:dyDescent="0.25">
      <c r="B151" s="13" t="s">
        <v>121</v>
      </c>
      <c r="C151" s="9"/>
      <c r="F151" s="16">
        <f>SUM(F147:F150)</f>
        <v>5349</v>
      </c>
      <c r="G151" s="16">
        <f t="shared" ref="G151:K151" si="4">SUM(G147:G150)</f>
        <v>4935</v>
      </c>
      <c r="H151" s="16">
        <f t="shared" si="4"/>
        <v>4538</v>
      </c>
      <c r="I151" s="16">
        <f t="shared" si="4"/>
        <v>3764</v>
      </c>
      <c r="J151" s="16">
        <f t="shared" si="4"/>
        <v>3200</v>
      </c>
      <c r="K151" s="16">
        <f t="shared" si="4"/>
        <v>2033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81640625" style="15" customWidth="1"/>
    <col min="12" max="12" width="12" bestFit="1" customWidth="1"/>
  </cols>
  <sheetData>
    <row r="1" spans="1:11" x14ac:dyDescent="0.25">
      <c r="A1" s="115" t="s">
        <v>336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108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t="str">
        <f>Details2!F875</f>
        <v>NULL</v>
      </c>
      <c r="G5">
        <f>Details2!G875</f>
        <v>926</v>
      </c>
      <c r="H5">
        <f>Details2!H875</f>
        <v>3267</v>
      </c>
      <c r="I5">
        <f>Details2!I875</f>
        <v>1799</v>
      </c>
      <c r="J5">
        <f>Details2!J875</f>
        <v>915</v>
      </c>
      <c r="K5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t="str">
        <f>Details2!F876</f>
        <v>NULL</v>
      </c>
      <c r="G6" t="str">
        <f>Details2!G876</f>
        <v>NULL</v>
      </c>
      <c r="H6" t="str">
        <f>Details2!H876</f>
        <v>NULL</v>
      </c>
      <c r="I6" t="str">
        <f>Details2!I876</f>
        <v>NULL</v>
      </c>
      <c r="J6" t="str">
        <f>Details2!J876</f>
        <v>NULL</v>
      </c>
      <c r="K6" t="str">
        <f>Details2!K876</f>
        <v>NULL</v>
      </c>
    </row>
    <row r="7" spans="1:11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>
        <f>Details2!F879</f>
        <v>389</v>
      </c>
      <c r="G9">
        <f>Details2!G879</f>
        <v>429</v>
      </c>
      <c r="H9">
        <f>Details2!H879</f>
        <v>253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>
        <f>Details2!F880</f>
        <v>386</v>
      </c>
      <c r="G10">
        <f>Details2!G880</f>
        <v>471</v>
      </c>
      <c r="H10">
        <f>Details2!H880</f>
        <v>374</v>
      </c>
      <c r="I10">
        <f>Details2!I880</f>
        <v>290</v>
      </c>
      <c r="J10" t="str">
        <f>Details2!J880</f>
        <v>NULL</v>
      </c>
      <c r="K10" t="str">
        <f>Details2!K880</f>
        <v>NULL</v>
      </c>
    </row>
    <row r="11" spans="1:11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t="str">
        <f>Details2!F886</f>
        <v>NULL</v>
      </c>
      <c r="G16" t="str">
        <f>Details2!G886</f>
        <v>NULL</v>
      </c>
      <c r="H16">
        <f>Details2!H886</f>
        <v>0</v>
      </c>
      <c r="I16">
        <f>Details2!I886</f>
        <v>0</v>
      </c>
      <c r="J16" t="str">
        <f>Details2!J886</f>
        <v>NULL</v>
      </c>
      <c r="K16" t="str">
        <f>Details2!K886</f>
        <v>NULL</v>
      </c>
    </row>
    <row r="17" spans="2:11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1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>
        <f>Details2!F888</f>
        <v>2914</v>
      </c>
      <c r="G18">
        <f>Details2!G888</f>
        <v>2683</v>
      </c>
      <c r="H18">
        <f>Details2!H888</f>
        <v>2644</v>
      </c>
      <c r="I18">
        <f>Details2!I888</f>
        <v>2350</v>
      </c>
      <c r="J18">
        <f>Details2!J888</f>
        <v>2203</v>
      </c>
      <c r="K18">
        <f>Details2!K888</f>
        <v>1978</v>
      </c>
    </row>
    <row r="19" spans="2:11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1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1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>
        <f>Details2!F891</f>
        <v>586</v>
      </c>
      <c r="G21">
        <f>Details2!G891</f>
        <v>677</v>
      </c>
      <c r="H21">
        <f>Details2!H891</f>
        <v>596</v>
      </c>
      <c r="I21">
        <f>Details2!I891</f>
        <v>722</v>
      </c>
      <c r="J21">
        <f>Details2!J891</f>
        <v>571</v>
      </c>
      <c r="K21">
        <f>Details2!K891</f>
        <v>651</v>
      </c>
    </row>
    <row r="22" spans="2:11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t="str">
        <f>Details2!F892</f>
        <v>NULL</v>
      </c>
      <c r="G22" t="str">
        <f>Details2!G892</f>
        <v>NULL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1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1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1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>
        <f>Details2!F895</f>
        <v>1209</v>
      </c>
      <c r="G25">
        <f>Details2!G895</f>
        <v>1183</v>
      </c>
      <c r="H25">
        <f>Details2!H895</f>
        <v>1079</v>
      </c>
      <c r="I25">
        <f>Details2!I895</f>
        <v>957</v>
      </c>
      <c r="J25">
        <f>Details2!J895</f>
        <v>0</v>
      </c>
      <c r="K25">
        <f>Details2!K895</f>
        <v>859</v>
      </c>
    </row>
    <row r="26" spans="2:11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>
        <f>Details2!F896</f>
        <v>2715</v>
      </c>
      <c r="G26">
        <f>Details2!G896</f>
        <v>3166</v>
      </c>
      <c r="H26">
        <f>Details2!H896</f>
        <v>2068</v>
      </c>
      <c r="I26">
        <f>Details2!I896</f>
        <v>1776</v>
      </c>
      <c r="J26">
        <f>Details2!J896</f>
        <v>1747</v>
      </c>
      <c r="K26">
        <f>Details2!K896</f>
        <v>1984</v>
      </c>
    </row>
    <row r="27" spans="2:11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1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1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1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t="str">
        <f>Details2!F900</f>
        <v>NULL</v>
      </c>
      <c r="G30" t="str">
        <f>Details2!G900</f>
        <v>NULL</v>
      </c>
      <c r="H30" t="str">
        <f>Details2!H900</f>
        <v>NULL</v>
      </c>
      <c r="I30" t="str">
        <f>Details2!I900</f>
        <v>NULL</v>
      </c>
      <c r="J30" t="str">
        <f>Details2!J900</f>
        <v>NULL</v>
      </c>
      <c r="K30" t="str">
        <f>Details2!K900</f>
        <v>NULL</v>
      </c>
    </row>
    <row r="31" spans="2:11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>
        <f>Details2!F901</f>
        <v>5153</v>
      </c>
      <c r="G31">
        <f>Details2!G901</f>
        <v>5576</v>
      </c>
      <c r="H31">
        <f>Details2!H901</f>
        <v>4605</v>
      </c>
      <c r="I31">
        <f>Details2!I901</f>
        <v>3428</v>
      </c>
      <c r="J31">
        <f>Details2!J901</f>
        <v>6987</v>
      </c>
      <c r="K31">
        <f>Details2!K901</f>
        <v>13536</v>
      </c>
    </row>
    <row r="32" spans="2:11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>
        <f>Details2!F905</f>
        <v>3981</v>
      </c>
      <c r="G35">
        <f>Details2!G905</f>
        <v>4437</v>
      </c>
      <c r="H35">
        <f>Details2!H905</f>
        <v>3352</v>
      </c>
      <c r="I35">
        <f>Details2!I905</f>
        <v>3092</v>
      </c>
      <c r="J35">
        <f>Details2!J905</f>
        <v>0</v>
      </c>
      <c r="K35">
        <f>Details2!K905</f>
        <v>2588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>
        <f>Details2!F906</f>
        <v>13507</v>
      </c>
      <c r="G36">
        <f>Details2!G906</f>
        <v>12383</v>
      </c>
      <c r="H36">
        <f>Details2!H906</f>
        <v>11000</v>
      </c>
      <c r="I36">
        <f>Details2!I906</f>
        <v>401</v>
      </c>
      <c r="J36">
        <f>Details2!J906</f>
        <v>6026</v>
      </c>
      <c r="K36">
        <f>Details2!K906</f>
        <v>8451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>
        <f>Details2!F907</f>
        <v>5167</v>
      </c>
      <c r="G37">
        <f>Details2!G907</f>
        <v>5008</v>
      </c>
      <c r="H37">
        <f>Details2!H907</f>
        <v>4759</v>
      </c>
      <c r="I37">
        <f>Details2!I907</f>
        <v>4420</v>
      </c>
      <c r="J37">
        <f>Details2!J907</f>
        <v>0</v>
      </c>
      <c r="K37">
        <f>Details2!K907</f>
        <v>3023</v>
      </c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>
        <f>Details2!F911</f>
        <v>1057</v>
      </c>
      <c r="G41">
        <f>Details2!G911</f>
        <v>962</v>
      </c>
      <c r="H41">
        <f>Details2!H911</f>
        <v>0</v>
      </c>
      <c r="I41">
        <f>Details2!I911</f>
        <v>0</v>
      </c>
      <c r="J41">
        <f>Details2!J911</f>
        <v>0</v>
      </c>
      <c r="K41">
        <f>Details2!K911</f>
        <v>0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>
        <f>Details2!F912</f>
        <v>2950</v>
      </c>
      <c r="G42">
        <f>Details2!G912</f>
        <v>2900</v>
      </c>
      <c r="H42">
        <f>Details2!H912</f>
        <v>2655</v>
      </c>
      <c r="I42">
        <f>Details2!I912</f>
        <v>1803</v>
      </c>
      <c r="J42">
        <f>Details2!J912</f>
        <v>1920</v>
      </c>
      <c r="K42">
        <f>Details2!K912</f>
        <v>5125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>
        <f>Details2!F913</f>
        <v>3580</v>
      </c>
      <c r="G43">
        <f>Details2!G913</f>
        <v>3345</v>
      </c>
      <c r="H43">
        <f>Details2!H913</f>
        <v>2915</v>
      </c>
      <c r="I43">
        <f>Details2!I913</f>
        <v>2449</v>
      </c>
      <c r="J43">
        <f>Details2!J913</f>
        <v>2534</v>
      </c>
      <c r="K43">
        <f>Details2!K913</f>
        <v>2079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t="str">
        <f>Details2!F916</f>
        <v>NULL</v>
      </c>
      <c r="G46" t="str">
        <f>Details2!G916</f>
        <v>NULL</v>
      </c>
      <c r="H46" t="str">
        <f>Details2!H916</f>
        <v>NULL</v>
      </c>
      <c r="I46" t="str">
        <f>Details2!I916</f>
        <v>NULL</v>
      </c>
      <c r="J46" t="str">
        <f>Details2!J916</f>
        <v>NULL</v>
      </c>
      <c r="K46" t="str">
        <f>Details2!K916</f>
        <v>NULL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>
        <f>Details2!F917</f>
        <v>2901</v>
      </c>
      <c r="G47">
        <f>Details2!G917</f>
        <v>2537</v>
      </c>
      <c r="H47">
        <f>Details2!H917</f>
        <v>5049</v>
      </c>
      <c r="I47">
        <f>Details2!I917</f>
        <v>3647</v>
      </c>
      <c r="J47">
        <f>Details2!J917</f>
        <v>3832</v>
      </c>
      <c r="K47">
        <f>Details2!K917</f>
        <v>2697</v>
      </c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>
        <f>Details2!F918</f>
        <v>2552</v>
      </c>
      <c r="G48">
        <f>Details2!G918</f>
        <v>2742</v>
      </c>
      <c r="H48">
        <f>Details2!H918</f>
        <v>2553</v>
      </c>
      <c r="I48">
        <f>Details2!I918</f>
        <v>2068</v>
      </c>
      <c r="J48">
        <f>Details2!J918</f>
        <v>2175</v>
      </c>
      <c r="K48">
        <f>Details2!K918</f>
        <v>4301</v>
      </c>
    </row>
    <row r="49" spans="2:11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>
        <f>Details2!F919</f>
        <v>2386</v>
      </c>
      <c r="G49">
        <f>Details2!G919</f>
        <v>2454</v>
      </c>
      <c r="H49">
        <f>Details2!H919</f>
        <v>553</v>
      </c>
      <c r="I49">
        <f>Details2!I919</f>
        <v>1798</v>
      </c>
      <c r="J49">
        <f>Details2!J919</f>
        <v>1842</v>
      </c>
      <c r="K49">
        <f>Details2!K919</f>
        <v>1854</v>
      </c>
    </row>
    <row r="50" spans="2:11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>
        <f>Details2!F922</f>
        <v>6317</v>
      </c>
      <c r="G52">
        <f>Details2!G922</f>
        <v>9392</v>
      </c>
      <c r="H52">
        <f>Details2!H922</f>
        <v>6814</v>
      </c>
      <c r="I52">
        <f>Details2!I922</f>
        <v>6326</v>
      </c>
      <c r="J52">
        <f>Details2!J922</f>
        <v>5840</v>
      </c>
      <c r="K52">
        <f>Details2!K922</f>
        <v>9326</v>
      </c>
    </row>
    <row r="53" spans="2:11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>
        <f>Details2!F923</f>
        <v>0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>
        <f>Details2!F926</f>
        <v>1488</v>
      </c>
      <c r="G56">
        <f>Details2!G926</f>
        <v>1806</v>
      </c>
      <c r="H56">
        <f>Details2!H926</f>
        <v>2497</v>
      </c>
      <c r="I56">
        <f>Details2!I926</f>
        <v>1573</v>
      </c>
      <c r="J56">
        <f>Details2!J926</f>
        <v>1431</v>
      </c>
      <c r="K56">
        <f>Details2!K926</f>
        <v>1538</v>
      </c>
    </row>
    <row r="57" spans="2:11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>
        <f>Details2!F929</f>
        <v>4228</v>
      </c>
      <c r="G59">
        <f>Details2!G929</f>
        <v>4458</v>
      </c>
      <c r="H59">
        <f>Details2!H929</f>
        <v>4206</v>
      </c>
      <c r="I59">
        <f>Details2!I929</f>
        <v>3915</v>
      </c>
      <c r="J59">
        <f>Details2!J929</f>
        <v>3675</v>
      </c>
      <c r="K59">
        <f>Details2!K929</f>
        <v>3406</v>
      </c>
    </row>
    <row r="60" spans="2:11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>
        <f>Details2!F930</f>
        <v>0</v>
      </c>
      <c r="G60">
        <f>Details2!G930</f>
        <v>0</v>
      </c>
      <c r="H60">
        <f>Details2!H930</f>
        <v>0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>
        <f>Details2!F932</f>
        <v>207</v>
      </c>
      <c r="G62">
        <f>Details2!G932</f>
        <v>823</v>
      </c>
      <c r="H62">
        <f>Details2!H932</f>
        <v>905</v>
      </c>
      <c r="I62">
        <f>Details2!I932</f>
        <v>840</v>
      </c>
      <c r="J62">
        <f>Details2!J932</f>
        <v>1138</v>
      </c>
      <c r="K62">
        <f>Details2!K932</f>
        <v>681</v>
      </c>
    </row>
    <row r="63" spans="2:11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t="str">
        <f>Details2!F933</f>
        <v>NULL</v>
      </c>
      <c r="G63" t="str">
        <f>Details2!G933</f>
        <v>NULL</v>
      </c>
      <c r="H63" t="str">
        <f>Details2!H933</f>
        <v>NULL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>
        <f>Details2!F934</f>
        <v>10737</v>
      </c>
      <c r="G64">
        <f>Details2!G934</f>
        <v>10818</v>
      </c>
      <c r="H64">
        <f>Details2!H934</f>
        <v>10493</v>
      </c>
      <c r="I64">
        <f>Details2!I934</f>
        <v>8727</v>
      </c>
      <c r="J64">
        <f>Details2!J934</f>
        <v>9050</v>
      </c>
      <c r="K64">
        <f>Details2!K934</f>
        <v>6351</v>
      </c>
    </row>
    <row r="65" spans="2:14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4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4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>
        <f>Details2!F937</f>
        <v>0</v>
      </c>
      <c r="G67">
        <f>Details2!G937</f>
        <v>2870</v>
      </c>
      <c r="H67">
        <f>Details2!H937</f>
        <v>2232</v>
      </c>
      <c r="I67">
        <f>Details2!I937</f>
        <v>1732</v>
      </c>
      <c r="J67">
        <f>Details2!J937</f>
        <v>4598</v>
      </c>
      <c r="K67">
        <f>Details2!K937</f>
        <v>4632</v>
      </c>
    </row>
    <row r="68" spans="2:14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4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>
        <f>Details2!F939</f>
        <v>1722</v>
      </c>
      <c r="G69">
        <f>Details2!G939</f>
        <v>1525</v>
      </c>
      <c r="H69">
        <f>Details2!H939</f>
        <v>1272</v>
      </c>
      <c r="I69">
        <f>Details2!I939</f>
        <v>1015</v>
      </c>
      <c r="J69">
        <f>Details2!J939</f>
        <v>937</v>
      </c>
      <c r="K69">
        <f>Details2!K939</f>
        <v>1764</v>
      </c>
    </row>
    <row r="70" spans="2:14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t="str">
        <f>Details2!F940</f>
        <v>NULL</v>
      </c>
      <c r="G70" t="str">
        <f>Details2!G940</f>
        <v>NULL</v>
      </c>
      <c r="H70" t="str">
        <f>Details2!H940</f>
        <v>NULL</v>
      </c>
      <c r="I70" t="str">
        <f>Details2!I940</f>
        <v>NULL</v>
      </c>
      <c r="J70" t="str">
        <f>Details2!J940</f>
        <v>NULL</v>
      </c>
      <c r="K70" t="str">
        <f>Details2!K940</f>
        <v>NULL</v>
      </c>
    </row>
    <row r="71" spans="2:14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N71" s="2"/>
    </row>
    <row r="72" spans="2:14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  <c r="M72" s="4"/>
    </row>
    <row r="73" spans="2:14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>
        <f>Details2!F943</f>
        <v>935</v>
      </c>
      <c r="G73">
        <f>Details2!G943</f>
        <v>4329</v>
      </c>
      <c r="H73">
        <f>Details2!H943</f>
        <v>2853</v>
      </c>
      <c r="I73">
        <f>Details2!I943</f>
        <v>677</v>
      </c>
      <c r="J73">
        <f>Details2!J943</f>
        <v>3352</v>
      </c>
      <c r="K73">
        <f>Details2!K943</f>
        <v>2357</v>
      </c>
      <c r="M73" s="4"/>
    </row>
    <row r="74" spans="2:14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  <c r="M74" s="4"/>
    </row>
    <row r="75" spans="2:14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  <c r="M75" s="4"/>
    </row>
    <row r="76" spans="2:14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t="str">
        <f>Details2!F946</f>
        <v>NULL</v>
      </c>
      <c r="G76" t="str">
        <f>Details2!G946</f>
        <v>NULL</v>
      </c>
      <c r="H76" t="str">
        <f>Details2!H946</f>
        <v>NULL</v>
      </c>
      <c r="I76" t="str">
        <f>Details2!I946</f>
        <v>NULL</v>
      </c>
      <c r="J76" t="str">
        <f>Details2!J946</f>
        <v>NULL</v>
      </c>
      <c r="K76" t="str">
        <f>Details2!K946</f>
        <v>NULL</v>
      </c>
      <c r="M76" s="4"/>
    </row>
    <row r="77" spans="2:14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>
        <f>Details2!F947</f>
        <v>311</v>
      </c>
      <c r="G77">
        <f>Details2!G947</f>
        <v>218</v>
      </c>
      <c r="H77">
        <f>Details2!H947</f>
        <v>77</v>
      </c>
      <c r="I77">
        <f>Details2!I947</f>
        <v>35</v>
      </c>
      <c r="J77">
        <f>Details2!J947</f>
        <v>60</v>
      </c>
      <c r="K77">
        <f>Details2!K947</f>
        <v>32</v>
      </c>
    </row>
    <row r="78" spans="2:14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>
        <f>Details2!F948</f>
        <v>7326</v>
      </c>
      <c r="G78">
        <f>Details2!G948</f>
        <v>8047</v>
      </c>
      <c r="H78">
        <f>Details2!H948</f>
        <v>7635</v>
      </c>
      <c r="I78">
        <f>Details2!I948</f>
        <v>955</v>
      </c>
      <c r="J78">
        <f>Details2!J948</f>
        <v>66503</v>
      </c>
      <c r="K78">
        <f>Details2!K948</f>
        <v>2165</v>
      </c>
    </row>
    <row r="79" spans="2:14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t="str">
        <f>Details2!F949</f>
        <v>NULL</v>
      </c>
      <c r="G79" t="str">
        <f>Details2!G949</f>
        <v>NULL</v>
      </c>
      <c r="H79" t="str">
        <f>Details2!H949</f>
        <v>NULL</v>
      </c>
      <c r="I79" t="str">
        <f>Details2!I949</f>
        <v>NULL</v>
      </c>
      <c r="J79" t="str">
        <f>Details2!J949</f>
        <v>NULL</v>
      </c>
      <c r="K79" t="str">
        <f>Details2!K949</f>
        <v>NULL</v>
      </c>
      <c r="L79" s="9"/>
    </row>
    <row r="80" spans="2:14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>
        <f>Details2!F950</f>
        <v>5712</v>
      </c>
      <c r="G80">
        <f>Details2!G950</f>
        <v>5476</v>
      </c>
      <c r="H80">
        <f>Details2!H950</f>
        <v>5008</v>
      </c>
      <c r="I80">
        <f>Details2!I950</f>
        <v>4945</v>
      </c>
      <c r="J80">
        <f>Details2!J950</f>
        <v>4100</v>
      </c>
      <c r="K80">
        <f>Details2!K950</f>
        <v>3507</v>
      </c>
      <c r="L80" s="9"/>
    </row>
    <row r="81" spans="2:12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t="str">
        <f>Details2!F951</f>
        <v>NULL</v>
      </c>
      <c r="G81" t="str">
        <f>Details2!G951</f>
        <v>NULL</v>
      </c>
      <c r="H81" t="str">
        <f>Details2!H951</f>
        <v>NULL</v>
      </c>
      <c r="I81" t="str">
        <f>Details2!I951</f>
        <v>NULL</v>
      </c>
      <c r="J81" t="str">
        <f>Details2!J951</f>
        <v>NULL</v>
      </c>
      <c r="K81" t="str">
        <f>Details2!K951</f>
        <v>NULL</v>
      </c>
      <c r="L81" s="9"/>
    </row>
    <row r="82" spans="2:12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t="str">
        <f>Details2!F952</f>
        <v>NULL</v>
      </c>
      <c r="G82" t="str">
        <f>Details2!G952</f>
        <v>NULL</v>
      </c>
      <c r="H82" t="str">
        <f>Details2!H952</f>
        <v>NULL</v>
      </c>
      <c r="I82" t="str">
        <f>Details2!I952</f>
        <v>NULL</v>
      </c>
      <c r="J82" t="str">
        <f>Details2!J952</f>
        <v>NULL</v>
      </c>
      <c r="K82" t="str">
        <f>Details2!K952</f>
        <v>NULL</v>
      </c>
      <c r="L82" s="9"/>
    </row>
    <row r="83" spans="2:12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t="str">
        <f>Details2!F953</f>
        <v>NULL</v>
      </c>
      <c r="G83" t="str">
        <f>Details2!G953</f>
        <v>NULL</v>
      </c>
      <c r="H83" t="str">
        <f>Details2!H953</f>
        <v>NULL</v>
      </c>
      <c r="I83" t="str">
        <f>Details2!I953</f>
        <v>NULL</v>
      </c>
      <c r="J83" t="str">
        <f>Details2!J953</f>
        <v>NULL</v>
      </c>
      <c r="K83" t="str">
        <f>Details2!K953</f>
        <v>NULL</v>
      </c>
    </row>
    <row r="84" spans="2:12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>
        <f>Details2!F954</f>
        <v>3370</v>
      </c>
      <c r="G84">
        <f>Details2!G954</f>
        <v>2725</v>
      </c>
      <c r="H84">
        <f>Details2!H954</f>
        <v>2731</v>
      </c>
      <c r="I84">
        <f>Details2!I954</f>
        <v>2330</v>
      </c>
      <c r="J84">
        <f>Details2!J954</f>
        <v>2297</v>
      </c>
      <c r="K84">
        <f>Details2!K954</f>
        <v>1786</v>
      </c>
      <c r="L84" s="3"/>
    </row>
    <row r="85" spans="2:12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t="str">
        <f>Details2!F955</f>
        <v>NULL</v>
      </c>
      <c r="G85" t="str">
        <f>Details2!G955</f>
        <v>NULL</v>
      </c>
      <c r="H85" t="str">
        <f>Details2!H955</f>
        <v>NULL</v>
      </c>
      <c r="I85" t="str">
        <f>Details2!I955</f>
        <v>NULL</v>
      </c>
      <c r="J85" t="str">
        <f>Details2!J955</f>
        <v>NULL</v>
      </c>
      <c r="K85" t="str">
        <f>Details2!K955</f>
        <v>NULL</v>
      </c>
      <c r="L85" s="3"/>
    </row>
    <row r="86" spans="2:12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t="str">
        <f>Details2!F956</f>
        <v>NULL</v>
      </c>
      <c r="G86" t="str">
        <f>Details2!G956</f>
        <v>NULL</v>
      </c>
      <c r="H86" t="str">
        <f>Details2!H956</f>
        <v>NULL</v>
      </c>
      <c r="I86" t="str">
        <f>Details2!I956</f>
        <v>NULL</v>
      </c>
      <c r="J86" t="str">
        <f>Details2!J956</f>
        <v>NULL</v>
      </c>
      <c r="K86" t="str">
        <f>Details2!K956</f>
        <v>NULL</v>
      </c>
      <c r="L86" s="3"/>
    </row>
    <row r="87" spans="2:12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>
        <f>Details2!F957</f>
        <v>0</v>
      </c>
      <c r="G87">
        <f>Details2!G957</f>
        <v>0</v>
      </c>
      <c r="H87" t="str">
        <f>Details2!H957</f>
        <v>NULL</v>
      </c>
      <c r="I87" t="str">
        <f>Details2!I957</f>
        <v>NULL</v>
      </c>
      <c r="J87" t="str">
        <f>Details2!J957</f>
        <v>NULL</v>
      </c>
      <c r="K87" t="str">
        <f>Details2!K957</f>
        <v>NULL</v>
      </c>
      <c r="L87" s="3"/>
    </row>
    <row r="88" spans="2:12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t="str">
        <f>Details2!F958</f>
        <v>NULL</v>
      </c>
      <c r="G88" t="str">
        <f>Details2!G958</f>
        <v>NULL</v>
      </c>
      <c r="H88" t="str">
        <f>Details2!H958</f>
        <v>NULL</v>
      </c>
      <c r="I88" t="str">
        <f>Details2!I958</f>
        <v>NULL</v>
      </c>
      <c r="J88" t="str">
        <f>Details2!J958</f>
        <v>NULL</v>
      </c>
      <c r="K88" t="str">
        <f>Details2!K958</f>
        <v>NULL</v>
      </c>
    </row>
    <row r="89" spans="2:12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t="str">
        <f>Details2!F959</f>
        <v>NULL</v>
      </c>
      <c r="G89" t="str">
        <f>Details2!G959</f>
        <v>NULL</v>
      </c>
      <c r="H89" t="str">
        <f>Details2!H959</f>
        <v>NULL</v>
      </c>
      <c r="I89" t="str">
        <f>Details2!I959</f>
        <v>NULL</v>
      </c>
      <c r="J89" t="str">
        <f>Details2!J959</f>
        <v>NULL</v>
      </c>
      <c r="K89" t="str">
        <f>Details2!K959</f>
        <v>NULL</v>
      </c>
    </row>
    <row r="90" spans="2:12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t="str">
        <f>Details2!F960</f>
        <v>NULL</v>
      </c>
      <c r="G90" t="str">
        <f>Details2!G960</f>
        <v>NULL</v>
      </c>
      <c r="H90" t="str">
        <f>Details2!H960</f>
        <v>NULL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2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>
        <f>Details2!F961</f>
        <v>8</v>
      </c>
      <c r="G91">
        <f>Details2!G961</f>
        <v>0</v>
      </c>
      <c r="H91">
        <f>Details2!H961</f>
        <v>0</v>
      </c>
      <c r="I91">
        <f>Details2!I961</f>
        <v>0</v>
      </c>
      <c r="J91">
        <f>Details2!J961</f>
        <v>0</v>
      </c>
      <c r="K91">
        <f>Details2!K961</f>
        <v>0</v>
      </c>
    </row>
    <row r="92" spans="2:12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>
        <f>Details2!F962</f>
        <v>0</v>
      </c>
      <c r="G92">
        <f>Details2!G962</f>
        <v>0</v>
      </c>
      <c r="H92" t="str">
        <f>Details2!H962</f>
        <v>NULL</v>
      </c>
      <c r="I92" t="str">
        <f>Details2!I962</f>
        <v>NULL</v>
      </c>
      <c r="J92" t="str">
        <f>Details2!J962</f>
        <v>NULL</v>
      </c>
      <c r="K92" t="str">
        <f>Details2!K962</f>
        <v>NULL</v>
      </c>
    </row>
    <row r="93" spans="2:12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t="str">
        <f>Details2!F963</f>
        <v>NULL</v>
      </c>
      <c r="G93" t="str">
        <f>Details2!G963</f>
        <v>NULL</v>
      </c>
      <c r="H93" t="str">
        <f>Details2!H963</f>
        <v>NULL</v>
      </c>
      <c r="I93" t="str">
        <f>Details2!I963</f>
        <v>NULL</v>
      </c>
      <c r="J93" t="str">
        <f>Details2!J963</f>
        <v>NULL</v>
      </c>
      <c r="K93" t="str">
        <f>Details2!K963</f>
        <v>NULL</v>
      </c>
    </row>
    <row r="94" spans="2:12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t="str">
        <f>Details2!F964</f>
        <v>NULL</v>
      </c>
      <c r="G94" t="str">
        <f>Details2!G964</f>
        <v>NULL</v>
      </c>
      <c r="H94" t="str">
        <f>Details2!H964</f>
        <v>NULL</v>
      </c>
      <c r="I94" t="str">
        <f>Details2!I964</f>
        <v>NULL</v>
      </c>
      <c r="J94" t="str">
        <f>Details2!J964</f>
        <v>NULL</v>
      </c>
      <c r="K94" t="str">
        <f>Details2!K964</f>
        <v>NULL</v>
      </c>
    </row>
    <row r="95" spans="2:12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>
        <f>Details2!F965</f>
        <v>4597</v>
      </c>
      <c r="G95">
        <f>Details2!G965</f>
        <v>7174</v>
      </c>
      <c r="H95">
        <f>Details2!H965</f>
        <v>6881</v>
      </c>
      <c r="I95">
        <f>Details2!I965</f>
        <v>5343</v>
      </c>
      <c r="J95">
        <f>Details2!J965</f>
        <v>4685</v>
      </c>
      <c r="K95">
        <f>Details2!K965</f>
        <v>2355</v>
      </c>
    </row>
    <row r="96" spans="2:12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>
        <f>Details2!F966</f>
        <v>15503</v>
      </c>
      <c r="G96">
        <f>Details2!G966</f>
        <v>20896</v>
      </c>
      <c r="H96">
        <f>Details2!H966</f>
        <v>17137</v>
      </c>
      <c r="I96">
        <f>Details2!I966</f>
        <v>18422</v>
      </c>
      <c r="J96">
        <f>Details2!J966</f>
        <v>15967</v>
      </c>
      <c r="K96">
        <f>Details2!K966</f>
        <v>15732</v>
      </c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>
        <f>Details2!F967</f>
        <v>5925</v>
      </c>
      <c r="G97">
        <f>Details2!G967</f>
        <v>6054</v>
      </c>
      <c r="H97">
        <f>Details2!H967</f>
        <v>6075</v>
      </c>
      <c r="I97">
        <f>Details2!I967</f>
        <v>6055</v>
      </c>
      <c r="J97">
        <f>Details2!J967</f>
        <v>5673</v>
      </c>
      <c r="K97">
        <f>Details2!K967</f>
        <v>4033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t="str">
        <f>Details2!F968</f>
        <v>NULL</v>
      </c>
      <c r="G98" t="str">
        <f>Details2!G968</f>
        <v>NULL</v>
      </c>
      <c r="H98" t="str">
        <f>Details2!H968</f>
        <v>NULL</v>
      </c>
      <c r="I98" t="str">
        <f>Details2!I968</f>
        <v>NULL</v>
      </c>
      <c r="J98" t="str">
        <f>Details2!J968</f>
        <v>NULL</v>
      </c>
      <c r="K98" t="str">
        <f>Details2!K968</f>
        <v>NULL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t="str">
        <f>Details2!F972</f>
        <v>NULL</v>
      </c>
      <c r="G102" t="str">
        <f>Details2!G972</f>
        <v>NULL</v>
      </c>
      <c r="H102" t="str">
        <f>Details2!H972</f>
        <v>NULL</v>
      </c>
      <c r="I102" t="str">
        <f>Details2!I972</f>
        <v>NULL</v>
      </c>
      <c r="J102" t="str">
        <f>Details2!J972</f>
        <v>NULL</v>
      </c>
      <c r="K102" t="str">
        <f>Details2!K972</f>
        <v>NULL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>
        <f>Details2!F974</f>
        <v>0</v>
      </c>
      <c r="G104">
        <f>Details2!G974</f>
        <v>2590</v>
      </c>
      <c r="H104">
        <f>Details2!H974</f>
        <v>1457</v>
      </c>
      <c r="I104">
        <f>Details2!I974</f>
        <v>643</v>
      </c>
      <c r="J104">
        <f>Details2!J974</f>
        <v>359</v>
      </c>
      <c r="K104" t="str">
        <f>Details2!K974</f>
        <v>NULL</v>
      </c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t="str">
        <f>Details2!F975</f>
        <v>NULL</v>
      </c>
      <c r="G105" t="str">
        <f>Details2!G975</f>
        <v>NULL</v>
      </c>
      <c r="H105" t="str">
        <f>Details2!H975</f>
        <v>NULL</v>
      </c>
      <c r="I105" t="str">
        <f>Details2!I975</f>
        <v>NULL</v>
      </c>
      <c r="J105" t="str">
        <f>Details2!J975</f>
        <v>NULL</v>
      </c>
      <c r="K105" t="str">
        <f>Details2!K975</f>
        <v>NULL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t="str">
        <f>Details2!F976</f>
        <v>NULL</v>
      </c>
      <c r="G106" t="str">
        <f>Details2!G976</f>
        <v>NULL</v>
      </c>
      <c r="H106" t="str">
        <f>Details2!H976</f>
        <v>NULL</v>
      </c>
      <c r="I106" t="str">
        <f>Details2!I976</f>
        <v>NULL</v>
      </c>
      <c r="J106" t="str">
        <f>Details2!J976</f>
        <v>NULL</v>
      </c>
      <c r="K106" t="str">
        <f>Details2!K976</f>
        <v>NULL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>
        <f>Details2!F977</f>
        <v>12191</v>
      </c>
      <c r="G107">
        <f>Details2!G977</f>
        <v>8217</v>
      </c>
      <c r="H107">
        <f>Details2!H977</f>
        <v>5558</v>
      </c>
      <c r="I107">
        <f>Details2!I977</f>
        <v>5449</v>
      </c>
      <c r="J107">
        <f>Details2!J977</f>
        <v>5204</v>
      </c>
      <c r="K107">
        <f>Details2!K977</f>
        <v>1227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>
        <f>Details2!F978</f>
        <v>24067</v>
      </c>
      <c r="G108">
        <f>Details2!G978</f>
        <v>8725</v>
      </c>
      <c r="H108">
        <f>Details2!H978</f>
        <v>1629</v>
      </c>
      <c r="I108">
        <f>Details2!I978</f>
        <v>3241</v>
      </c>
      <c r="J108">
        <f>Details2!J978</f>
        <v>1831</v>
      </c>
      <c r="K108">
        <f>Details2!K978</f>
        <v>6294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>
        <f>Details2!F979</f>
        <v>10113</v>
      </c>
      <c r="G109">
        <f>Details2!G979</f>
        <v>614</v>
      </c>
      <c r="H109">
        <f>Details2!H979</f>
        <v>0</v>
      </c>
      <c r="I109">
        <f>Details2!I979</f>
        <v>0</v>
      </c>
      <c r="J109">
        <f>Details2!J979</f>
        <v>0</v>
      </c>
      <c r="K109">
        <f>Details2!K979</f>
        <v>9584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>
        <f>Details2!F980</f>
        <v>1428</v>
      </c>
      <c r="G110">
        <f>Details2!G980</f>
        <v>0</v>
      </c>
      <c r="H110">
        <f>Details2!H980</f>
        <v>0</v>
      </c>
      <c r="I110">
        <f>Details2!I980</f>
        <v>0</v>
      </c>
      <c r="J110">
        <f>Details2!J980</f>
        <v>0</v>
      </c>
      <c r="K110">
        <f>Details2!K980</f>
        <v>157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>
        <f>Details2!F981</f>
        <v>296</v>
      </c>
      <c r="G111">
        <f>Details2!G981</f>
        <v>0</v>
      </c>
      <c r="H111">
        <f>Details2!H981</f>
        <v>0</v>
      </c>
      <c r="I111">
        <f>Details2!I981</f>
        <v>0</v>
      </c>
      <c r="J111" t="str">
        <f>Details2!J981</f>
        <v>NULL</v>
      </c>
      <c r="K111" t="str">
        <f>Details2!K981</f>
        <v>NULL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t="str">
        <f>Details2!F982</f>
        <v>NULL</v>
      </c>
      <c r="G112" t="str">
        <f>Details2!G982</f>
        <v>NULL</v>
      </c>
      <c r="H112" t="str">
        <f>Details2!H982</f>
        <v>NULL</v>
      </c>
      <c r="I112" t="str">
        <f>Details2!I982</f>
        <v>NULL</v>
      </c>
      <c r="J112" t="str">
        <f>Details2!J982</f>
        <v>NULL</v>
      </c>
      <c r="K112" t="str">
        <f>Details2!K982</f>
        <v>NULL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>
        <f>Details2!F984</f>
        <v>447</v>
      </c>
      <c r="G114">
        <f>Details2!G984</f>
        <v>566</v>
      </c>
      <c r="H114">
        <f>Details2!H984</f>
        <v>0</v>
      </c>
      <c r="I114">
        <f>Details2!I984</f>
        <v>496</v>
      </c>
      <c r="J114">
        <f>Details2!J984</f>
        <v>157</v>
      </c>
      <c r="K114">
        <f>Details2!K984</f>
        <v>636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t="str">
        <f>Details2!F985</f>
        <v>NULL</v>
      </c>
      <c r="G115" t="str">
        <f>Details2!G985</f>
        <v>NULL</v>
      </c>
      <c r="H115" t="str">
        <f>Details2!H985</f>
        <v>NULL</v>
      </c>
      <c r="I115" t="str">
        <f>Details2!I985</f>
        <v>NULL</v>
      </c>
      <c r="J115" t="str">
        <f>Details2!J985</f>
        <v>NULL</v>
      </c>
      <c r="K115" t="str">
        <f>Details2!K985</f>
        <v>NULL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t="str">
        <f>Details2!F991</f>
        <v>NULL</v>
      </c>
      <c r="G121" t="str">
        <f>Details2!G991</f>
        <v>NULL</v>
      </c>
      <c r="H121" t="str">
        <f>Details2!H991</f>
        <v>NULL</v>
      </c>
      <c r="I121" t="str">
        <f>Details2!I991</f>
        <v>NULL</v>
      </c>
      <c r="J121" t="str">
        <f>Details2!J991</f>
        <v>NULL</v>
      </c>
      <c r="K121" t="str">
        <f>Details2!K991</f>
        <v>NULL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t="str">
        <f>Details2!F992</f>
        <v>NULL</v>
      </c>
      <c r="G122" t="str">
        <f>Details2!G992</f>
        <v>NULL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t="str">
        <f>Details2!F993</f>
        <v>NULL</v>
      </c>
      <c r="G123" t="str">
        <f>Details2!G993</f>
        <v>NULL</v>
      </c>
      <c r="H123" t="str">
        <f>Details2!H993</f>
        <v>NULL</v>
      </c>
      <c r="I123" t="str">
        <f>Details2!I993</f>
        <v>NULL</v>
      </c>
      <c r="J123" t="str">
        <f>Details2!J993</f>
        <v>NULL</v>
      </c>
      <c r="K123" t="str">
        <f>Details2!K993</f>
        <v>NULL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t="str">
        <f>Details2!F994</f>
        <v>NULL</v>
      </c>
      <c r="G124" t="str">
        <f>Details2!G994</f>
        <v>NULL</v>
      </c>
      <c r="H124" t="str">
        <f>Details2!H994</f>
        <v>NULL</v>
      </c>
      <c r="I124" t="str">
        <f>Details2!I994</f>
        <v>NULL</v>
      </c>
      <c r="J124" t="str">
        <f>Details2!J994</f>
        <v>NULL</v>
      </c>
      <c r="K124" t="str">
        <f>Details2!K994</f>
        <v>NULL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t="str">
        <f>Details2!F996</f>
        <v>NULL</v>
      </c>
      <c r="G126" t="str">
        <f>Details2!G996</f>
        <v>NULL</v>
      </c>
      <c r="H126" t="str">
        <f>Details2!H996</f>
        <v>NULL</v>
      </c>
      <c r="I126" t="str">
        <f>Details2!I996</f>
        <v>NULL</v>
      </c>
      <c r="J126" t="str">
        <f>Details2!J996</f>
        <v>NULL</v>
      </c>
      <c r="K126" t="str">
        <f>Details2!K996</f>
        <v>NULL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t="str">
        <f>Details2!F998</f>
        <v>NULL</v>
      </c>
      <c r="G128" t="str">
        <f>Details2!G998</f>
        <v>NULL</v>
      </c>
      <c r="H128" t="str">
        <f>Details2!H998</f>
        <v>NULL</v>
      </c>
      <c r="I128" t="str">
        <f>Details2!I998</f>
        <v>NULL</v>
      </c>
      <c r="J128" t="str">
        <f>Details2!J998</f>
        <v>NULL</v>
      </c>
      <c r="K128" t="str">
        <f>Details2!K998</f>
        <v>NULL</v>
      </c>
    </row>
    <row r="129" spans="2:11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t="str">
        <f>Details2!F1001</f>
        <v>NULL</v>
      </c>
      <c r="G131" t="str">
        <f>Details2!G1001</f>
        <v>NULL</v>
      </c>
      <c r="H131" t="str">
        <f>Details2!H1001</f>
        <v>NULL</v>
      </c>
      <c r="I131" t="str">
        <f>Details2!I1001</f>
        <v>NULL</v>
      </c>
      <c r="J131" t="str">
        <f>Details2!J1001</f>
        <v>NULL</v>
      </c>
      <c r="K131" t="str">
        <f>Details2!K1001</f>
        <v>NULL</v>
      </c>
    </row>
    <row r="132" spans="2:11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t="str">
        <f>Details2!F1004</f>
        <v>NULL</v>
      </c>
      <c r="G134" t="str">
        <f>Details2!G1004</f>
        <v>NULL</v>
      </c>
      <c r="H134" t="str">
        <f>Details2!H1004</f>
        <v>NULL</v>
      </c>
      <c r="I134" t="str">
        <f>Details2!I1004</f>
        <v>NULL</v>
      </c>
      <c r="J134" t="str">
        <f>Details2!J1004</f>
        <v>NULL</v>
      </c>
      <c r="K134" t="str">
        <f>Details2!K1004</f>
        <v>NULL</v>
      </c>
    </row>
    <row r="135" spans="2:11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t="str">
        <f>Details2!F1005</f>
        <v>NULL</v>
      </c>
      <c r="G135" t="str">
        <f>Details2!G1005</f>
        <v>NULL</v>
      </c>
      <c r="H135" t="str">
        <f>Details2!H1005</f>
        <v>NULL</v>
      </c>
      <c r="I135" t="str">
        <f>Details2!I1005</f>
        <v>NULL</v>
      </c>
      <c r="J135" t="str">
        <f>Details2!J1005</f>
        <v>NULL</v>
      </c>
      <c r="K135" t="str">
        <f>Details2!K1005</f>
        <v>NULL</v>
      </c>
    </row>
    <row r="136" spans="2:11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t="str">
        <f>Details2!F1006</f>
        <v>NULL</v>
      </c>
      <c r="G136" t="str">
        <f>Details2!G1006</f>
        <v>NULL</v>
      </c>
      <c r="H136" t="str">
        <f>Details2!H1006</f>
        <v>NULL</v>
      </c>
      <c r="I136" t="str">
        <f>Details2!I1006</f>
        <v>NULL</v>
      </c>
      <c r="J136" t="str">
        <f>Details2!J1006</f>
        <v>NULL</v>
      </c>
      <c r="K136" t="str">
        <f>Details2!K1006</f>
        <v>NULL</v>
      </c>
    </row>
    <row r="137" spans="2:11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>
        <f>Details2!F1007</f>
        <v>0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>
        <f>Details2!F1008</f>
        <v>920</v>
      </c>
      <c r="G138">
        <f>Details2!G1008</f>
        <v>896</v>
      </c>
      <c r="H138">
        <f>Details2!H1008</f>
        <v>846</v>
      </c>
      <c r="I138">
        <f>Details2!I1008</f>
        <v>806</v>
      </c>
      <c r="J138">
        <f>Details2!J1008</f>
        <v>0</v>
      </c>
      <c r="K138">
        <f>Details2!K1008</f>
        <v>874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1784</v>
      </c>
      <c r="G141">
        <f>Details2!G1011</f>
        <v>1540</v>
      </c>
      <c r="H141">
        <f>Details2!H1011</f>
        <v>1658</v>
      </c>
      <c r="I141">
        <f>Details2!I1011</f>
        <v>1498</v>
      </c>
      <c r="J141">
        <f>Details2!J1011</f>
        <v>1440</v>
      </c>
      <c r="K141">
        <f>Details2!K1011</f>
        <v>1580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3" t="s">
        <v>119</v>
      </c>
      <c r="C147" s="9"/>
      <c r="F147" s="16">
        <f>SUM(F5:F16)</f>
        <v>775</v>
      </c>
      <c r="G147" s="16">
        <f t="shared" ref="G147:K147" si="0">SUM(G5:G16)</f>
        <v>1826</v>
      </c>
      <c r="H147" s="16">
        <f t="shared" si="0"/>
        <v>3894</v>
      </c>
      <c r="I147" s="16">
        <f t="shared" si="0"/>
        <v>2089</v>
      </c>
      <c r="J147" s="16">
        <f t="shared" si="0"/>
        <v>915</v>
      </c>
      <c r="K147" s="16">
        <f t="shared" si="0"/>
        <v>0</v>
      </c>
    </row>
    <row r="148" spans="2:11" x14ac:dyDescent="0.25">
      <c r="B148" s="13" t="s">
        <v>120</v>
      </c>
      <c r="C148" s="9"/>
      <c r="F148" s="16">
        <f>SUM(F18:F21)</f>
        <v>3500</v>
      </c>
      <c r="G148" s="16">
        <f t="shared" ref="G148:K148" si="1">SUM(G18:G21)</f>
        <v>3360</v>
      </c>
      <c r="H148" s="16">
        <f t="shared" si="1"/>
        <v>3240</v>
      </c>
      <c r="I148" s="16">
        <f t="shared" si="1"/>
        <v>3072</v>
      </c>
      <c r="J148" s="16">
        <f t="shared" si="1"/>
        <v>2774</v>
      </c>
      <c r="K148" s="16">
        <f t="shared" si="1"/>
        <v>2629</v>
      </c>
    </row>
    <row r="149" spans="2:11" x14ac:dyDescent="0.25">
      <c r="B149" s="13" t="s">
        <v>409</v>
      </c>
      <c r="C149" s="9"/>
      <c r="F149" s="16">
        <f>SUM(F22:F136)</f>
        <v>164086</v>
      </c>
      <c r="G149" s="16">
        <f t="shared" ref="G149:K149" si="2">SUM(G22:G136)</f>
        <v>154016</v>
      </c>
      <c r="H149" s="16">
        <f t="shared" si="2"/>
        <v>126048</v>
      </c>
      <c r="I149" s="16">
        <f t="shared" si="2"/>
        <v>98558</v>
      </c>
      <c r="J149" s="16">
        <f t="shared" si="2"/>
        <v>163920</v>
      </c>
      <c r="K149" s="16">
        <f t="shared" si="2"/>
        <v>124060</v>
      </c>
    </row>
    <row r="150" spans="2:11" x14ac:dyDescent="0.25">
      <c r="B150" s="13" t="s">
        <v>254</v>
      </c>
      <c r="C150" s="9"/>
      <c r="F150" s="16">
        <f>SUM(F137:F144)</f>
        <v>2704</v>
      </c>
      <c r="G150" s="16">
        <f t="shared" ref="G150:K150" si="3">SUM(G137:G144)</f>
        <v>2436</v>
      </c>
      <c r="H150" s="16">
        <f t="shared" si="3"/>
        <v>2504</v>
      </c>
      <c r="I150" s="16">
        <f t="shared" si="3"/>
        <v>2304</v>
      </c>
      <c r="J150" s="16">
        <f t="shared" si="3"/>
        <v>1440</v>
      </c>
      <c r="K150" s="16">
        <f t="shared" si="3"/>
        <v>2454</v>
      </c>
    </row>
    <row r="151" spans="2:11" x14ac:dyDescent="0.25">
      <c r="B151" s="13" t="s">
        <v>121</v>
      </c>
      <c r="C151" s="9"/>
      <c r="F151" s="16">
        <f>SUM(F147:F150)</f>
        <v>171065</v>
      </c>
      <c r="G151" s="16">
        <f t="shared" ref="G151:K151" si="4">SUM(G147:G150)</f>
        <v>161638</v>
      </c>
      <c r="H151" s="16">
        <f t="shared" si="4"/>
        <v>135686</v>
      </c>
      <c r="I151" s="16">
        <f t="shared" si="4"/>
        <v>106023</v>
      </c>
      <c r="J151" s="16">
        <f t="shared" si="4"/>
        <v>169049</v>
      </c>
      <c r="K151" s="16">
        <f t="shared" si="4"/>
        <v>129143</v>
      </c>
    </row>
    <row r="153" spans="2:11" x14ac:dyDescent="0.25">
      <c r="K153" s="32"/>
    </row>
  </sheetData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15" t="s">
        <v>335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2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6" t="e">
        <f>IF($E5="h",'IP Claims by DMIS ID'!F5/'IP Disp by DMISID'!F5," ")</f>
        <v>#VALUE!</v>
      </c>
      <c r="G5" s="26">
        <f>IF($E5="h",'IP Claims by DMIS ID'!G5/'IP Disp by DMISID'!G5," ")</f>
        <v>2.1598272138228943E-3</v>
      </c>
      <c r="H5" s="26">
        <f>IF($E5="h",'IP Claims by DMIS ID'!H5/'IP Disp by DMISID'!H5," ")</f>
        <v>1.2243648607284971E-3</v>
      </c>
      <c r="I5" s="26">
        <f>IF($E5="h",'IP Claims by DMIS ID'!I5/'IP Disp by DMISID'!I5," ")</f>
        <v>0</v>
      </c>
      <c r="J5" s="26">
        <f>IF($E5="h",'IP Claims by DMIS ID'!J5/'IP Disp by DMISID'!J5," ")</f>
        <v>1.092896174863388E-3</v>
      </c>
      <c r="K5" s="26" t="e">
        <f>IF($E5="h",'IP Claims by DMIS ID'!K5/'IP Disp by DMISID'!K5," ")</f>
        <v>#VALUE!</v>
      </c>
    </row>
    <row r="6" spans="1:12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6" t="str">
        <f>IF($E6="h",'IP Claims by DMIS ID'!F6/'IP Disp by DMISID'!F6," ")</f>
        <v xml:space="preserve"> </v>
      </c>
      <c r="G6" s="26" t="str">
        <f>IF($E6="h",'IP Claims by DMIS ID'!G6/'IP Disp by DMISID'!G6," ")</f>
        <v xml:space="preserve"> </v>
      </c>
      <c r="H6" s="26" t="str">
        <f>IF($E6="h",'IP Claims by DMIS ID'!H6/'IP Disp by DMISID'!H6," ")</f>
        <v xml:space="preserve"> </v>
      </c>
      <c r="I6" s="26" t="str">
        <f>IF($E6="h",'IP Claims by DMIS ID'!I6/'IP Disp by DMISID'!I6," ")</f>
        <v xml:space="preserve"> </v>
      </c>
      <c r="J6" s="26" t="str">
        <f>IF($E6="h",'IP Claims by DMIS ID'!J6/'IP Disp by DMISID'!J6," ")</f>
        <v xml:space="preserve"> </v>
      </c>
      <c r="K6" s="26" t="str">
        <f>IF($E6="h",'IP Claims by DMIS ID'!K6/'IP Disp by DMISID'!K6," ")</f>
        <v xml:space="preserve"> </v>
      </c>
    </row>
    <row r="7" spans="1:12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6" t="str">
        <f>IF($E7="h",'IP Claims by DMIS ID'!F7/'IP Disp by DMISID'!F7," ")</f>
        <v xml:space="preserve"> </v>
      </c>
      <c r="G7" s="26" t="str">
        <f>IF($E7="h",'IP Claims by DMIS ID'!G7/'IP Disp by DMISID'!G7," ")</f>
        <v xml:space="preserve"> </v>
      </c>
      <c r="H7" s="26" t="str">
        <f>IF($E7="h",'IP Claims by DMIS ID'!H7/'IP Disp by DMISID'!H7," ")</f>
        <v xml:space="preserve"> </v>
      </c>
      <c r="I7" s="26" t="str">
        <f>IF($E7="h",'IP Claims by DMIS ID'!I7/'IP Disp by DMISID'!I7," ")</f>
        <v xml:space="preserve"> </v>
      </c>
      <c r="J7" s="26" t="str">
        <f>IF($E7="h",'IP Claims by DMIS ID'!J7/'IP Disp by DMISID'!J7," ")</f>
        <v xml:space="preserve"> </v>
      </c>
      <c r="K7" s="26" t="str">
        <f>IF($E7="h",'IP Claims by DMIS ID'!K7/'IP Disp by DMISID'!K7," ")</f>
        <v xml:space="preserve"> </v>
      </c>
      <c r="L7" s="30"/>
    </row>
    <row r="8" spans="1:12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6" t="e">
        <f>IF($E8="h",'IP Claims by DMIS ID'!F8/'IP Disp by DMISID'!F8," ")</f>
        <v>#VALUE!</v>
      </c>
      <c r="G8" s="26" t="e">
        <f>IF($E8="h",'IP Claims by DMIS ID'!G8/'IP Disp by DMISID'!G8," ")</f>
        <v>#VALUE!</v>
      </c>
      <c r="H8" s="26" t="e">
        <f>IF($E8="h",'IP Claims by DMIS ID'!H8/'IP Disp by DMISID'!H8," ")</f>
        <v>#VALUE!</v>
      </c>
      <c r="I8" s="26" t="e">
        <f>IF($E8="h",'IP Claims by DMIS ID'!I8/'IP Disp by DMISID'!I8," ")</f>
        <v>#VALUE!</v>
      </c>
      <c r="J8" s="26" t="e">
        <f>IF($E8="h",'IP Claims by DMIS ID'!J8/'IP Disp by DMISID'!J8," ")</f>
        <v>#VALUE!</v>
      </c>
      <c r="K8" s="26" t="e">
        <f>IF($E8="h",'IP Claims by DMIS ID'!K8/'IP Disp by DMISID'!K8," ")</f>
        <v>#VALUE!</v>
      </c>
    </row>
    <row r="9" spans="1:12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6">
        <f>IF($E9="h",'IP Claims by DMIS ID'!F9/'IP Disp by DMISID'!F9," ")</f>
        <v>1.0282776349614395E-2</v>
      </c>
      <c r="G9" s="26">
        <f>IF($E9="h",'IP Claims by DMIS ID'!G9/'IP Disp by DMISID'!G9," ")</f>
        <v>2.331002331002331E-3</v>
      </c>
      <c r="H9" s="26">
        <f>IF($E9="h",'IP Claims by DMIS ID'!H9/'IP Disp by DMISID'!H9," ")</f>
        <v>0</v>
      </c>
      <c r="I9" s="26" t="e">
        <f>IF($E9="h",'IP Claims by DMIS ID'!I9/'IP Disp by DMISID'!I9," ")</f>
        <v>#VALUE!</v>
      </c>
      <c r="J9" s="26" t="e">
        <f>IF($E9="h",'IP Claims by DMIS ID'!J9/'IP Disp by DMISID'!J9," ")</f>
        <v>#VALUE!</v>
      </c>
      <c r="K9" s="26" t="e">
        <f>IF($E9="h",'IP Claims by DMIS ID'!K9/'IP Disp by DMISID'!K9," ")</f>
        <v>#VALUE!</v>
      </c>
    </row>
    <row r="10" spans="1:12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6">
        <f>IF($E10="h",'IP Claims by DMIS ID'!F10/'IP Disp by DMISID'!F10," ")</f>
        <v>5.1813471502590676E-3</v>
      </c>
      <c r="G10" s="26">
        <f>IF($E10="h",'IP Claims by DMIS ID'!G10/'IP Disp by DMISID'!G10," ")</f>
        <v>4.246284501061571E-3</v>
      </c>
      <c r="H10" s="26">
        <f>IF($E10="h",'IP Claims by DMIS ID'!H10/'IP Disp by DMISID'!H10," ")</f>
        <v>5.3475935828877002E-3</v>
      </c>
      <c r="I10" s="26">
        <f>IF($E10="h",'IP Claims by DMIS ID'!I10/'IP Disp by DMISID'!I10," ")</f>
        <v>0</v>
      </c>
      <c r="J10" s="26" t="e">
        <f>IF($E10="h",'IP Claims by DMIS ID'!J10/'IP Disp by DMISID'!J10," ")</f>
        <v>#VALUE!</v>
      </c>
      <c r="K10" s="26" t="e">
        <f>IF($E10="h",'IP Claims by DMIS ID'!K10/'IP Disp by DMISID'!K10," ")</f>
        <v>#VALUE!</v>
      </c>
    </row>
    <row r="11" spans="1:12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6" t="str">
        <f>IF($E11="h",'IP Claims by DMIS ID'!F11/'IP Disp by DMISID'!F11," ")</f>
        <v xml:space="preserve"> </v>
      </c>
      <c r="G11" s="26" t="str">
        <f>IF($E11="h",'IP Claims by DMIS ID'!G11/'IP Disp by DMISID'!G11," ")</f>
        <v xml:space="preserve"> </v>
      </c>
      <c r="H11" s="26" t="str">
        <f>IF($E11="h",'IP Claims by DMIS ID'!H11/'IP Disp by DMISID'!H11," ")</f>
        <v xml:space="preserve"> </v>
      </c>
      <c r="I11" s="26" t="str">
        <f>IF($E11="h",'IP Claims by DMIS ID'!I11/'IP Disp by DMISID'!I11," ")</f>
        <v xml:space="preserve"> </v>
      </c>
      <c r="J11" s="26" t="str">
        <f>IF($E11="h",'IP Claims by DMIS ID'!J11/'IP Disp by DMISID'!J11," ")</f>
        <v xml:space="preserve"> </v>
      </c>
      <c r="K11" s="26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6" t="str">
        <f>IF($E12="h",'IP Claims by DMIS ID'!F12/'IP Disp by DMISID'!F12," ")</f>
        <v xml:space="preserve"> </v>
      </c>
      <c r="G12" s="26" t="str">
        <f>IF($E12="h",'IP Claims by DMIS ID'!G12/'IP Disp by DMISID'!G12," ")</f>
        <v xml:space="preserve"> </v>
      </c>
      <c r="H12" s="26" t="str">
        <f>IF($E12="h",'IP Claims by DMIS ID'!H12/'IP Disp by DMISID'!H12," ")</f>
        <v xml:space="preserve"> </v>
      </c>
      <c r="I12" s="26" t="str">
        <f>IF($E12="h",'IP Claims by DMIS ID'!I12/'IP Disp by DMISID'!I12," ")</f>
        <v xml:space="preserve"> </v>
      </c>
      <c r="J12" s="26" t="str">
        <f>IF($E12="h",'IP Claims by DMIS ID'!J12/'IP Disp by DMISID'!J12," ")</f>
        <v xml:space="preserve"> </v>
      </c>
      <c r="K12" s="26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6" t="str">
        <f>IF($E13="h",'IP Claims by DMIS ID'!F13/'IP Disp by DMISID'!F13," ")</f>
        <v xml:space="preserve"> </v>
      </c>
      <c r="G13" s="26" t="str">
        <f>IF($E13="h",'IP Claims by DMIS ID'!G13/'IP Disp by DMISID'!G13," ")</f>
        <v xml:space="preserve"> </v>
      </c>
      <c r="H13" s="26" t="str">
        <f>IF($E13="h",'IP Claims by DMIS ID'!H13/'IP Disp by DMISID'!H13," ")</f>
        <v xml:space="preserve"> </v>
      </c>
      <c r="I13" s="26" t="str">
        <f>IF($E13="h",'IP Claims by DMIS ID'!I13/'IP Disp by DMISID'!I13," ")</f>
        <v xml:space="preserve"> </v>
      </c>
      <c r="J13" s="26" t="str">
        <f>IF($E13="h",'IP Claims by DMIS ID'!J13/'IP Disp by DMISID'!J13," ")</f>
        <v xml:space="preserve"> </v>
      </c>
      <c r="K13" s="26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6" t="str">
        <f>IF($E14="h",'IP Claims by DMIS ID'!F14/'IP Disp by DMISID'!F14," ")</f>
        <v xml:space="preserve"> </v>
      </c>
      <c r="G14" s="26" t="str">
        <f>IF($E14="h",'IP Claims by DMIS ID'!G14/'IP Disp by DMISID'!G14," ")</f>
        <v xml:space="preserve"> </v>
      </c>
      <c r="H14" s="26" t="str">
        <f>IF($E14="h",'IP Claims by DMIS ID'!H14/'IP Disp by DMISID'!H14," ")</f>
        <v xml:space="preserve"> </v>
      </c>
      <c r="I14" s="26" t="str">
        <f>IF($E14="h",'IP Claims by DMIS ID'!I14/'IP Disp by DMISID'!I14," ")</f>
        <v xml:space="preserve"> </v>
      </c>
      <c r="J14" s="26" t="str">
        <f>IF($E14="h",'IP Claims by DMIS ID'!J14/'IP Disp by DMISID'!J14," ")</f>
        <v xml:space="preserve"> </v>
      </c>
      <c r="K14" s="26" t="str">
        <f>IF($E14="h",'IP Claims by DMIS ID'!K14/'IP Disp by DMISID'!K14," ")</f>
        <v xml:space="preserve"> </v>
      </c>
    </row>
    <row r="15" spans="1:12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6" t="str">
        <f>IF($E15="h",'IP Claims by DMIS ID'!F15/'IP Disp by DMISID'!F15," ")</f>
        <v xml:space="preserve"> </v>
      </c>
      <c r="G15" s="26" t="str">
        <f>IF($E15="h",'IP Claims by DMIS ID'!G15/'IP Disp by DMISID'!G15," ")</f>
        <v xml:space="preserve"> </v>
      </c>
      <c r="H15" s="26" t="str">
        <f>IF($E15="h",'IP Claims by DMIS ID'!H15/'IP Disp by DMISID'!H15," ")</f>
        <v xml:space="preserve"> </v>
      </c>
      <c r="I15" s="26" t="str">
        <f>IF($E15="h",'IP Claims by DMIS ID'!I15/'IP Disp by DMISID'!I15," ")</f>
        <v xml:space="preserve"> </v>
      </c>
      <c r="J15" s="26" t="str">
        <f>IF($E15="h",'IP Claims by DMIS ID'!J15/'IP Disp by DMISID'!J15," ")</f>
        <v xml:space="preserve"> </v>
      </c>
      <c r="K15" s="26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6" t="e">
        <f>IF($E16="h",'IP Claims by DMIS ID'!F16/'IP Disp by DMISID'!F16," ")</f>
        <v>#VALUE!</v>
      </c>
      <c r="G16" s="26" t="e">
        <f>IF($E16="h",'IP Claims by DMIS ID'!G16/'IP Disp by DMISID'!G16," ")</f>
        <v>#VALUE!</v>
      </c>
      <c r="H16" s="26" t="e">
        <f>IF($E16="h",'IP Claims by DMIS ID'!H16/'IP Disp by DMISID'!H16," ")</f>
        <v>#DIV/0!</v>
      </c>
      <c r="I16" s="26" t="e">
        <f>IF($E16="h",'IP Claims by DMIS ID'!I16/'IP Disp by DMISID'!I16," ")</f>
        <v>#DIV/0!</v>
      </c>
      <c r="J16" s="26" t="e">
        <f>IF($E16="h",'IP Claims by DMIS ID'!J16/'IP Disp by DMISID'!J16," ")</f>
        <v>#VALUE!</v>
      </c>
      <c r="K16" s="26" t="e">
        <f>IF($E16="h",'IP Claims by DMIS ID'!K16/'IP Disp by DMISID'!K16," ")</f>
        <v>#VALUE!</v>
      </c>
    </row>
    <row r="17" spans="2:13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6" t="str">
        <f>IF($E17="h",'IP Claims by DMIS ID'!F17/'IP Disp by DMISID'!F17," ")</f>
        <v xml:space="preserve"> </v>
      </c>
      <c r="G17" s="26" t="str">
        <f>IF($E17="h",'IP Claims by DMIS ID'!G17/'IP Disp by DMISID'!G17," ")</f>
        <v xml:space="preserve"> </v>
      </c>
      <c r="H17" s="26" t="str">
        <f>IF($E17="h",'IP Claims by DMIS ID'!H17/'IP Disp by DMISID'!H17," ")</f>
        <v xml:space="preserve"> </v>
      </c>
      <c r="I17" s="26" t="str">
        <f>IF($E17="h",'IP Claims by DMIS ID'!I17/'IP Disp by DMISID'!I17," ")</f>
        <v xml:space="preserve"> </v>
      </c>
      <c r="J17" s="26" t="str">
        <f>IF($E17="h",'IP Claims by DMIS ID'!J17/'IP Disp by DMISID'!J17," ")</f>
        <v xml:space="preserve"> </v>
      </c>
      <c r="K17" s="26" t="str">
        <f>IF($E17="h",'IP Claims by DMIS ID'!K17/'IP Disp by DMISID'!K17," ")</f>
        <v xml:space="preserve"> </v>
      </c>
    </row>
    <row r="18" spans="2:13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6">
        <f>IF($E18="h",'IP Claims by DMIS ID'!F18/'IP Disp by DMISID'!F18," ")</f>
        <v>3.8435140700068635E-2</v>
      </c>
      <c r="G18" s="26">
        <f>IF($E18="h",'IP Claims by DMIS ID'!G18/'IP Disp by DMISID'!G18," ")</f>
        <v>4.7707789787551247E-2</v>
      </c>
      <c r="H18" s="26">
        <f>IF($E18="h",'IP Claims by DMIS ID'!H18/'IP Disp by DMISID'!H18," ")</f>
        <v>3.7065052950075644E-2</v>
      </c>
      <c r="I18" s="26">
        <f>IF($E18="h",'IP Claims by DMIS ID'!I18/'IP Disp by DMISID'!I18," ")</f>
        <v>6.1276595744680848E-2</v>
      </c>
      <c r="J18" s="26">
        <f>IF($E18="h",'IP Claims by DMIS ID'!J18/'IP Disp by DMISID'!J18," ")</f>
        <v>6.3549704947798463E-2</v>
      </c>
      <c r="K18" s="26">
        <f>IF($E18="h",'IP Claims by DMIS ID'!K18/'IP Disp by DMISID'!K18," ")</f>
        <v>5.1567239635995958E-2</v>
      </c>
      <c r="L18" s="30"/>
    </row>
    <row r="19" spans="2:13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6" t="str">
        <f>IF($E19="h",'IP Claims by DMIS ID'!F19/'IP Disp by DMISID'!F19," ")</f>
        <v xml:space="preserve"> </v>
      </c>
      <c r="G19" s="26" t="str">
        <f>IF($E19="h",'IP Claims by DMIS ID'!G19/'IP Disp by DMISID'!G19," ")</f>
        <v xml:space="preserve"> </v>
      </c>
      <c r="H19" s="26" t="str">
        <f>IF($E19="h",'IP Claims by DMIS ID'!H19/'IP Disp by DMISID'!H19," ")</f>
        <v xml:space="preserve"> </v>
      </c>
      <c r="I19" s="26" t="str">
        <f>IF($E19="h",'IP Claims by DMIS ID'!I19/'IP Disp by DMISID'!I19," ")</f>
        <v xml:space="preserve"> </v>
      </c>
      <c r="J19" s="26" t="str">
        <f>IF($E19="h",'IP Claims by DMIS ID'!J19/'IP Disp by DMISID'!J19," ")</f>
        <v xml:space="preserve"> </v>
      </c>
      <c r="K19" s="26" t="str">
        <f>IF($E19="h",'IP Claims by DMIS ID'!K19/'IP Disp by DMISID'!K19," ")</f>
        <v xml:space="preserve"> </v>
      </c>
    </row>
    <row r="20" spans="2:13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6" t="str">
        <f>IF($E20="h",'IP Claims by DMIS ID'!F20/'IP Disp by DMISID'!F20," ")</f>
        <v xml:space="preserve"> </v>
      </c>
      <c r="G20" s="26" t="str">
        <f>IF($E20="h",'IP Claims by DMIS ID'!G20/'IP Disp by DMISID'!G20," ")</f>
        <v xml:space="preserve"> </v>
      </c>
      <c r="H20" s="26" t="str">
        <f>IF($E20="h",'IP Claims by DMIS ID'!H20/'IP Disp by DMISID'!H20," ")</f>
        <v xml:space="preserve"> </v>
      </c>
      <c r="I20" s="26" t="str">
        <f>IF($E20="h",'IP Claims by DMIS ID'!I20/'IP Disp by DMISID'!I20," ")</f>
        <v xml:space="preserve"> </v>
      </c>
      <c r="J20" s="26" t="str">
        <f>IF($E20="h",'IP Claims by DMIS ID'!J20/'IP Disp by DMISID'!J20," ")</f>
        <v xml:space="preserve"> </v>
      </c>
      <c r="K20" s="26" t="str">
        <f>IF($E20="h",'IP Claims by DMIS ID'!K20/'IP Disp by DMISID'!K20," ")</f>
        <v xml:space="preserve"> </v>
      </c>
    </row>
    <row r="21" spans="2:13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6">
        <f>IF($E21="h",'IP Claims by DMIS ID'!F21/'IP Disp by DMISID'!F21," ")</f>
        <v>2.3890784982935155E-2</v>
      </c>
      <c r="G21" s="26">
        <f>IF($E21="h",'IP Claims by DMIS ID'!G21/'IP Disp by DMISID'!G21," ")</f>
        <v>8.8626292466765146E-3</v>
      </c>
      <c r="H21" s="26">
        <f>IF($E21="h",'IP Claims by DMIS ID'!H21/'IP Disp by DMISID'!H21," ")</f>
        <v>2.0134228187919462E-2</v>
      </c>
      <c r="I21" s="26">
        <f>IF($E21="h",'IP Claims by DMIS ID'!I21/'IP Disp by DMISID'!I21," ")</f>
        <v>5.5401662049861496E-3</v>
      </c>
      <c r="J21" s="26">
        <f>IF($E21="h",'IP Claims by DMIS ID'!J21/'IP Disp by DMISID'!J21," ")</f>
        <v>7.0052539404553416E-3</v>
      </c>
      <c r="K21" s="26">
        <f>IF($E21="h",'IP Claims by DMIS ID'!K21/'IP Disp by DMISID'!K21," ")</f>
        <v>3.9938556067588324E-2</v>
      </c>
    </row>
    <row r="22" spans="2:13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6" t="str">
        <f>IF($E22="h",'IP Claims by DMIS ID'!F22/'IP Disp by DMISID'!F22," ")</f>
        <v xml:space="preserve"> </v>
      </c>
      <c r="G22" s="26" t="str">
        <f>IF($E22="h",'IP Claims by DMIS ID'!G22/'IP Disp by DMISID'!G22," ")</f>
        <v xml:space="preserve"> </v>
      </c>
      <c r="H22" s="26" t="str">
        <f>IF($E22="h",'IP Claims by DMIS ID'!H22/'IP Disp by DMISID'!H22," ")</f>
        <v xml:space="preserve"> </v>
      </c>
      <c r="I22" s="26" t="str">
        <f>IF($E22="h",'IP Claims by DMIS ID'!I22/'IP Disp by DMISID'!I22," ")</f>
        <v xml:space="preserve"> </v>
      </c>
      <c r="J22" s="26" t="str">
        <f>IF($E22="h",'IP Claims by DMIS ID'!J22/'IP Disp by DMISID'!J22," ")</f>
        <v xml:space="preserve"> </v>
      </c>
      <c r="K22" s="26" t="str">
        <f>IF($E22="h",'IP Claims by DMIS ID'!K22/'IP Disp by DMISID'!K22," ")</f>
        <v xml:space="preserve"> </v>
      </c>
    </row>
    <row r="23" spans="2:13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26" t="str">
        <f>IF($E23="h",'IP Claims by DMIS ID'!F23/'IP Disp by DMISID'!F23," ")</f>
        <v xml:space="preserve"> </v>
      </c>
      <c r="G23" s="26" t="str">
        <f>IF($E23="h",'IP Claims by DMIS ID'!G23/'IP Disp by DMISID'!G23," ")</f>
        <v xml:space="preserve"> </v>
      </c>
      <c r="H23" s="26" t="str">
        <f>IF($E23="h",'IP Claims by DMIS ID'!H23/'IP Disp by DMISID'!H23," ")</f>
        <v xml:space="preserve"> </v>
      </c>
      <c r="I23" s="26" t="str">
        <f>IF($E23="h",'IP Claims by DMIS ID'!I23/'IP Disp by DMISID'!I23," ")</f>
        <v xml:space="preserve"> </v>
      </c>
      <c r="J23" s="26" t="str">
        <f>IF($E23="h",'IP Claims by DMIS ID'!J23/'IP Disp by DMISID'!J23," ")</f>
        <v xml:space="preserve"> </v>
      </c>
      <c r="K23" s="26" t="str">
        <f>IF($E23="h",'IP Claims by DMIS ID'!K23/'IP Disp by DMISID'!K23," ")</f>
        <v xml:space="preserve"> </v>
      </c>
    </row>
    <row r="24" spans="2:13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6" t="str">
        <f>IF($E24="h",'IP Claims by DMIS ID'!F24/'IP Disp by DMISID'!F24," ")</f>
        <v xml:space="preserve"> </v>
      </c>
      <c r="G24" s="26" t="str">
        <f>IF($E24="h",'IP Claims by DMIS ID'!G24/'IP Disp by DMISID'!G24," ")</f>
        <v xml:space="preserve"> </v>
      </c>
      <c r="H24" s="26" t="str">
        <f>IF($E24="h",'IP Claims by DMIS ID'!H24/'IP Disp by DMISID'!H24," ")</f>
        <v xml:space="preserve"> </v>
      </c>
      <c r="I24" s="26" t="str">
        <f>IF($E24="h",'IP Claims by DMIS ID'!I24/'IP Disp by DMISID'!I24," ")</f>
        <v xml:space="preserve"> </v>
      </c>
      <c r="J24" s="26" t="str">
        <f>IF($E24="h",'IP Claims by DMIS ID'!J24/'IP Disp by DMISID'!J24," ")</f>
        <v xml:space="preserve"> </v>
      </c>
      <c r="K24" s="26" t="str">
        <f>IF($E24="h",'IP Claims by DMIS ID'!K24/'IP Disp by DMISID'!K24," ")</f>
        <v xml:space="preserve"> </v>
      </c>
    </row>
    <row r="25" spans="2:13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6">
        <f>IF($E25="h",'IP Claims by DMIS ID'!F25/'IP Disp by DMISID'!F25," ")</f>
        <v>2.9776674937965261E-2</v>
      </c>
      <c r="G25" s="26">
        <f>IF($E25="h",'IP Claims by DMIS ID'!G25/'IP Disp by DMISID'!G25," ")</f>
        <v>2.8740490278951817E-2</v>
      </c>
      <c r="H25" s="26">
        <f>IF($E25="h",'IP Claims by DMIS ID'!H25/'IP Disp by DMISID'!H25," ")</f>
        <v>3.3364226135310475E-2</v>
      </c>
      <c r="I25" s="26">
        <f>IF($E25="h",'IP Claims by DMIS ID'!I25/'IP Disp by DMISID'!I25," ")</f>
        <v>7.314524555903866E-2</v>
      </c>
      <c r="J25" s="26" t="e">
        <f>IF($E25="h",'IP Claims by DMIS ID'!J25/'IP Disp by DMISID'!J25," ")</f>
        <v>#DIV/0!</v>
      </c>
      <c r="K25" s="26">
        <f>IF($E25="h",'IP Claims by DMIS ID'!K25/'IP Disp by DMISID'!K25," ")</f>
        <v>1.8626309662398137E-2</v>
      </c>
    </row>
    <row r="26" spans="2:13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6"/>
      <c r="G26" s="26"/>
      <c r="H26" s="26"/>
      <c r="I26" s="26"/>
      <c r="J26" s="26"/>
      <c r="K26" s="26"/>
    </row>
    <row r="27" spans="2:13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6" t="str">
        <f>IF($E27="h",'IP Claims by DMIS ID'!F27/'IP Disp by DMISID'!F27," ")</f>
        <v xml:space="preserve"> </v>
      </c>
      <c r="G27" s="26" t="str">
        <f>IF($E27="h",'IP Claims by DMIS ID'!G27/'IP Disp by DMISID'!G27," ")</f>
        <v xml:space="preserve"> </v>
      </c>
      <c r="H27" s="26" t="str">
        <f>IF($E27="h",'IP Claims by DMIS ID'!H27/'IP Disp by DMISID'!H27," ")</f>
        <v xml:space="preserve"> </v>
      </c>
      <c r="I27" s="26" t="str">
        <f>IF($E27="h",'IP Claims by DMIS ID'!I27/'IP Disp by DMISID'!I27," ")</f>
        <v xml:space="preserve"> </v>
      </c>
      <c r="J27" s="26" t="str">
        <f>IF($E27="h",'IP Claims by DMIS ID'!J27/'IP Disp by DMISID'!J27," ")</f>
        <v xml:space="preserve"> </v>
      </c>
      <c r="K27" s="26" t="str">
        <f>IF($E27="h",'IP Claims by DMIS ID'!K27/'IP Disp by DMISID'!K27," ")</f>
        <v xml:space="preserve"> </v>
      </c>
      <c r="L27" s="30"/>
    </row>
    <row r="28" spans="2:13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6" t="str">
        <f>IF($E28="h",'IP Claims by DMIS ID'!F28/'IP Disp by DMISID'!F28," ")</f>
        <v xml:space="preserve"> </v>
      </c>
      <c r="G28" s="26" t="str">
        <f>IF($E28="h",'IP Claims by DMIS ID'!G28/'IP Disp by DMISID'!G28," ")</f>
        <v xml:space="preserve"> </v>
      </c>
      <c r="H28" s="26" t="str">
        <f>IF($E28="h",'IP Claims by DMIS ID'!H28/'IP Disp by DMISID'!H28," ")</f>
        <v xml:space="preserve"> </v>
      </c>
      <c r="I28" s="26" t="str">
        <f>IF($E28="h",'IP Claims by DMIS ID'!I28/'IP Disp by DMISID'!I28," ")</f>
        <v xml:space="preserve"> </v>
      </c>
      <c r="J28" s="26" t="str">
        <f>IF($E28="h",'IP Claims by DMIS ID'!J28/'IP Disp by DMISID'!J28," ")</f>
        <v xml:space="preserve"> </v>
      </c>
      <c r="K28" s="26" t="str">
        <f>IF($E28="h",'IP Claims by DMIS ID'!K28/'IP Disp by DMISID'!K28," ")</f>
        <v xml:space="preserve"> </v>
      </c>
    </row>
    <row r="29" spans="2:13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6" t="str">
        <f>IF($E29="h",'IP Claims by DMIS ID'!F29/'IP Disp by DMISID'!F29," ")</f>
        <v xml:space="preserve"> </v>
      </c>
      <c r="G29" s="26" t="str">
        <f>IF($E29="h",'IP Claims by DMIS ID'!G29/'IP Disp by DMISID'!G29," ")</f>
        <v xml:space="preserve"> </v>
      </c>
      <c r="H29" s="26" t="str">
        <f>IF($E29="h",'IP Claims by DMIS ID'!H29/'IP Disp by DMISID'!H29," ")</f>
        <v xml:space="preserve"> </v>
      </c>
      <c r="I29" s="26" t="str">
        <f>IF($E29="h",'IP Claims by DMIS ID'!I29/'IP Disp by DMISID'!I29," ")</f>
        <v xml:space="preserve"> </v>
      </c>
      <c r="J29" s="26" t="str">
        <f>IF($E29="h",'IP Claims by DMIS ID'!J29/'IP Disp by DMISID'!J29," ")</f>
        <v xml:space="preserve"> </v>
      </c>
      <c r="K29" s="26" t="str">
        <f>IF($E29="h",'IP Claims by DMIS ID'!K29/'IP Disp by DMISID'!K29," ")</f>
        <v xml:space="preserve"> </v>
      </c>
    </row>
    <row r="30" spans="2:13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6" t="str">
        <f>IF($E30="h",'IP Claims by DMIS ID'!F30/'IP Disp by DMISID'!F30," ")</f>
        <v xml:space="preserve"> </v>
      </c>
      <c r="G30" s="26" t="str">
        <f>IF($E30="h",'IP Claims by DMIS ID'!G30/'IP Disp by DMISID'!G30," ")</f>
        <v xml:space="preserve"> </v>
      </c>
      <c r="H30" s="26" t="str">
        <f>IF($E30="h",'IP Claims by DMIS ID'!H30/'IP Disp by DMISID'!H30," ")</f>
        <v xml:space="preserve"> </v>
      </c>
      <c r="I30" s="26" t="str">
        <f>IF($E30="h",'IP Claims by DMIS ID'!I30/'IP Disp by DMISID'!I30," ")</f>
        <v xml:space="preserve"> </v>
      </c>
      <c r="J30" s="26" t="str">
        <f>IF($E30="h",'IP Claims by DMIS ID'!J30/'IP Disp by DMISID'!J30," ")</f>
        <v xml:space="preserve"> </v>
      </c>
      <c r="K30" s="26" t="str">
        <f>IF($E30="h",'IP Claims by DMIS ID'!K30/'IP Disp by DMISID'!K30," ")</f>
        <v xml:space="preserve"> </v>
      </c>
    </row>
    <row r="31" spans="2:13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6"/>
      <c r="G31" s="26"/>
      <c r="H31" s="26"/>
      <c r="I31" s="26"/>
      <c r="J31" s="26"/>
      <c r="K31" s="26"/>
      <c r="L31" s="30"/>
      <c r="M31" s="2"/>
    </row>
    <row r="32" spans="2:13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6" t="str">
        <f>IF($E32="h",'IP Claims by DMIS ID'!F32/'IP Disp by DMISID'!F32," ")</f>
        <v xml:space="preserve"> </v>
      </c>
      <c r="G32" s="26" t="str">
        <f>IF($E32="h",'IP Claims by DMIS ID'!G32/'IP Disp by DMISID'!G32," ")</f>
        <v xml:space="preserve"> </v>
      </c>
      <c r="H32" s="26" t="str">
        <f>IF($E32="h",'IP Claims by DMIS ID'!H32/'IP Disp by DMISID'!H32," ")</f>
        <v xml:space="preserve"> </v>
      </c>
      <c r="I32" s="26" t="str">
        <f>IF($E32="h",'IP Claims by DMIS ID'!I32/'IP Disp by DMISID'!I32," ")</f>
        <v xml:space="preserve"> </v>
      </c>
      <c r="J32" s="26" t="str">
        <f>IF($E32="h",'IP Claims by DMIS ID'!J32/'IP Disp by DMISID'!J32," ")</f>
        <v xml:space="preserve"> </v>
      </c>
      <c r="K32" s="26" t="str">
        <f>IF($E32="h",'IP Claims by DMIS ID'!K32/'IP Disp by DMISID'!K32," ")</f>
        <v xml:space="preserve"> 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6" t="str">
        <f>IF($E33="h",'IP Claims by DMIS ID'!F33/'IP Disp by DMISID'!F33," ")</f>
        <v xml:space="preserve"> </v>
      </c>
      <c r="G33" s="26" t="str">
        <f>IF($E33="h",'IP Claims by DMIS ID'!G33/'IP Disp by DMISID'!G33," ")</f>
        <v xml:space="preserve"> </v>
      </c>
      <c r="H33" s="26" t="str">
        <f>IF($E33="h",'IP Claims by DMIS ID'!H33/'IP Disp by DMISID'!H33," ")</f>
        <v xml:space="preserve"> </v>
      </c>
      <c r="I33" s="26" t="str">
        <f>IF($E33="h",'IP Claims by DMIS ID'!I33/'IP Disp by DMISID'!I33," ")</f>
        <v xml:space="preserve"> </v>
      </c>
      <c r="J33" s="26" t="str">
        <f>IF($E33="h",'IP Claims by DMIS ID'!J33/'IP Disp by DMISID'!J33," ")</f>
        <v xml:space="preserve"> </v>
      </c>
      <c r="K33" s="26" t="str">
        <f>IF($E33="h",'IP Claims by DMIS ID'!K33/'IP Disp by DMISID'!K33," ")</f>
        <v xml:space="preserve"> 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6" t="str">
        <f>IF($E34="h",'IP Claims by DMIS ID'!F34/'IP Disp by DMISID'!F34," ")</f>
        <v xml:space="preserve"> </v>
      </c>
      <c r="G34" s="26" t="str">
        <f>IF($E34="h",'IP Claims by DMIS ID'!G34/'IP Disp by DMISID'!G34," ")</f>
        <v xml:space="preserve"> </v>
      </c>
      <c r="H34" s="26" t="str">
        <f>IF($E34="h",'IP Claims by DMIS ID'!H34/'IP Disp by DMISID'!H34," ")</f>
        <v xml:space="preserve"> </v>
      </c>
      <c r="I34" s="26" t="str">
        <f>IF($E34="h",'IP Claims by DMIS ID'!I34/'IP Disp by DMISID'!I34," ")</f>
        <v xml:space="preserve"> </v>
      </c>
      <c r="J34" s="26" t="str">
        <f>IF($E34="h",'IP Claims by DMIS ID'!J34/'IP Disp by DMISID'!J34," ")</f>
        <v xml:space="preserve"> </v>
      </c>
      <c r="K34" s="26" t="str">
        <f>IF($E34="h",'IP Claims by DMIS ID'!K34/'IP Disp by DMISID'!K34," ")</f>
        <v xml:space="preserve"> 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6">
        <f>IF($E35="h",'IP Claims by DMIS ID'!F35/'IP Disp by DMISID'!F35," ")</f>
        <v>9.7965335342878671E-3</v>
      </c>
      <c r="G35" s="26">
        <f>IF($E35="h",'IP Claims by DMIS ID'!G35/'IP Disp by DMISID'!G35," ")</f>
        <v>3.6060401171963039E-3</v>
      </c>
      <c r="H35" s="26">
        <f>IF($E35="h",'IP Claims by DMIS ID'!H35/'IP Disp by DMISID'!H35," ")</f>
        <v>6.5632458233890216E-3</v>
      </c>
      <c r="I35" s="26">
        <f>IF($E35="h",'IP Claims by DMIS ID'!I35/'IP Disp by DMISID'!I35," ")</f>
        <v>6.791720569210867E-3</v>
      </c>
      <c r="J35" s="26" t="e">
        <f>IF($E35="h",'IP Claims by DMIS ID'!J35/'IP Disp by DMISID'!J35," ")</f>
        <v>#DIV/0!</v>
      </c>
      <c r="K35" s="26">
        <f>IF($E35="h",'IP Claims by DMIS ID'!K35/'IP Disp by DMISID'!K35," ")</f>
        <v>6.955177743431221E-3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26">
        <f>IF($E36="h",'IP Claims by DMIS ID'!F36/'IP Disp by DMISID'!F36," ")</f>
        <v>9.9207818168357154E-3</v>
      </c>
      <c r="G36" s="26">
        <f>IF($E36="h",'IP Claims by DMIS ID'!G36/'IP Disp by DMISID'!G36," ")</f>
        <v>1.0498263748687717E-2</v>
      </c>
      <c r="H36" s="26">
        <f>IF($E36="h",'IP Claims by DMIS ID'!H36/'IP Disp by DMISID'!H36," ")</f>
        <v>7.6363636363636364E-3</v>
      </c>
      <c r="I36" s="26">
        <f>IF($E36="h",'IP Claims by DMIS ID'!I36/'IP Disp by DMISID'!I36," ")</f>
        <v>0.20448877805486285</v>
      </c>
      <c r="J36" s="26">
        <f>IF($E36="h",'IP Claims by DMIS ID'!J36/'IP Disp by DMISID'!J36," ")</f>
        <v>9.6249585131098579E-3</v>
      </c>
      <c r="K36" s="26">
        <f>IF($E36="h",'IP Claims by DMIS ID'!K36/'IP Disp by DMISID'!K36," ")</f>
        <v>9.4663353449295944E-4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26"/>
      <c r="G37" s="26"/>
      <c r="H37" s="26"/>
      <c r="I37" s="26"/>
      <c r="J37" s="26"/>
      <c r="K37" s="26"/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26" t="e">
        <f>IF($E38="h",'IP Claims by DMIS ID'!F38/'IP Disp by DMISID'!F38," ")</f>
        <v>#VALUE!</v>
      </c>
      <c r="G38" s="26" t="e">
        <f>IF($E38="h",'IP Claims by DMIS ID'!G38/'IP Disp by DMISID'!G38," ")</f>
        <v>#VALUE!</v>
      </c>
      <c r="H38" s="26" t="e">
        <f>IF($E38="h",'IP Claims by DMIS ID'!H38/'IP Disp by DMISID'!H38," ")</f>
        <v>#VALUE!</v>
      </c>
      <c r="I38" s="26" t="e">
        <f>IF($E38="h",'IP Claims by DMIS ID'!I38/'IP Disp by DMISID'!I38," ")</f>
        <v>#VALUE!</v>
      </c>
      <c r="J38" s="26" t="e">
        <f>IF($E38="h",'IP Claims by DMIS ID'!J38/'IP Disp by DMISID'!J38," ")</f>
        <v>#VALUE!</v>
      </c>
      <c r="K38" s="26" t="e">
        <f>IF($E38="h",'IP Claims by DMIS ID'!K38/'IP Disp by DMISID'!K38," ")</f>
        <v>#VALUE!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26" t="str">
        <f>IF($E39="h",'IP Claims by DMIS ID'!F39/'IP Disp by DMISID'!F39," ")</f>
        <v xml:space="preserve"> </v>
      </c>
      <c r="G39" s="26" t="str">
        <f>IF($E39="h",'IP Claims by DMIS ID'!G39/'IP Disp by DMISID'!G39," ")</f>
        <v xml:space="preserve"> </v>
      </c>
      <c r="H39" s="26" t="str">
        <f>IF($E39="h",'IP Claims by DMIS ID'!H39/'IP Disp by DMISID'!H39," ")</f>
        <v xml:space="preserve"> </v>
      </c>
      <c r="I39" s="26" t="str">
        <f>IF($E39="h",'IP Claims by DMIS ID'!I39/'IP Disp by DMISID'!I39," ")</f>
        <v xml:space="preserve"> </v>
      </c>
      <c r="J39" s="26" t="str">
        <f>IF($E39="h",'IP Claims by DMIS ID'!J39/'IP Disp by DMISID'!J39," ")</f>
        <v xml:space="preserve"> </v>
      </c>
      <c r="K39" s="26" t="str">
        <f>IF($E39="h",'IP Claims by DMIS ID'!K39/'IP Disp by DMISID'!K39," ")</f>
        <v xml:space="preserve"> 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26" t="str">
        <f>IF($E40="h",'IP Claims by DMIS ID'!F40/'IP Disp by DMISID'!F40," ")</f>
        <v xml:space="preserve"> </v>
      </c>
      <c r="G40" s="26" t="str">
        <f>IF($E40="h",'IP Claims by DMIS ID'!G40/'IP Disp by DMISID'!G40," ")</f>
        <v xml:space="preserve"> </v>
      </c>
      <c r="H40" s="26" t="str">
        <f>IF($E40="h",'IP Claims by DMIS ID'!H40/'IP Disp by DMISID'!H40," ")</f>
        <v xml:space="preserve"> </v>
      </c>
      <c r="I40" s="26" t="str">
        <f>IF($E40="h",'IP Claims by DMIS ID'!I40/'IP Disp by DMISID'!I40," ")</f>
        <v xml:space="preserve"> </v>
      </c>
      <c r="J40" s="26" t="str">
        <f>IF($E40="h",'IP Claims by DMIS ID'!J40/'IP Disp by DMISID'!J40," ")</f>
        <v xml:space="preserve"> </v>
      </c>
      <c r="K40" s="26" t="str">
        <f>IF($E40="h",'IP Claims by DMIS ID'!K40/'IP Disp by DMISID'!K40," ")</f>
        <v xml:space="preserve"> 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26">
        <f>IF($E41="h",'IP Claims by DMIS ID'!F41/'IP Disp by DMISID'!F41," ")</f>
        <v>1.7029328287606435E-2</v>
      </c>
      <c r="G41" s="26">
        <f>IF($E41="h",'IP Claims by DMIS ID'!G41/'IP Disp by DMISID'!G41," ")</f>
        <v>6.2370062370062374E-3</v>
      </c>
      <c r="H41" s="26" t="e">
        <f>IF($E41="h",'IP Claims by DMIS ID'!H41/'IP Disp by DMISID'!H41," ")</f>
        <v>#DIV/0!</v>
      </c>
      <c r="I41" s="26" t="e">
        <f>IF($E41="h",'IP Claims by DMIS ID'!I41/'IP Disp by DMISID'!I41," ")</f>
        <v>#DIV/0!</v>
      </c>
      <c r="J41" s="26" t="e">
        <f>IF($E41="h",'IP Claims by DMIS ID'!J41/'IP Disp by DMISID'!J41," ")</f>
        <v>#DIV/0!</v>
      </c>
      <c r="K41" s="26" t="e">
        <f>IF($E41="h",'IP Claims by DMIS ID'!K41/'IP Disp by DMISID'!K41," ")</f>
        <v>#DIV/0!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26">
        <f>IF($E42="h",'IP Claims by DMIS ID'!F42/'IP Disp by DMISID'!F42," ")</f>
        <v>3.3220338983050844E-2</v>
      </c>
      <c r="G42" s="26">
        <f>IF($E42="h",'IP Claims by DMIS ID'!G42/'IP Disp by DMISID'!G42," ")</f>
        <v>2.0689655172413793E-2</v>
      </c>
      <c r="H42" s="26">
        <f>IF($E42="h",'IP Claims by DMIS ID'!H42/'IP Disp by DMISID'!H42," ")</f>
        <v>1.7325800376647833E-2</v>
      </c>
      <c r="I42" s="26">
        <f>IF($E42="h",'IP Claims by DMIS ID'!I42/'IP Disp by DMISID'!I42," ")</f>
        <v>8.8740987243483092E-3</v>
      </c>
      <c r="J42" s="26">
        <f>IF($E42="h",'IP Claims by DMIS ID'!J42/'IP Disp by DMISID'!J42," ")</f>
        <v>2.0833333333333333E-3</v>
      </c>
      <c r="K42" s="26">
        <f>IF($E42="h",'IP Claims by DMIS ID'!K42/'IP Disp by DMISID'!K42," ")</f>
        <v>1.9512195121951219E-3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26">
        <f>IF($E43="h",'IP Claims by DMIS ID'!F43/'IP Disp by DMISID'!F43," ")</f>
        <v>2.2067039106145252E-2</v>
      </c>
      <c r="G43" s="26">
        <f>IF($E43="h",'IP Claims by DMIS ID'!G43/'IP Disp by DMISID'!G43," ")</f>
        <v>1.2257100149476832E-2</v>
      </c>
      <c r="H43" s="26">
        <f>IF($E43="h",'IP Claims by DMIS ID'!H43/'IP Disp by DMISID'!H43," ")</f>
        <v>1.3379073756432247E-2</v>
      </c>
      <c r="I43" s="26">
        <f>IF($E43="h",'IP Claims by DMIS ID'!I43/'IP Disp by DMISID'!I43," ")</f>
        <v>1.5108207431604737E-2</v>
      </c>
      <c r="J43" s="26">
        <f>IF($E43="h",'IP Claims by DMIS ID'!J43/'IP Disp by DMISID'!J43," ")</f>
        <v>5.9194948697711127E-3</v>
      </c>
      <c r="K43" s="26">
        <f>IF($E43="h",'IP Claims by DMIS ID'!K43/'IP Disp by DMISID'!K43," ")</f>
        <v>9.1390091390091393E-3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26" t="str">
        <f>IF($E44="h",'IP Claims by DMIS ID'!F44/'IP Disp by DMISID'!F44," ")</f>
        <v xml:space="preserve"> </v>
      </c>
      <c r="G44" s="26" t="str">
        <f>IF($E44="h",'IP Claims by DMIS ID'!G44/'IP Disp by DMISID'!G44," ")</f>
        <v xml:space="preserve"> </v>
      </c>
      <c r="H44" s="26" t="str">
        <f>IF($E44="h",'IP Claims by DMIS ID'!H44/'IP Disp by DMISID'!H44," ")</f>
        <v xml:space="preserve"> </v>
      </c>
      <c r="I44" s="26" t="str">
        <f>IF($E44="h",'IP Claims by DMIS ID'!I44/'IP Disp by DMISID'!I44," ")</f>
        <v xml:space="preserve"> </v>
      </c>
      <c r="J44" s="26" t="str">
        <f>IF($E44="h",'IP Claims by DMIS ID'!J44/'IP Disp by DMISID'!J44," ")</f>
        <v xml:space="preserve"> </v>
      </c>
      <c r="K44" s="26" t="str">
        <f>IF($E44="h",'IP Claims by DMIS ID'!K44/'IP Disp by DMISID'!K44," ")</f>
        <v xml:space="preserve"> 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26"/>
      <c r="G45" s="26"/>
      <c r="H45" s="26"/>
      <c r="I45" s="26"/>
      <c r="J45" s="26"/>
      <c r="K45" s="26"/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26" t="str">
        <f>IF($E46="h",'IP Claims by DMIS ID'!F46/'IP Disp by DMISID'!F46," ")</f>
        <v xml:space="preserve"> </v>
      </c>
      <c r="G46" s="26" t="str">
        <f>IF($E46="h",'IP Claims by DMIS ID'!G46/'IP Disp by DMISID'!G46," ")</f>
        <v xml:space="preserve"> </v>
      </c>
      <c r="H46" s="26" t="str">
        <f>IF($E46="h",'IP Claims by DMIS ID'!H46/'IP Disp by DMISID'!H46," ")</f>
        <v xml:space="preserve"> </v>
      </c>
      <c r="I46" s="26" t="str">
        <f>IF($E46="h",'IP Claims by DMIS ID'!I46/'IP Disp by DMISID'!I46," ")</f>
        <v xml:space="preserve"> </v>
      </c>
      <c r="J46" s="26" t="str">
        <f>IF($E46="h",'IP Claims by DMIS ID'!J46/'IP Disp by DMISID'!J46," ")</f>
        <v xml:space="preserve"> </v>
      </c>
      <c r="K46" s="26" t="str">
        <f>IF($E46="h",'IP Claims by DMIS ID'!K46/'IP Disp by DMISID'!K46," ")</f>
        <v xml:space="preserve"> 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26"/>
      <c r="G47" s="26"/>
      <c r="H47" s="26"/>
      <c r="I47" s="26"/>
      <c r="J47" s="26"/>
      <c r="K47" s="26"/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26">
        <f>IF($E48="h",'IP Claims by DMIS ID'!F48/'IP Disp by DMISID'!F48," ")</f>
        <v>1.7241379310344827E-2</v>
      </c>
      <c r="G48" s="26">
        <f>IF($E48="h",'IP Claims by DMIS ID'!G48/'IP Disp by DMISID'!G48," ")</f>
        <v>1.8234865061998541E-2</v>
      </c>
      <c r="H48" s="26">
        <f>IF($E48="h",'IP Claims by DMIS ID'!H48/'IP Disp by DMISID'!H48," ")</f>
        <v>1.5667841754798278E-2</v>
      </c>
      <c r="I48" s="26">
        <f>IF($E48="h",'IP Claims by DMIS ID'!I48/'IP Disp by DMISID'!I48," ")</f>
        <v>3.8684719535783366E-3</v>
      </c>
      <c r="J48" s="26">
        <f>IF($E48="h",'IP Claims by DMIS ID'!J48/'IP Disp by DMISID'!J48," ")</f>
        <v>9.1954022988505746E-3</v>
      </c>
      <c r="K48" s="26">
        <f>IF($E48="h",'IP Claims by DMIS ID'!K48/'IP Disp by DMISID'!K48," ")</f>
        <v>2.3250406882120438E-3</v>
      </c>
    </row>
    <row r="49" spans="2:13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26">
        <f>IF($E49="h",'IP Claims by DMIS ID'!F49/'IP Disp by DMISID'!F49," ")</f>
        <v>3.6881810561609385E-2</v>
      </c>
      <c r="G49" s="26">
        <f>IF($E49="h",'IP Claims by DMIS ID'!G49/'IP Disp by DMISID'!G49," ")</f>
        <v>1.4669926650366748E-2</v>
      </c>
      <c r="H49" s="26">
        <f>IF($E49="h",'IP Claims by DMIS ID'!H49/'IP Disp by DMISID'!H49," ")</f>
        <v>6.8716094032549732E-2</v>
      </c>
      <c r="I49" s="26">
        <f>IF($E49="h",'IP Claims by DMIS ID'!I49/'IP Disp by DMISID'!I49," ")</f>
        <v>3.2258064516129031E-2</v>
      </c>
      <c r="J49" s="26">
        <f>IF($E49="h",'IP Claims by DMIS ID'!J49/'IP Disp by DMISID'!J49," ")</f>
        <v>7.6004343105320303E-3</v>
      </c>
      <c r="K49" s="26">
        <f>IF($E49="h",'IP Claims by DMIS ID'!K49/'IP Disp by DMISID'!K49," ")</f>
        <v>7.551240560949299E-3</v>
      </c>
    </row>
    <row r="50" spans="2:13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26" t="str">
        <f>IF($E50="h",'IP Claims by DMIS ID'!F50/'IP Disp by DMISID'!F50," ")</f>
        <v xml:space="preserve"> </v>
      </c>
      <c r="G50" s="26" t="str">
        <f>IF($E50="h",'IP Claims by DMIS ID'!G50/'IP Disp by DMISID'!G50," ")</f>
        <v xml:space="preserve"> </v>
      </c>
      <c r="H50" s="26" t="str">
        <f>IF($E50="h",'IP Claims by DMIS ID'!H50/'IP Disp by DMISID'!H50," ")</f>
        <v xml:space="preserve"> </v>
      </c>
      <c r="I50" s="26" t="str">
        <f>IF($E50="h",'IP Claims by DMIS ID'!I50/'IP Disp by DMISID'!I50," ")</f>
        <v xml:space="preserve"> </v>
      </c>
      <c r="J50" s="26" t="str">
        <f>IF($E50="h",'IP Claims by DMIS ID'!J50/'IP Disp by DMISID'!J50," ")</f>
        <v xml:space="preserve"> </v>
      </c>
      <c r="K50" s="26" t="str">
        <f>IF($E50="h",'IP Claims by DMIS ID'!K50/'IP Disp by DMISID'!K50," ")</f>
        <v xml:space="preserve"> </v>
      </c>
    </row>
    <row r="51" spans="2:13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26" t="str">
        <f>IF($E51="h",'IP Claims by DMIS ID'!F51/'IP Disp by DMISID'!F51," ")</f>
        <v xml:space="preserve"> </v>
      </c>
      <c r="G51" s="26" t="str">
        <f>IF($E51="h",'IP Claims by DMIS ID'!G51/'IP Disp by DMISID'!G51," ")</f>
        <v xml:space="preserve"> </v>
      </c>
      <c r="H51" s="26" t="str">
        <f>IF($E51="h",'IP Claims by DMIS ID'!H51/'IP Disp by DMISID'!H51," ")</f>
        <v xml:space="preserve"> </v>
      </c>
      <c r="I51" s="26" t="str">
        <f>IF($E51="h",'IP Claims by DMIS ID'!I51/'IP Disp by DMISID'!I51," ")</f>
        <v xml:space="preserve"> </v>
      </c>
      <c r="J51" s="26" t="str">
        <f>IF($E51="h",'IP Claims by DMIS ID'!J51/'IP Disp by DMISID'!J51," ")</f>
        <v xml:space="preserve"> </v>
      </c>
      <c r="K51" s="26" t="str">
        <f>IF($E51="h",'IP Claims by DMIS ID'!K51/'IP Disp by DMISID'!K51," ")</f>
        <v xml:space="preserve"> </v>
      </c>
    </row>
    <row r="52" spans="2:13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26">
        <f>IF($E52="h",'IP Claims by DMIS ID'!F52/'IP Disp by DMISID'!F52," ")</f>
        <v>4.2741807820167801E-2</v>
      </c>
      <c r="G52" s="26">
        <f>IF($E52="h",'IP Claims by DMIS ID'!G52/'IP Disp by DMISID'!G52," ")</f>
        <v>4.003407155025554E-2</v>
      </c>
      <c r="H52" s="26">
        <f>IF($E52="h",'IP Claims by DMIS ID'!H52/'IP Disp by DMISID'!H52," ")</f>
        <v>5.1658350454945698E-2</v>
      </c>
      <c r="I52" s="26">
        <f>IF($E52="h",'IP Claims by DMIS ID'!I52/'IP Disp by DMISID'!I52," ")</f>
        <v>4.2364843503003478E-2</v>
      </c>
      <c r="J52" s="26">
        <f>IF($E52="h",'IP Claims by DMIS ID'!J52/'IP Disp by DMISID'!J52," ")</f>
        <v>5.7876712328767121E-2</v>
      </c>
      <c r="K52" s="26">
        <f>IF($E52="h",'IP Claims by DMIS ID'!K52/'IP Disp by DMISID'!K52," ")</f>
        <v>1.7799699764100365E-2</v>
      </c>
    </row>
    <row r="53" spans="2:13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26" t="e">
        <f>IF($E53="h",'IP Claims by DMIS ID'!F53/'IP Disp by DMISID'!F53," ")</f>
        <v>#DIV/0!</v>
      </c>
      <c r="G53" s="26" t="e">
        <f>IF($E53="h",'IP Claims by DMIS ID'!G53/'IP Disp by DMISID'!G53," ")</f>
        <v>#VALUE!</v>
      </c>
      <c r="H53" s="26" t="e">
        <f>IF($E53="h",'IP Claims by DMIS ID'!H53/'IP Disp by DMISID'!H53," ")</f>
        <v>#VALUE!</v>
      </c>
      <c r="I53" s="26" t="e">
        <f>IF($E53="h",'IP Claims by DMIS ID'!I53/'IP Disp by DMISID'!I53," ")</f>
        <v>#VALUE!</v>
      </c>
      <c r="J53" s="26" t="e">
        <f>IF($E53="h",'IP Claims by DMIS ID'!J53/'IP Disp by DMISID'!J53," ")</f>
        <v>#VALUE!</v>
      </c>
      <c r="K53" s="26" t="e">
        <f>IF($E53="h",'IP Claims by DMIS ID'!K53/'IP Disp by DMISID'!K53," ")</f>
        <v>#VALUE!</v>
      </c>
    </row>
    <row r="54" spans="2:13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26" t="str">
        <f>IF($E54="h",'IP Claims by DMIS ID'!F54/'IP Disp by DMISID'!F54," ")</f>
        <v xml:space="preserve"> </v>
      </c>
      <c r="G54" s="26" t="str">
        <f>IF($E54="h",'IP Claims by DMIS ID'!G54/'IP Disp by DMISID'!G54," ")</f>
        <v xml:space="preserve"> </v>
      </c>
      <c r="H54" s="26" t="str">
        <f>IF($E54="h",'IP Claims by DMIS ID'!H54/'IP Disp by DMISID'!H54," ")</f>
        <v xml:space="preserve"> </v>
      </c>
      <c r="I54" s="26" t="str">
        <f>IF($E54="h",'IP Claims by DMIS ID'!I54/'IP Disp by DMISID'!I54," ")</f>
        <v xml:space="preserve"> </v>
      </c>
      <c r="J54" s="26" t="str">
        <f>IF($E54="h",'IP Claims by DMIS ID'!J54/'IP Disp by DMISID'!J54," ")</f>
        <v xml:space="preserve"> </v>
      </c>
      <c r="K54" s="26" t="str">
        <f>IF($E54="h",'IP Claims by DMIS ID'!K54/'IP Disp by DMISID'!K54," ")</f>
        <v xml:space="preserve"> </v>
      </c>
    </row>
    <row r="55" spans="2:13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26" t="str">
        <f>IF($E55="h",'IP Claims by DMIS ID'!F55/'IP Disp by DMISID'!F55," ")</f>
        <v xml:space="preserve"> </v>
      </c>
      <c r="G55" s="26" t="str">
        <f>IF($E55="h",'IP Claims by DMIS ID'!G55/'IP Disp by DMISID'!G55," ")</f>
        <v xml:space="preserve"> </v>
      </c>
      <c r="H55" s="26" t="str">
        <f>IF($E55="h",'IP Claims by DMIS ID'!H55/'IP Disp by DMISID'!H55," ")</f>
        <v xml:space="preserve"> </v>
      </c>
      <c r="I55" s="26" t="str">
        <f>IF($E55="h",'IP Claims by DMIS ID'!I55/'IP Disp by DMISID'!I55," ")</f>
        <v xml:space="preserve"> </v>
      </c>
      <c r="J55" s="26" t="str">
        <f>IF($E55="h",'IP Claims by DMIS ID'!J55/'IP Disp by DMISID'!J55," ")</f>
        <v xml:space="preserve"> </v>
      </c>
      <c r="K55" s="26" t="str">
        <f>IF($E55="h",'IP Claims by DMIS ID'!K55/'IP Disp by DMISID'!K55," ")</f>
        <v xml:space="preserve"> </v>
      </c>
    </row>
    <row r="56" spans="2:13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26">
        <f>IF($E56="h",'IP Claims by DMIS ID'!F56/'IP Disp by DMISID'!F56," ")</f>
        <v>1.4784946236559141E-2</v>
      </c>
      <c r="G56" s="26">
        <f>IF($E56="h",'IP Claims by DMIS ID'!G56/'IP Disp by DMISID'!G56," ")</f>
        <v>6.6445182724252493E-3</v>
      </c>
      <c r="H56" s="26">
        <f>IF($E56="h",'IP Claims by DMIS ID'!H56/'IP Disp by DMISID'!H56," ")</f>
        <v>2.7232679215058071E-2</v>
      </c>
      <c r="I56" s="26">
        <f>IF($E56="h",'IP Claims by DMIS ID'!I56/'IP Disp by DMISID'!I56," ")</f>
        <v>1.2714558169103624E-2</v>
      </c>
      <c r="J56" s="26">
        <f>IF($E56="h",'IP Claims by DMIS ID'!J56/'IP Disp by DMISID'!J56," ")</f>
        <v>2.7952480782669461E-3</v>
      </c>
      <c r="K56" s="26">
        <f>IF($E56="h",'IP Claims by DMIS ID'!K56/'IP Disp by DMISID'!K56," ")</f>
        <v>1.3003901170351105E-2</v>
      </c>
    </row>
    <row r="57" spans="2:13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26" t="str">
        <f>IF($E57="h",'IP Claims by DMIS ID'!F57/'IP Disp by DMISID'!F57," ")</f>
        <v xml:space="preserve"> </v>
      </c>
      <c r="G57" s="26" t="str">
        <f>IF($E57="h",'IP Claims by DMIS ID'!G57/'IP Disp by DMISID'!G57," ")</f>
        <v xml:space="preserve"> </v>
      </c>
      <c r="H57" s="26" t="str">
        <f>IF($E57="h",'IP Claims by DMIS ID'!H57/'IP Disp by DMISID'!H57," ")</f>
        <v xml:space="preserve"> </v>
      </c>
      <c r="I57" s="26" t="str">
        <f>IF($E57="h",'IP Claims by DMIS ID'!I57/'IP Disp by DMISID'!I57," ")</f>
        <v xml:space="preserve"> </v>
      </c>
      <c r="J57" s="26" t="str">
        <f>IF($E57="h",'IP Claims by DMIS ID'!J57/'IP Disp by DMISID'!J57," ")</f>
        <v xml:space="preserve"> </v>
      </c>
      <c r="K57" s="26" t="str">
        <f>IF($E57="h",'IP Claims by DMIS ID'!K57/'IP Disp by DMISID'!K57," ")</f>
        <v xml:space="preserve"> </v>
      </c>
    </row>
    <row r="58" spans="2:13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26" t="str">
        <f>IF($E58="h",'IP Claims by DMIS ID'!F58/'IP Disp by DMISID'!F58," ")</f>
        <v xml:space="preserve"> </v>
      </c>
      <c r="G58" s="26" t="str">
        <f>IF($E58="h",'IP Claims by DMIS ID'!G58/'IP Disp by DMISID'!G58," ")</f>
        <v xml:space="preserve"> </v>
      </c>
      <c r="H58" s="26" t="str">
        <f>IF($E58="h",'IP Claims by DMIS ID'!H58/'IP Disp by DMISID'!H58," ")</f>
        <v xml:space="preserve"> </v>
      </c>
      <c r="I58" s="26" t="str">
        <f>IF($E58="h",'IP Claims by DMIS ID'!I58/'IP Disp by DMISID'!I58," ")</f>
        <v xml:space="preserve"> </v>
      </c>
      <c r="J58" s="26" t="str">
        <f>IF($E58="h",'IP Claims by DMIS ID'!J58/'IP Disp by DMISID'!J58," ")</f>
        <v xml:space="preserve"> </v>
      </c>
      <c r="K58" s="26" t="str">
        <f>IF($E58="h",'IP Claims by DMIS ID'!K58/'IP Disp by DMISID'!K58," ")</f>
        <v xml:space="preserve"> </v>
      </c>
    </row>
    <row r="59" spans="2:13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26">
        <f>IF($E59="h",'IP Claims by DMIS ID'!F59/'IP Disp by DMISID'!F59," ")</f>
        <v>4.7303689687795648E-4</v>
      </c>
      <c r="G59" s="26">
        <f>IF($E59="h",'IP Claims by DMIS ID'!G59/'IP Disp by DMISID'!G59," ")</f>
        <v>5.3835800807537013E-3</v>
      </c>
      <c r="H59" s="26">
        <f>IF($E59="h",'IP Claims by DMIS ID'!H59/'IP Disp by DMISID'!H59," ")</f>
        <v>1.0936757013789824E-2</v>
      </c>
      <c r="I59" s="26">
        <f>IF($E59="h",'IP Claims by DMIS ID'!I59/'IP Disp by DMISID'!I59," ")</f>
        <v>1.4814814814814815E-2</v>
      </c>
      <c r="J59" s="26">
        <f>IF($E59="h",'IP Claims by DMIS ID'!J59/'IP Disp by DMISID'!J59," ")</f>
        <v>8.1632653061224497E-3</v>
      </c>
      <c r="K59" s="26">
        <f>IF($E59="h",'IP Claims by DMIS ID'!K59/'IP Disp by DMISID'!K59," ")</f>
        <v>1.7615971814445096E-2</v>
      </c>
    </row>
    <row r="60" spans="2:13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26" t="str">
        <f>IF($E60="h",'IP Claims by DMIS ID'!F60/'IP Disp by DMISID'!F60," ")</f>
        <v xml:space="preserve"> </v>
      </c>
      <c r="G60" s="26" t="str">
        <f>IF($E60="h",'IP Claims by DMIS ID'!G60/'IP Disp by DMISID'!G60," ")</f>
        <v xml:space="preserve"> </v>
      </c>
      <c r="H60" s="26" t="str">
        <f>IF($E60="h",'IP Claims by DMIS ID'!H60/'IP Disp by DMISID'!H60," ")</f>
        <v xml:space="preserve"> </v>
      </c>
      <c r="I60" s="26" t="str">
        <f>IF($E60="h",'IP Claims by DMIS ID'!I60/'IP Disp by DMISID'!I60," ")</f>
        <v xml:space="preserve"> </v>
      </c>
      <c r="J60" s="26" t="str">
        <f>IF($E60="h",'IP Claims by DMIS ID'!J60/'IP Disp by DMISID'!J60," ")</f>
        <v xml:space="preserve"> </v>
      </c>
      <c r="K60" s="26" t="str">
        <f>IF($E60="h",'IP Claims by DMIS ID'!K60/'IP Disp by DMISID'!K60," ")</f>
        <v xml:space="preserve"> </v>
      </c>
    </row>
    <row r="61" spans="2:13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26" t="str">
        <f>IF($E61="h",'IP Claims by DMIS ID'!F61/'IP Disp by DMISID'!F61," ")</f>
        <v xml:space="preserve"> </v>
      </c>
      <c r="G61" s="26" t="str">
        <f>IF($E61="h",'IP Claims by DMIS ID'!G61/'IP Disp by DMISID'!G61," ")</f>
        <v xml:space="preserve"> </v>
      </c>
      <c r="H61" s="26" t="str">
        <f>IF($E61="h",'IP Claims by DMIS ID'!H61/'IP Disp by DMISID'!H61," ")</f>
        <v xml:space="preserve"> </v>
      </c>
      <c r="I61" s="26" t="str">
        <f>IF($E61="h",'IP Claims by DMIS ID'!I61/'IP Disp by DMISID'!I61," ")</f>
        <v xml:space="preserve"> </v>
      </c>
      <c r="J61" s="26" t="str">
        <f>IF($E61="h",'IP Claims by DMIS ID'!J61/'IP Disp by DMISID'!J61," ")</f>
        <v xml:space="preserve"> </v>
      </c>
      <c r="K61" s="26" t="str">
        <f>IF($E61="h",'IP Claims by DMIS ID'!K61/'IP Disp by DMISID'!K61," ")</f>
        <v xml:space="preserve"> </v>
      </c>
    </row>
    <row r="62" spans="2:13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26">
        <f>IF($E62="h",'IP Claims by DMIS ID'!F62/'IP Disp by DMISID'!F62," ")</f>
        <v>0.20289855072463769</v>
      </c>
      <c r="G62" s="26">
        <f>IF($E62="h",'IP Claims by DMIS ID'!G62/'IP Disp by DMISID'!G62," ")</f>
        <v>1.4580801944106925E-2</v>
      </c>
      <c r="H62" s="26">
        <f>IF($E62="h",'IP Claims by DMIS ID'!H62/'IP Disp by DMISID'!H62," ")</f>
        <v>1.5469613259668509E-2</v>
      </c>
      <c r="I62" s="26">
        <f>IF($E62="h",'IP Claims by DMIS ID'!I62/'IP Disp by DMISID'!I62," ")</f>
        <v>4.7619047619047623E-3</v>
      </c>
      <c r="J62" s="26">
        <f>IF($E62="h",'IP Claims by DMIS ID'!J62/'IP Disp by DMISID'!J62," ")</f>
        <v>7.0298769771528994E-3</v>
      </c>
      <c r="K62" s="26">
        <f>IF($E62="h",'IP Claims by DMIS ID'!K62/'IP Disp by DMISID'!K62," ")</f>
        <v>5.8737151248164461E-3</v>
      </c>
      <c r="M62" s="2"/>
    </row>
    <row r="63" spans="2:13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26" t="e">
        <f>IF($E63="h",'IP Claims by DMIS ID'!F63/'IP Disp by DMISID'!F63," ")</f>
        <v>#VALUE!</v>
      </c>
      <c r="G63" s="26" t="e">
        <f>IF($E63="h",'IP Claims by DMIS ID'!G63/'IP Disp by DMISID'!G63," ")</f>
        <v>#VALUE!</v>
      </c>
      <c r="H63" s="26" t="e">
        <f>IF($E63="h",'IP Claims by DMIS ID'!H63/'IP Disp by DMISID'!H63," ")</f>
        <v>#VALUE!</v>
      </c>
      <c r="I63" s="26" t="e">
        <f>IF($E63="h",'IP Claims by DMIS ID'!I63/'IP Disp by DMISID'!I63," ")</f>
        <v>#VALUE!</v>
      </c>
      <c r="J63" s="26" t="e">
        <f>IF($E63="h",'IP Claims by DMIS ID'!J63/'IP Disp by DMISID'!J63," ")</f>
        <v>#VALUE!</v>
      </c>
      <c r="K63" s="26" t="e">
        <f>IF($E63="h",'IP Claims by DMIS ID'!K63/'IP Disp by DMISID'!K63," ")</f>
        <v>#VALUE!</v>
      </c>
    </row>
    <row r="64" spans="2:13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26">
        <f>IF($E64="h",'IP Claims by DMIS ID'!F64/'IP Disp by DMISID'!F64," ")</f>
        <v>5.4763900530874543E-2</v>
      </c>
      <c r="G64" s="26">
        <f>IF($E64="h",'IP Claims by DMIS ID'!G64/'IP Disp by DMISID'!G64," ")</f>
        <v>9.262340543538547E-2</v>
      </c>
      <c r="H64" s="26">
        <f>IF($E64="h",'IP Claims by DMIS ID'!H64/'IP Disp by DMISID'!H64," ")</f>
        <v>9.1680167730868192E-2</v>
      </c>
      <c r="I64" s="26">
        <f>IF($E64="h",'IP Claims by DMIS ID'!I64/'IP Disp by DMISID'!I64," ")</f>
        <v>8.4335968832359345E-2</v>
      </c>
      <c r="J64" s="26">
        <f>IF($E64="h",'IP Claims by DMIS ID'!J64/'IP Disp by DMISID'!J64," ")</f>
        <v>7.8011049723756901E-2</v>
      </c>
      <c r="K64" s="26">
        <f>IF($E64="h",'IP Claims by DMIS ID'!K64/'IP Disp by DMISID'!K64," ")</f>
        <v>3.841914659108802E-2</v>
      </c>
    </row>
    <row r="65" spans="2:16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34"/>
      <c r="G65" s="26"/>
      <c r="H65" s="26"/>
      <c r="I65" s="26"/>
      <c r="J65" s="26"/>
      <c r="K65" s="26"/>
    </row>
    <row r="66" spans="2:16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26" t="str">
        <f>IF($E66="h",'IP Claims by DMIS ID'!F66/'IP Disp by DMISID'!F66," ")</f>
        <v xml:space="preserve"> </v>
      </c>
      <c r="G66" s="26" t="str">
        <f>IF($E66="h",'IP Claims by DMIS ID'!G66/'IP Disp by DMISID'!G66," ")</f>
        <v xml:space="preserve"> </v>
      </c>
      <c r="H66" s="26" t="str">
        <f>IF($E66="h",'IP Claims by DMIS ID'!H66/'IP Disp by DMISID'!H66," ")</f>
        <v xml:space="preserve"> </v>
      </c>
      <c r="I66" s="26" t="str">
        <f>IF($E66="h",'IP Claims by DMIS ID'!I66/'IP Disp by DMISID'!I66," ")</f>
        <v xml:space="preserve"> </v>
      </c>
      <c r="J66" s="26" t="str">
        <f>IF($E66="h",'IP Claims by DMIS ID'!J66/'IP Disp by DMISID'!J66," ")</f>
        <v xml:space="preserve"> </v>
      </c>
      <c r="K66" s="26" t="str">
        <f>IF($E66="h",'IP Claims by DMIS ID'!K66/'IP Disp by DMISID'!K66," ")</f>
        <v xml:space="preserve"> </v>
      </c>
    </row>
    <row r="67" spans="2:16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26" t="e">
        <f>IF($E67="h",'IP Claims by DMIS ID'!F67/'IP Disp by DMISID'!F67," ")</f>
        <v>#DIV/0!</v>
      </c>
      <c r="G67" s="26">
        <f>IF($E67="h",'IP Claims by DMIS ID'!G67/'IP Disp by DMISID'!G67," ")</f>
        <v>2.6132404181184669E-2</v>
      </c>
      <c r="H67" s="26">
        <f>IF($E67="h",'IP Claims by DMIS ID'!H67/'IP Disp by DMISID'!H67," ")</f>
        <v>2.9569892473118281E-2</v>
      </c>
      <c r="I67" s="26">
        <f>IF($E67="h",'IP Claims by DMIS ID'!I67/'IP Disp by DMISID'!I67," ")</f>
        <v>3.1755196304849888E-2</v>
      </c>
      <c r="J67" s="26">
        <f>IF($E67="h",'IP Claims by DMIS ID'!J67/'IP Disp by DMISID'!J67," ")</f>
        <v>1.0439321444106133E-2</v>
      </c>
      <c r="K67" s="26">
        <f>IF($E67="h",'IP Claims by DMIS ID'!K67/'IP Disp by DMISID'!K67," ")</f>
        <v>8.4196891191709849E-3</v>
      </c>
    </row>
    <row r="68" spans="2:16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26"/>
      <c r="G68" s="26"/>
      <c r="H68" s="26"/>
      <c r="I68" s="26"/>
      <c r="J68" s="26"/>
      <c r="K68" s="26"/>
    </row>
    <row r="69" spans="2:16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26"/>
      <c r="G69" s="26"/>
      <c r="H69" s="26"/>
      <c r="I69" s="26"/>
      <c r="J69" s="26"/>
      <c r="K69" s="26"/>
    </row>
    <row r="70" spans="2:16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26" t="str">
        <f>IF($E70="h",'IP Claims by DMIS ID'!F70/'IP Disp by DMISID'!F70," ")</f>
        <v xml:space="preserve"> </v>
      </c>
      <c r="G70" s="26" t="str">
        <f>IF($E70="h",'IP Claims by DMIS ID'!G70/'IP Disp by DMISID'!G70," ")</f>
        <v xml:space="preserve"> </v>
      </c>
      <c r="H70" s="26" t="str">
        <f>IF($E70="h",'IP Claims by DMIS ID'!H70/'IP Disp by DMISID'!H70," ")</f>
        <v xml:space="preserve"> </v>
      </c>
      <c r="I70" s="26" t="str">
        <f>IF($E70="h",'IP Claims by DMIS ID'!I70/'IP Disp by DMISID'!I70," ")</f>
        <v xml:space="preserve"> </v>
      </c>
      <c r="J70" s="26" t="str">
        <f>IF($E70="h",'IP Claims by DMIS ID'!J70/'IP Disp by DMISID'!J70," ")</f>
        <v xml:space="preserve"> </v>
      </c>
      <c r="K70" s="26" t="str">
        <f>IF($E70="h",'IP Claims by DMIS ID'!K70/'IP Disp by DMISID'!K70," ")</f>
        <v xml:space="preserve"> </v>
      </c>
    </row>
    <row r="71" spans="2:16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26" t="str">
        <f>IF($E71="h",'IP Claims by DMIS ID'!F71/'IP Disp by DMISID'!F71," ")</f>
        <v xml:space="preserve"> </v>
      </c>
      <c r="G71" s="26" t="str">
        <f>IF($E71="h",'IP Claims by DMIS ID'!G71/'IP Disp by DMISID'!G71," ")</f>
        <v xml:space="preserve"> </v>
      </c>
      <c r="H71" s="26" t="str">
        <f>IF($E71="h",'IP Claims by DMIS ID'!H71/'IP Disp by DMISID'!H71," ")</f>
        <v xml:space="preserve"> </v>
      </c>
      <c r="I71" s="26" t="str">
        <f>IF($E71="h",'IP Claims by DMIS ID'!I71/'IP Disp by DMISID'!I71," ")</f>
        <v xml:space="preserve"> </v>
      </c>
      <c r="J71" s="26" t="str">
        <f>IF($E71="h",'IP Claims by DMIS ID'!J71/'IP Disp by DMISID'!J71," ")</f>
        <v xml:space="preserve"> </v>
      </c>
      <c r="K71" s="26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26" t="str">
        <f>IF($E72="h",'IP Claims by DMIS ID'!F72/'IP Disp by DMISID'!F72," ")</f>
        <v xml:space="preserve"> </v>
      </c>
      <c r="G72" s="26" t="str">
        <f>IF($E72="h",'IP Claims by DMIS ID'!G72/'IP Disp by DMISID'!G72," ")</f>
        <v xml:space="preserve"> </v>
      </c>
      <c r="H72" s="26" t="str">
        <f>IF($E72="h",'IP Claims by DMIS ID'!H72/'IP Disp by DMISID'!H72," ")</f>
        <v xml:space="preserve"> </v>
      </c>
      <c r="I72" s="26" t="str">
        <f>IF($E72="h",'IP Claims by DMIS ID'!I72/'IP Disp by DMISID'!I72," ")</f>
        <v xml:space="preserve"> </v>
      </c>
      <c r="J72" s="26" t="str">
        <f>IF($E72="h",'IP Claims by DMIS ID'!J72/'IP Disp by DMISID'!J72," ")</f>
        <v xml:space="preserve"> </v>
      </c>
      <c r="K72" s="26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26">
        <f>IF($E73="h",'IP Claims by DMIS ID'!F73/'IP Disp by DMISID'!F73," ")</f>
        <v>0.29090909090909089</v>
      </c>
      <c r="G73" s="26">
        <f>IF($E73="h",'IP Claims by DMIS ID'!G73/'IP Disp by DMISID'!G73," ")</f>
        <v>4.4352044352044352E-2</v>
      </c>
      <c r="H73" s="26">
        <f>IF($E73="h",'IP Claims by DMIS ID'!H73/'IP Disp by DMISID'!H73," ")</f>
        <v>4.1359971959341046E-2</v>
      </c>
      <c r="I73" s="26">
        <f>IF($E73="h",'IP Claims by DMIS ID'!I73/'IP Disp by DMISID'!I73," ")</f>
        <v>0.15361890694239291</v>
      </c>
      <c r="J73" s="26">
        <f>IF($E73="h",'IP Claims by DMIS ID'!J73/'IP Disp by DMISID'!J73," ")</f>
        <v>2.4164677804295941E-2</v>
      </c>
      <c r="K73" s="26">
        <f>IF($E73="h",'IP Claims by DMIS ID'!K73/'IP Disp by DMISID'!K73," ")</f>
        <v>1.6546457361052185E-2</v>
      </c>
      <c r="L73" s="22"/>
      <c r="M73" s="2"/>
      <c r="O73" s="4"/>
    </row>
    <row r="74" spans="2:16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26" t="str">
        <f>IF($E74="h",'IP Claims by DMIS ID'!F74/'IP Disp by DMISID'!F74," ")</f>
        <v xml:space="preserve"> </v>
      </c>
      <c r="G74" s="26" t="str">
        <f>IF($E74="h",'IP Claims by DMIS ID'!G74/'IP Disp by DMISID'!G74," ")</f>
        <v xml:space="preserve"> </v>
      </c>
      <c r="H74" s="26" t="str">
        <f>IF($E74="h",'IP Claims by DMIS ID'!H74/'IP Disp by DMISID'!H74," ")</f>
        <v xml:space="preserve"> </v>
      </c>
      <c r="I74" s="26" t="str">
        <f>IF($E74="h",'IP Claims by DMIS ID'!I74/'IP Disp by DMISID'!I74," ")</f>
        <v xml:space="preserve"> </v>
      </c>
      <c r="J74" s="26" t="str">
        <f>IF($E74="h",'IP Claims by DMIS ID'!J74/'IP Disp by DMISID'!J74," ")</f>
        <v xml:space="preserve"> </v>
      </c>
      <c r="K74" s="26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26" t="str">
        <f>IF($E75="h",'IP Claims by DMIS ID'!F75/'IP Disp by DMISID'!F75," ")</f>
        <v xml:space="preserve"> </v>
      </c>
      <c r="G75" s="26" t="str">
        <f>IF($E75="h",'IP Claims by DMIS ID'!G75/'IP Disp by DMISID'!G75," ")</f>
        <v xml:space="preserve"> </v>
      </c>
      <c r="H75" s="26" t="str">
        <f>IF($E75="h",'IP Claims by DMIS ID'!H75/'IP Disp by DMISID'!H75," ")</f>
        <v xml:space="preserve"> </v>
      </c>
      <c r="I75" s="26" t="str">
        <f>IF($E75="h",'IP Claims by DMIS ID'!I75/'IP Disp by DMISID'!I75," ")</f>
        <v xml:space="preserve"> </v>
      </c>
      <c r="J75" s="26" t="str">
        <f>IF($E75="h",'IP Claims by DMIS ID'!J75/'IP Disp by DMISID'!J75," ")</f>
        <v xml:space="preserve"> </v>
      </c>
      <c r="K75" s="26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26" t="str">
        <f>IF($E76="h",'IP Claims by DMIS ID'!F76/'IP Disp by DMISID'!F76," ")</f>
        <v xml:space="preserve"> </v>
      </c>
      <c r="G76" s="26" t="str">
        <f>IF($E76="h",'IP Claims by DMIS ID'!G76/'IP Disp by DMISID'!G76," ")</f>
        <v xml:space="preserve"> </v>
      </c>
      <c r="H76" s="26" t="str">
        <f>IF($E76="h",'IP Claims by DMIS ID'!H76/'IP Disp by DMISID'!H76," ")</f>
        <v xml:space="preserve"> </v>
      </c>
      <c r="I76" s="26" t="str">
        <f>IF($E76="h",'IP Claims by DMIS ID'!I76/'IP Disp by DMISID'!I76," ")</f>
        <v xml:space="preserve"> </v>
      </c>
      <c r="J76" s="26" t="str">
        <f>IF($E76="h",'IP Claims by DMIS ID'!J76/'IP Disp by DMISID'!J76," ")</f>
        <v xml:space="preserve"> </v>
      </c>
      <c r="K76" s="26" t="str">
        <f>IF($E76="h",'IP Claims by DMIS ID'!K76/'IP Disp by DMISID'!K76," ")</f>
        <v xml:space="preserve"> </v>
      </c>
      <c r="L76" s="2"/>
      <c r="M76" s="2"/>
      <c r="O76" s="4"/>
    </row>
    <row r="77" spans="2:16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26">
        <f>IF($E77="h",'IP Claims by DMIS ID'!F77/'IP Disp by DMISID'!F77," ")</f>
        <v>2.5723472668810289E-2</v>
      </c>
      <c r="G77" s="26">
        <f>IF($E77="h",'IP Claims by DMIS ID'!G77/'IP Disp by DMISID'!G77," ")</f>
        <v>5.5045871559633031E-2</v>
      </c>
      <c r="H77" s="26">
        <f>IF($E77="h",'IP Claims by DMIS ID'!H77/'IP Disp by DMISID'!H77," ")</f>
        <v>0</v>
      </c>
      <c r="I77" s="26">
        <f>IF($E77="h",'IP Claims by DMIS ID'!I77/'IP Disp by DMISID'!I77," ")</f>
        <v>5.7142857142857141E-2</v>
      </c>
      <c r="J77" s="26">
        <f>IF($E77="h",'IP Claims by DMIS ID'!J77/'IP Disp by DMISID'!J77," ")</f>
        <v>6.6666666666666666E-2</v>
      </c>
      <c r="K77" s="26">
        <f>IF($E77="h",'IP Claims by DMIS ID'!K77/'IP Disp by DMISID'!K77," ")</f>
        <v>0.125</v>
      </c>
      <c r="L77" s="2"/>
      <c r="M77" s="2"/>
    </row>
    <row r="78" spans="2:16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26">
        <f>IF($E78="h",'IP Claims by DMIS ID'!F78/'IP Disp by DMISID'!F78," ")</f>
        <v>3.6309036309036306E-2</v>
      </c>
      <c r="G78" s="26">
        <f>IF($E78="h",'IP Claims by DMIS ID'!G78/'IP Disp by DMISID'!G78," ")</f>
        <v>2.8582080278364608E-2</v>
      </c>
      <c r="H78" s="26">
        <f>IF($E78="h",'IP Claims by DMIS ID'!H78/'IP Disp by DMISID'!H78," ")</f>
        <v>2.6981008513425015E-2</v>
      </c>
      <c r="I78" s="26">
        <f>IF($E78="h",'IP Claims by DMIS ID'!I78/'IP Disp by DMISID'!I78," ")</f>
        <v>0.17382198952879582</v>
      </c>
      <c r="J78" s="26">
        <f>IF($E78="h",'IP Claims by DMIS ID'!J78/'IP Disp by DMISID'!J78," ")</f>
        <v>2.7968663067831525E-3</v>
      </c>
      <c r="K78" s="26">
        <f>IF($E78="h",'IP Claims by DMIS ID'!K78/'IP Disp by DMISID'!K78," ")</f>
        <v>4.5265588914549654E-2</v>
      </c>
      <c r="L78" s="2"/>
      <c r="M78" s="2"/>
    </row>
    <row r="79" spans="2:16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26" t="str">
        <f>IF($E79="h",'IP Claims by DMIS ID'!F79/'IP Disp by DMISID'!F79," ")</f>
        <v xml:space="preserve"> </v>
      </c>
      <c r="G79" s="26" t="str">
        <f>IF($E79="h",'IP Claims by DMIS ID'!G79/'IP Disp by DMISID'!G79," ")</f>
        <v xml:space="preserve"> </v>
      </c>
      <c r="H79" s="26" t="str">
        <f>IF($E79="h",'IP Claims by DMIS ID'!H79/'IP Disp by DMISID'!H79," ")</f>
        <v xml:space="preserve"> </v>
      </c>
      <c r="I79" s="26" t="str">
        <f>IF($E79="h",'IP Claims by DMIS ID'!I79/'IP Disp by DMISID'!I79," ")</f>
        <v xml:space="preserve"> </v>
      </c>
      <c r="J79" s="26" t="str">
        <f>IF($E79="h",'IP Claims by DMIS ID'!J79/'IP Disp by DMISID'!J79," ")</f>
        <v xml:space="preserve"> </v>
      </c>
      <c r="K79" s="26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26">
        <f>IF($E80="h",'IP Claims by DMIS ID'!F80/'IP Disp by DMISID'!F80," ")</f>
        <v>1.6106442577030811E-2</v>
      </c>
      <c r="G80" s="26">
        <f>IF($E80="h",'IP Claims by DMIS ID'!G80/'IP Disp by DMISID'!G80," ")</f>
        <v>1.4609203798392988E-2</v>
      </c>
      <c r="H80" s="26">
        <f>IF($E80="h",'IP Claims by DMIS ID'!H80/'IP Disp by DMISID'!H80," ")</f>
        <v>1.9568690095846646E-2</v>
      </c>
      <c r="I80" s="26">
        <f>IF($E80="h",'IP Claims by DMIS ID'!I80/'IP Disp by DMISID'!I80," ")</f>
        <v>1.3751263902932255E-2</v>
      </c>
      <c r="J80" s="26">
        <f>IF($E80="h",'IP Claims by DMIS ID'!J80/'IP Disp by DMISID'!J80," ")</f>
        <v>1.4146341463414635E-2</v>
      </c>
      <c r="K80" s="26">
        <f>IF($E80="h",'IP Claims by DMIS ID'!K80/'IP Disp by DMISID'!K80," ")</f>
        <v>1.3686911890504704E-2</v>
      </c>
      <c r="N80" s="9"/>
    </row>
    <row r="81" spans="2:14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26" t="e">
        <f>IF($E81="h",'IP Claims by DMIS ID'!F81/'IP Disp by DMISID'!F81," ")</f>
        <v>#VALUE!</v>
      </c>
      <c r="G81" s="26" t="e">
        <f>IF($E81="h",'IP Claims by DMIS ID'!G81/'IP Disp by DMISID'!G81," ")</f>
        <v>#VALUE!</v>
      </c>
      <c r="H81" s="26" t="e">
        <f>IF($E81="h",'IP Claims by DMIS ID'!H81/'IP Disp by DMISID'!H81," ")</f>
        <v>#VALUE!</v>
      </c>
      <c r="I81" s="26" t="e">
        <f>IF($E81="h",'IP Claims by DMIS ID'!I81/'IP Disp by DMISID'!I81," ")</f>
        <v>#VALUE!</v>
      </c>
      <c r="J81" s="26" t="e">
        <f>IF($E81="h",'IP Claims by DMIS ID'!J81/'IP Disp by DMISID'!J81," ")</f>
        <v>#VALUE!</v>
      </c>
      <c r="K81" s="26" t="e">
        <f>IF($E81="h",'IP Claims by DMIS ID'!K81/'IP Disp by DMISID'!K81," ")</f>
        <v>#VALUE!</v>
      </c>
      <c r="N81" s="9"/>
    </row>
    <row r="82" spans="2:14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26" t="str">
        <f>IF($E82="h",'IP Claims by DMIS ID'!F82/'IP Disp by DMISID'!F82," ")</f>
        <v xml:space="preserve"> </v>
      </c>
      <c r="G82" s="26" t="str">
        <f>IF($E82="h",'IP Claims by DMIS ID'!G82/'IP Disp by DMISID'!G82," ")</f>
        <v xml:space="preserve"> </v>
      </c>
      <c r="H82" s="26" t="str">
        <f>IF($E82="h",'IP Claims by DMIS ID'!H82/'IP Disp by DMISID'!H82," ")</f>
        <v xml:space="preserve"> </v>
      </c>
      <c r="I82" s="26" t="str">
        <f>IF($E82="h",'IP Claims by DMIS ID'!I82/'IP Disp by DMISID'!I82," ")</f>
        <v xml:space="preserve"> </v>
      </c>
      <c r="J82" s="26" t="str">
        <f>IF($E82="h",'IP Claims by DMIS ID'!J82/'IP Disp by DMISID'!J82," ")</f>
        <v xml:space="preserve"> </v>
      </c>
      <c r="K82" s="26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26" t="str">
        <f>IF($E83="h",'IP Claims by DMIS ID'!F83/'IP Disp by DMISID'!F83," ")</f>
        <v xml:space="preserve"> </v>
      </c>
      <c r="G83" s="26" t="str">
        <f>IF($E83="h",'IP Claims by DMIS ID'!G83/'IP Disp by DMISID'!G83," ")</f>
        <v xml:space="preserve"> </v>
      </c>
      <c r="H83" s="26" t="str">
        <f>IF($E83="h",'IP Claims by DMIS ID'!H83/'IP Disp by DMISID'!H83," ")</f>
        <v xml:space="preserve"> </v>
      </c>
      <c r="I83" s="26" t="str">
        <f>IF($E83="h",'IP Claims by DMIS ID'!I83/'IP Disp by DMISID'!I83," ")</f>
        <v xml:space="preserve"> </v>
      </c>
      <c r="J83" s="26" t="str">
        <f>IF($E83="h",'IP Claims by DMIS ID'!J83/'IP Disp by DMISID'!J83," ")</f>
        <v xml:space="preserve"> </v>
      </c>
      <c r="K83" s="26" t="str">
        <f>IF($E83="h",'IP Claims by DMIS ID'!K83/'IP Disp by DMISID'!K83," ")</f>
        <v xml:space="preserve"> </v>
      </c>
      <c r="L83" s="9"/>
      <c r="M83" s="9"/>
    </row>
    <row r="84" spans="2:14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26">
        <f>IF($E84="h",'IP Claims by DMIS ID'!F84/'IP Disp by DMISID'!F84," ")</f>
        <v>6.4391691394658751E-2</v>
      </c>
      <c r="G84" s="26">
        <f>IF($E84="h",'IP Claims by DMIS ID'!G84/'IP Disp by DMISID'!G84," ")</f>
        <v>5.2477064220183486E-2</v>
      </c>
      <c r="H84" s="26">
        <f>IF($E84="h",'IP Claims by DMIS ID'!H84/'IP Disp by DMISID'!H84," ")</f>
        <v>1.6477480776272427E-2</v>
      </c>
      <c r="I84" s="26">
        <f>IF($E84="h",'IP Claims by DMIS ID'!I84/'IP Disp by DMISID'!I84," ")</f>
        <v>2.1459227467811159E-2</v>
      </c>
      <c r="J84" s="26">
        <f>IF($E84="h",'IP Claims by DMIS ID'!J84/'IP Disp by DMISID'!J84," ")</f>
        <v>1.697866782760122E-2</v>
      </c>
      <c r="K84" s="26">
        <f>IF($E84="h",'IP Claims by DMIS ID'!K84/'IP Disp by DMISID'!K84," ")</f>
        <v>2.0156774916013438E-2</v>
      </c>
      <c r="L84" s="9"/>
      <c r="M84" s="9"/>
      <c r="N84" s="3"/>
    </row>
    <row r="85" spans="2:14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26" t="str">
        <f>IF($E85="h",'IP Claims by DMIS ID'!F85/'IP Disp by DMISID'!F85," ")</f>
        <v xml:space="preserve"> </v>
      </c>
      <c r="G85" s="26" t="str">
        <f>IF($E85="h",'IP Claims by DMIS ID'!G85/'IP Disp by DMISID'!G85," ")</f>
        <v xml:space="preserve"> </v>
      </c>
      <c r="H85" s="26" t="str">
        <f>IF($E85="h",'IP Claims by DMIS ID'!H85/'IP Disp by DMISID'!H85," ")</f>
        <v xml:space="preserve"> </v>
      </c>
      <c r="I85" s="26" t="str">
        <f>IF($E85="h",'IP Claims by DMIS ID'!I85/'IP Disp by DMISID'!I85," ")</f>
        <v xml:space="preserve"> </v>
      </c>
      <c r="J85" s="26" t="str">
        <f>IF($E85="h",'IP Claims by DMIS ID'!J85/'IP Disp by DMISID'!J85," ")</f>
        <v xml:space="preserve"> </v>
      </c>
      <c r="K85" s="26" t="str">
        <f>IF($E85="h",'IP Claims by DMIS ID'!K85/'IP Disp by DMISID'!K85," ")</f>
        <v xml:space="preserve"> </v>
      </c>
      <c r="L85" s="9"/>
      <c r="M85" s="9"/>
      <c r="N85" s="3"/>
    </row>
    <row r="86" spans="2:14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26" t="str">
        <f>IF($E86="h",'IP Claims by DMIS ID'!F86/'IP Disp by DMISID'!F86," ")</f>
        <v xml:space="preserve"> </v>
      </c>
      <c r="G86" s="26" t="str">
        <f>IF($E86="h",'IP Claims by DMIS ID'!G86/'IP Disp by DMISID'!G86," ")</f>
        <v xml:space="preserve"> </v>
      </c>
      <c r="H86" s="26" t="str">
        <f>IF($E86="h",'IP Claims by DMIS ID'!H86/'IP Disp by DMISID'!H86," ")</f>
        <v xml:space="preserve"> </v>
      </c>
      <c r="I86" s="26" t="str">
        <f>IF($E86="h",'IP Claims by DMIS ID'!I86/'IP Disp by DMISID'!I86," ")</f>
        <v xml:space="preserve"> </v>
      </c>
      <c r="J86" s="26" t="str">
        <f>IF($E86="h",'IP Claims by DMIS ID'!J86/'IP Disp by DMISID'!J86," ")</f>
        <v xml:space="preserve"> </v>
      </c>
      <c r="K86" s="26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26" t="e">
        <f>IF($E87="h",'IP Claims by DMIS ID'!F87/'IP Disp by DMISID'!F87," ")</f>
        <v>#DIV/0!</v>
      </c>
      <c r="G87" s="26" t="e">
        <f>IF($E87="h",'IP Claims by DMIS ID'!G87/'IP Disp by DMISID'!G87," ")</f>
        <v>#DIV/0!</v>
      </c>
      <c r="H87" s="26" t="e">
        <f>IF($E87="h",'IP Claims by DMIS ID'!H87/'IP Disp by DMISID'!H87," ")</f>
        <v>#VALUE!</v>
      </c>
      <c r="I87" s="26" t="e">
        <f>IF($E87="h",'IP Claims by DMIS ID'!I87/'IP Disp by DMISID'!I87," ")</f>
        <v>#VALUE!</v>
      </c>
      <c r="J87" s="26" t="e">
        <f>IF($E87="h",'IP Claims by DMIS ID'!J87/'IP Disp by DMISID'!J87," ")</f>
        <v>#VALUE!</v>
      </c>
      <c r="K87" s="26" t="e">
        <f>IF($E87="h",'IP Claims by DMIS ID'!K87/'IP Disp by DMISID'!K87," ")</f>
        <v>#VALUE!</v>
      </c>
      <c r="L87" s="3"/>
      <c r="M87" s="3"/>
      <c r="N87" s="3"/>
    </row>
    <row r="88" spans="2:14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26" t="str">
        <f>IF($E88="h",'IP Claims by DMIS ID'!F88/'IP Disp by DMISID'!F88," ")</f>
        <v xml:space="preserve"> </v>
      </c>
      <c r="G88" s="26" t="str">
        <f>IF($E88="h",'IP Claims by DMIS ID'!G88/'IP Disp by DMISID'!G88," ")</f>
        <v xml:space="preserve"> </v>
      </c>
      <c r="H88" s="26" t="str">
        <f>IF($E88="h",'IP Claims by DMIS ID'!H88/'IP Disp by DMISID'!H88," ")</f>
        <v xml:space="preserve"> </v>
      </c>
      <c r="I88" s="26" t="str">
        <f>IF($E88="h",'IP Claims by DMIS ID'!I88/'IP Disp by DMISID'!I88," ")</f>
        <v xml:space="preserve"> </v>
      </c>
      <c r="J88" s="26" t="str">
        <f>IF($E88="h",'IP Claims by DMIS ID'!J88/'IP Disp by DMISID'!J88," ")</f>
        <v xml:space="preserve"> </v>
      </c>
      <c r="K88" s="26" t="str">
        <f>IF($E88="h",'IP Claims by DMIS ID'!K88/'IP Disp by DMISID'!K88," ")</f>
        <v xml:space="preserve"> </v>
      </c>
      <c r="L88" s="3"/>
      <c r="M88" s="3"/>
    </row>
    <row r="89" spans="2:14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26" t="str">
        <f>IF($E89="h",'IP Claims by DMIS ID'!F89/'IP Disp by DMISID'!F89," ")</f>
        <v xml:space="preserve"> </v>
      </c>
      <c r="G89" s="26" t="str">
        <f>IF($E89="h",'IP Claims by DMIS ID'!G89/'IP Disp by DMISID'!G89," ")</f>
        <v xml:space="preserve"> </v>
      </c>
      <c r="H89" s="26" t="str">
        <f>IF($E89="h",'IP Claims by DMIS ID'!H89/'IP Disp by DMISID'!H89," ")</f>
        <v xml:space="preserve"> </v>
      </c>
      <c r="I89" s="26" t="str">
        <f>IF($E89="h",'IP Claims by DMIS ID'!I89/'IP Disp by DMISID'!I89," ")</f>
        <v xml:space="preserve"> </v>
      </c>
      <c r="J89" s="26" t="str">
        <f>IF($E89="h",'IP Claims by DMIS ID'!J89/'IP Disp by DMISID'!J89," ")</f>
        <v xml:space="preserve"> </v>
      </c>
      <c r="K89" s="26" t="str">
        <f>IF($E89="h",'IP Claims by DMIS ID'!K89/'IP Disp by DMISID'!K89," ")</f>
        <v xml:space="preserve"> </v>
      </c>
      <c r="L89" s="3"/>
      <c r="M89" s="3"/>
    </row>
    <row r="90" spans="2:14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26" t="e">
        <f>IF($E90="h",'IP Claims by DMIS ID'!F90/'IP Disp by DMISID'!F90," ")</f>
        <v>#VALUE!</v>
      </c>
      <c r="G90" s="26" t="e">
        <f>IF($E90="h",'IP Claims by DMIS ID'!G90/'IP Disp by DMISID'!G90," ")</f>
        <v>#VALUE!</v>
      </c>
      <c r="H90" s="26" t="e">
        <f>IF($E90="h",'IP Claims by DMIS ID'!H90/'IP Disp by DMISID'!H90," ")</f>
        <v>#VALUE!</v>
      </c>
      <c r="I90" s="26" t="e">
        <f>IF($E90="h",'IP Claims by DMIS ID'!I90/'IP Disp by DMISID'!I90," ")</f>
        <v>#VALUE!</v>
      </c>
      <c r="J90" s="26" t="e">
        <f>IF($E90="h",'IP Claims by DMIS ID'!J90/'IP Disp by DMISID'!J90," ")</f>
        <v>#VALUE!</v>
      </c>
      <c r="K90" s="26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26">
        <f>IF($E91="h",'IP Claims by DMIS ID'!F91/'IP Disp by DMISID'!F91," ")</f>
        <v>0</v>
      </c>
      <c r="G91" s="26" t="e">
        <f>IF($E91="h",'IP Claims by DMIS ID'!G91/'IP Disp by DMISID'!G91," ")</f>
        <v>#DIV/0!</v>
      </c>
      <c r="H91" s="26" t="e">
        <f>IF($E91="h",'IP Claims by DMIS ID'!H91/'IP Disp by DMISID'!H91," ")</f>
        <v>#DIV/0!</v>
      </c>
      <c r="I91" s="26" t="e">
        <f>IF($E91="h",'IP Claims by DMIS ID'!I91/'IP Disp by DMISID'!I91," ")</f>
        <v>#DIV/0!</v>
      </c>
      <c r="J91" s="26" t="e">
        <f>IF($E91="h",'IP Claims by DMIS ID'!J91/'IP Disp by DMISID'!J91," ")</f>
        <v>#DIV/0!</v>
      </c>
      <c r="K91" s="26" t="e">
        <f>IF($E91="h",'IP Claims by DMIS ID'!K91/'IP Disp by DMISID'!K91," ")</f>
        <v>#DIV/0!</v>
      </c>
    </row>
    <row r="92" spans="2:14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26" t="e">
        <f>IF($E92="h",'IP Claims by DMIS ID'!F92/'IP Disp by DMISID'!F92," ")</f>
        <v>#DIV/0!</v>
      </c>
      <c r="G92" s="26" t="e">
        <f>IF($E92="h",'IP Claims by DMIS ID'!G92/'IP Disp by DMISID'!G92," ")</f>
        <v>#DIV/0!</v>
      </c>
      <c r="H92" s="26" t="e">
        <f>IF($E92="h",'IP Claims by DMIS ID'!H92/'IP Disp by DMISID'!H92," ")</f>
        <v>#VALUE!</v>
      </c>
      <c r="I92" s="26" t="e">
        <f>IF($E92="h",'IP Claims by DMIS ID'!I92/'IP Disp by DMISID'!I92," ")</f>
        <v>#VALUE!</v>
      </c>
      <c r="J92" s="26" t="e">
        <f>IF($E92="h",'IP Claims by DMIS ID'!J92/'IP Disp by DMISID'!J92," ")</f>
        <v>#VALUE!</v>
      </c>
      <c r="K92" s="26" t="e">
        <f>IF($E92="h",'IP Claims by DMIS ID'!K92/'IP Disp by DMISID'!K92," ")</f>
        <v>#VALUE!</v>
      </c>
    </row>
    <row r="93" spans="2:14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26" t="str">
        <f>IF($E93="h",'IP Claims by DMIS ID'!F93/'IP Disp by DMISID'!F93," ")</f>
        <v xml:space="preserve"> </v>
      </c>
      <c r="G93" s="26" t="str">
        <f>IF($E93="h",'IP Claims by DMIS ID'!G93/'IP Disp by DMISID'!G93," ")</f>
        <v xml:space="preserve"> </v>
      </c>
      <c r="H93" s="26" t="str">
        <f>IF($E93="h",'IP Claims by DMIS ID'!H93/'IP Disp by DMISID'!H93," ")</f>
        <v xml:space="preserve"> </v>
      </c>
      <c r="I93" s="26" t="str">
        <f>IF($E93="h",'IP Claims by DMIS ID'!I93/'IP Disp by DMISID'!I93," ")</f>
        <v xml:space="preserve"> </v>
      </c>
      <c r="J93" s="26" t="str">
        <f>IF($E93="h",'IP Claims by DMIS ID'!J93/'IP Disp by DMISID'!J93," ")</f>
        <v xml:space="preserve"> </v>
      </c>
      <c r="K93" s="26" t="str">
        <f>IF($E93="h",'IP Claims by DMIS ID'!K93/'IP Disp by DMISID'!K93," ")</f>
        <v xml:space="preserve"> </v>
      </c>
    </row>
    <row r="94" spans="2:14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26" t="str">
        <f>IF($E94="h",'IP Claims by DMIS ID'!F94/'IP Disp by DMISID'!F94," ")</f>
        <v xml:space="preserve"> </v>
      </c>
      <c r="G94" s="26" t="str">
        <f>IF($E94="h",'IP Claims by DMIS ID'!G94/'IP Disp by DMISID'!G94," ")</f>
        <v xml:space="preserve"> </v>
      </c>
      <c r="H94" s="26" t="str">
        <f>IF($E94="h",'IP Claims by DMIS ID'!H94/'IP Disp by DMISID'!H94," ")</f>
        <v xml:space="preserve"> </v>
      </c>
      <c r="I94" s="26" t="str">
        <f>IF($E94="h",'IP Claims by DMIS ID'!I94/'IP Disp by DMISID'!I94," ")</f>
        <v xml:space="preserve"> </v>
      </c>
      <c r="J94" s="26" t="str">
        <f>IF($E94="h",'IP Claims by DMIS ID'!J94/'IP Disp by DMISID'!J94," ")</f>
        <v xml:space="preserve"> </v>
      </c>
      <c r="K94" s="26" t="str">
        <f>IF($E94="h",'IP Claims by DMIS ID'!K94/'IP Disp by DMISID'!K94," ")</f>
        <v xml:space="preserve"> </v>
      </c>
    </row>
    <row r="95" spans="2:14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26">
        <f>IF($E95="h",'IP Claims by DMIS ID'!F95/'IP Disp by DMISID'!F95," ")</f>
        <v>3.3500108766586906E-2</v>
      </c>
      <c r="G95" s="26">
        <f>IF($E95="h",'IP Claims by DMIS ID'!G95/'IP Disp by DMISID'!G95," ")</f>
        <v>2.6205742960691385E-2</v>
      </c>
      <c r="H95" s="26">
        <f>IF($E95="h",'IP Claims by DMIS ID'!H95/'IP Disp by DMISID'!H95," ")</f>
        <v>2.179915709925883E-2</v>
      </c>
      <c r="I95" s="26">
        <f>IF($E95="h",'IP Claims by DMIS ID'!I95/'IP Disp by DMISID'!I95," ")</f>
        <v>2.2084970990080478E-2</v>
      </c>
      <c r="J95" s="26">
        <f>IF($E95="h",'IP Claims by DMIS ID'!J95/'IP Disp by DMISID'!J95," ")</f>
        <v>2.0490928495197437E-2</v>
      </c>
      <c r="K95" s="26">
        <f>IF($E95="h",'IP Claims by DMIS ID'!K95/'IP Disp by DMISID'!K95," ")</f>
        <v>3.0573248407643312E-2</v>
      </c>
    </row>
    <row r="96" spans="2:14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26"/>
      <c r="G96" s="26"/>
      <c r="H96" s="26"/>
      <c r="I96" s="26"/>
      <c r="J96" s="26"/>
      <c r="K96" s="26"/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26">
        <f>IF($E97="h",'IP Claims by DMIS ID'!F97/'IP Disp by DMISID'!F97," ")</f>
        <v>2.3628691983122362E-2</v>
      </c>
      <c r="G97" s="26">
        <f>IF($E97="h",'IP Claims by DMIS ID'!G97/'IP Disp by DMISID'!G97," ")</f>
        <v>1.7178724810042945E-2</v>
      </c>
      <c r="H97" s="26">
        <f>IF($E97="h",'IP Claims by DMIS ID'!H97/'IP Disp by DMISID'!H97," ")</f>
        <v>1.8106995884773661E-2</v>
      </c>
      <c r="I97" s="26">
        <f>IF($E97="h",'IP Claims by DMIS ID'!I97/'IP Disp by DMISID'!I97," ")</f>
        <v>1.486374896779521E-2</v>
      </c>
      <c r="J97" s="26">
        <f>IF($E97="h",'IP Claims by DMIS ID'!J97/'IP Disp by DMISID'!J97," ")</f>
        <v>1.8684999118632119E-2</v>
      </c>
      <c r="K97" s="26">
        <f>IF($E97="h",'IP Claims by DMIS ID'!K97/'IP Disp by DMISID'!K97," ")</f>
        <v>1.2893627572526656E-2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26" t="str">
        <f>IF($E98="h",'IP Claims by DMIS ID'!F98/'IP Disp by DMISID'!F98," ")</f>
        <v xml:space="preserve"> </v>
      </c>
      <c r="G98" s="26" t="str">
        <f>IF($E98="h",'IP Claims by DMIS ID'!G98/'IP Disp by DMISID'!G98," ")</f>
        <v xml:space="preserve"> </v>
      </c>
      <c r="H98" s="26" t="str">
        <f>IF($E98="h",'IP Claims by DMIS ID'!H98/'IP Disp by DMISID'!H98," ")</f>
        <v xml:space="preserve"> </v>
      </c>
      <c r="I98" s="26" t="str">
        <f>IF($E98="h",'IP Claims by DMIS ID'!I98/'IP Disp by DMISID'!I98," ")</f>
        <v xml:space="preserve"> </v>
      </c>
      <c r="J98" s="26" t="str">
        <f>IF($E98="h",'IP Claims by DMIS ID'!J98/'IP Disp by DMISID'!J98," ")</f>
        <v xml:space="preserve"> </v>
      </c>
      <c r="K98" s="26" t="str">
        <f>IF($E98="h",'IP Claims by DMIS ID'!K98/'IP Disp by DMISID'!K98," ")</f>
        <v xml:space="preserve"> 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26"/>
      <c r="G99" s="26"/>
      <c r="H99" s="26"/>
      <c r="I99" s="26"/>
      <c r="J99" s="26"/>
      <c r="K99" s="26"/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26"/>
      <c r="G100" s="26"/>
      <c r="H100" s="26"/>
      <c r="I100" s="26"/>
      <c r="J100" s="26"/>
      <c r="K100" s="26"/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26"/>
      <c r="G101" s="26"/>
      <c r="H101" s="26"/>
      <c r="I101" s="26"/>
      <c r="J101" s="26"/>
      <c r="K101" s="26"/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26" t="str">
        <f>IF($E102="h",'IP Claims by DMIS ID'!F102/'IP Disp by DMISID'!F102," ")</f>
        <v xml:space="preserve"> </v>
      </c>
      <c r="G102" s="26" t="str">
        <f>IF($E102="h",'IP Claims by DMIS ID'!G102/'IP Disp by DMISID'!G102," ")</f>
        <v xml:space="preserve"> </v>
      </c>
      <c r="H102" s="26" t="str">
        <f>IF($E102="h",'IP Claims by DMIS ID'!H102/'IP Disp by DMISID'!H102," ")</f>
        <v xml:space="preserve"> </v>
      </c>
      <c r="I102" s="26" t="str">
        <f>IF($E102="h",'IP Claims by DMIS ID'!I102/'IP Disp by DMISID'!I102," ")</f>
        <v xml:space="preserve"> </v>
      </c>
      <c r="J102" s="26" t="str">
        <f>IF($E102="h",'IP Claims by DMIS ID'!J102/'IP Disp by DMISID'!J102," ")</f>
        <v xml:space="preserve"> </v>
      </c>
      <c r="K102" s="26" t="str">
        <f>IF($E102="h",'IP Claims by DMIS ID'!K102/'IP Disp by DMISID'!K102," ")</f>
        <v xml:space="preserve"> 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26"/>
      <c r="G103" s="26"/>
      <c r="H103" s="26"/>
      <c r="I103" s="26"/>
      <c r="J103" s="26"/>
      <c r="K103" s="26"/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26"/>
      <c r="G104" s="26"/>
      <c r="H104" s="26"/>
      <c r="I104" s="26"/>
      <c r="J104" s="26"/>
      <c r="K104" s="26"/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26" t="e">
        <f>IF($E105="h",'IP Claims by DMIS ID'!F105/'IP Disp by DMISID'!F105," ")</f>
        <v>#VALUE!</v>
      </c>
      <c r="G105" s="26" t="e">
        <f>IF($E105="h",'IP Claims by DMIS ID'!G105/'IP Disp by DMISID'!G105," ")</f>
        <v>#VALUE!</v>
      </c>
      <c r="H105" s="26" t="e">
        <f>IF($E105="h",'IP Claims by DMIS ID'!H105/'IP Disp by DMISID'!H105," ")</f>
        <v>#VALUE!</v>
      </c>
      <c r="I105" s="26" t="e">
        <f>IF($E105="h",'IP Claims by DMIS ID'!I105/'IP Disp by DMISID'!I105," ")</f>
        <v>#VALUE!</v>
      </c>
      <c r="J105" s="26" t="e">
        <f>IF($E105="h",'IP Claims by DMIS ID'!J105/'IP Disp by DMISID'!J105," ")</f>
        <v>#VALUE!</v>
      </c>
      <c r="K105" s="26" t="e">
        <f>IF($E105="h",'IP Claims by DMIS ID'!K105/'IP Disp by DMISID'!K105," ")</f>
        <v>#VALUE!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26" t="str">
        <f>IF($E106="h",'IP Claims by DMIS ID'!F106/'IP Disp by DMISID'!F106," ")</f>
        <v xml:space="preserve"> </v>
      </c>
      <c r="G106" s="26" t="str">
        <f>IF($E106="h",'IP Claims by DMIS ID'!G106/'IP Disp by DMISID'!G106," ")</f>
        <v xml:space="preserve"> </v>
      </c>
      <c r="H106" s="26" t="str">
        <f>IF($E106="h",'IP Claims by DMIS ID'!H106/'IP Disp by DMISID'!H106," ")</f>
        <v xml:space="preserve"> </v>
      </c>
      <c r="I106" s="26" t="str">
        <f>IF($E106="h",'IP Claims by DMIS ID'!I106/'IP Disp by DMISID'!I106," ")</f>
        <v xml:space="preserve"> </v>
      </c>
      <c r="J106" s="26" t="str">
        <f>IF($E106="h",'IP Claims by DMIS ID'!J106/'IP Disp by DMISID'!J106," ")</f>
        <v xml:space="preserve"> </v>
      </c>
      <c r="K106" s="26" t="str">
        <f>IF($E106="h",'IP Claims by DMIS ID'!K106/'IP Disp by DMISID'!K106," ")</f>
        <v xml:space="preserve"> 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26">
        <f>IF($E107="h",'IP Claims by DMIS ID'!F107/'IP Disp by DMISID'!F107," ")</f>
        <v>2.5756705766549093E-2</v>
      </c>
      <c r="G107" s="26">
        <f>IF($E107="h",'IP Claims by DMIS ID'!G107/'IP Disp by DMISID'!G107," ")</f>
        <v>3.9187051235244005E-2</v>
      </c>
      <c r="H107" s="26">
        <f>IF($E107="h",'IP Claims by DMIS ID'!H107/'IP Disp by DMISID'!H107," ")</f>
        <v>5.4695933789132782E-2</v>
      </c>
      <c r="I107" s="26">
        <f>IF($E107="h",'IP Claims by DMIS ID'!I107/'IP Disp by DMISID'!I107," ")</f>
        <v>5.7992292163699763E-2</v>
      </c>
      <c r="J107" s="26">
        <f>IF($E107="h",'IP Claims by DMIS ID'!J107/'IP Disp by DMISID'!J107," ")</f>
        <v>5.6110684089162186E-2</v>
      </c>
      <c r="K107" s="26">
        <f>IF($E107="h",'IP Claims by DMIS ID'!K107/'IP Disp by DMISID'!K107," ")</f>
        <v>0.18092909535452323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26">
        <f>IF($E108="h",'IP Claims by DMIS ID'!F108/'IP Disp by DMISID'!F108," ")</f>
        <v>5.9417459591972407E-3</v>
      </c>
      <c r="G108" s="26">
        <f>IF($E108="h",'IP Claims by DMIS ID'!G108/'IP Disp by DMISID'!G108," ")</f>
        <v>1.340974212034384E-2</v>
      </c>
      <c r="H108" s="26">
        <f>IF($E108="h",'IP Claims by DMIS ID'!H108/'IP Disp by DMISID'!H108," ")</f>
        <v>6.9367710251688156E-2</v>
      </c>
      <c r="I108" s="26">
        <f>IF($E108="h",'IP Claims by DMIS ID'!I108/'IP Disp by DMISID'!I108," ")</f>
        <v>2.6535020055538414E-2</v>
      </c>
      <c r="J108" s="26">
        <f>IF($E108="h",'IP Claims by DMIS ID'!J108/'IP Disp by DMISID'!J108," ")</f>
        <v>3.8776624795193886E-2</v>
      </c>
      <c r="K108" s="26">
        <f>IF($E108="h",'IP Claims by DMIS ID'!K108/'IP Disp by DMISID'!K108," ")</f>
        <v>7.9440737210041308E-3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26">
        <f>IF($E109="h",'IP Claims by DMIS ID'!F109/'IP Disp by DMISID'!F109," ")</f>
        <v>4.2321764066053591E-2</v>
      </c>
      <c r="G109" s="26">
        <f>IF($E109="h",'IP Claims by DMIS ID'!G109/'IP Disp by DMISID'!G109," ")</f>
        <v>0.47231270358306188</v>
      </c>
      <c r="H109" s="26" t="e">
        <f>IF($E109="h",'IP Claims by DMIS ID'!H109/'IP Disp by DMISID'!H109," ")</f>
        <v>#DIV/0!</v>
      </c>
      <c r="I109" s="26" t="e">
        <f>IF($E109="h",'IP Claims by DMIS ID'!I109/'IP Disp by DMISID'!I109," ")</f>
        <v>#DIV/0!</v>
      </c>
      <c r="J109" s="26" t="e">
        <f>IF($E109="h",'IP Claims by DMIS ID'!J109/'IP Disp by DMISID'!J109," ")</f>
        <v>#DIV/0!</v>
      </c>
      <c r="K109" s="26">
        <f>IF($E109="h",'IP Claims by DMIS ID'!K109/'IP Disp by DMISID'!K109," ")</f>
        <v>6.6777963272120202E-3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26">
        <f>IF($E110="h",'IP Claims by DMIS ID'!F110/'IP Disp by DMISID'!F110," ")</f>
        <v>3.081232492997199E-2</v>
      </c>
      <c r="G110" s="26" t="e">
        <f>IF($E110="h",'IP Claims by DMIS ID'!G110/'IP Disp by DMISID'!G110," ")</f>
        <v>#DIV/0!</v>
      </c>
      <c r="H110" s="26" t="e">
        <f>IF($E110="h",'IP Claims by DMIS ID'!H110/'IP Disp by DMISID'!H110," ")</f>
        <v>#DIV/0!</v>
      </c>
      <c r="I110" s="26" t="e">
        <f>IF($E110="h",'IP Claims by DMIS ID'!I110/'IP Disp by DMISID'!I110," ")</f>
        <v>#DIV/0!</v>
      </c>
      <c r="J110" s="26" t="e">
        <f>IF($E110="h",'IP Claims by DMIS ID'!J110/'IP Disp by DMISID'!J110," ")</f>
        <v>#DIV/0!</v>
      </c>
      <c r="K110" s="26">
        <f>IF($E110="h",'IP Claims by DMIS ID'!K110/'IP Disp by DMISID'!K110," ")</f>
        <v>0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26">
        <f>IF($E111="h",'IP Claims by DMIS ID'!F111/'IP Disp by DMISID'!F111," ")</f>
        <v>4.0540540540540543E-2</v>
      </c>
      <c r="G111" s="26" t="e">
        <f>IF($E111="h",'IP Claims by DMIS ID'!G111/'IP Disp by DMISID'!G111," ")</f>
        <v>#DIV/0!</v>
      </c>
      <c r="H111" s="26" t="e">
        <f>IF($E111="h",'IP Claims by DMIS ID'!H111/'IP Disp by DMISID'!H111," ")</f>
        <v>#DIV/0!</v>
      </c>
      <c r="I111" s="26" t="e">
        <f>IF($E111="h",'IP Claims by DMIS ID'!I111/'IP Disp by DMISID'!I111," ")</f>
        <v>#DIV/0!</v>
      </c>
      <c r="J111" s="26" t="e">
        <f>IF($E111="h",'IP Claims by DMIS ID'!J111/'IP Disp by DMISID'!J111," ")</f>
        <v>#VALUE!</v>
      </c>
      <c r="K111" s="26" t="e">
        <f>IF($E111="h",'IP Claims by DMIS ID'!K111/'IP Disp by DMISID'!K111," ")</f>
        <v>#VALUE!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26" t="str">
        <f>IF($E112="h",'IP Claims by DMIS ID'!F112/'IP Disp by DMISID'!F112," ")</f>
        <v xml:space="preserve"> </v>
      </c>
      <c r="G112" s="26" t="str">
        <f>IF($E112="h",'IP Claims by DMIS ID'!G112/'IP Disp by DMISID'!G112," ")</f>
        <v xml:space="preserve"> </v>
      </c>
      <c r="H112" s="26" t="str">
        <f>IF($E112="h",'IP Claims by DMIS ID'!H112/'IP Disp by DMISID'!H112," ")</f>
        <v xml:space="preserve"> </v>
      </c>
      <c r="I112" s="26" t="str">
        <f>IF($E112="h",'IP Claims by DMIS ID'!I112/'IP Disp by DMISID'!I112," ")</f>
        <v xml:space="preserve"> </v>
      </c>
      <c r="J112" s="26" t="str">
        <f>IF($E112="h",'IP Claims by DMIS ID'!J112/'IP Disp by DMISID'!J112," ")</f>
        <v xml:space="preserve"> </v>
      </c>
      <c r="K112" s="26" t="str">
        <f>IF($E112="h",'IP Claims by DMIS ID'!K112/'IP Disp by DMISID'!K112," ")</f>
        <v xml:space="preserve"> 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26" t="str">
        <f>IF($E113="h",'IP Claims by DMIS ID'!F113/'IP Disp by DMISID'!F113," ")</f>
        <v xml:space="preserve"> </v>
      </c>
      <c r="G113" s="26" t="str">
        <f>IF($E113="h",'IP Claims by DMIS ID'!G113/'IP Disp by DMISID'!G113," ")</f>
        <v xml:space="preserve"> </v>
      </c>
      <c r="H113" s="26" t="str">
        <f>IF($E113="h",'IP Claims by DMIS ID'!H113/'IP Disp by DMISID'!H113," ")</f>
        <v xml:space="preserve"> </v>
      </c>
      <c r="I113" s="26" t="str">
        <f>IF($E113="h",'IP Claims by DMIS ID'!I113/'IP Disp by DMISID'!I113," ")</f>
        <v xml:space="preserve"> </v>
      </c>
      <c r="J113" s="26" t="str">
        <f>IF($E113="h",'IP Claims by DMIS ID'!J113/'IP Disp by DMISID'!J113," ")</f>
        <v xml:space="preserve"> </v>
      </c>
      <c r="K113" s="26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26">
        <f>IF($E114="h",'IP Claims by DMIS ID'!F114/'IP Disp by DMISID'!F114," ")</f>
        <v>0</v>
      </c>
      <c r="G114" s="26">
        <f>IF($E114="h",'IP Claims by DMIS ID'!G114/'IP Disp by DMISID'!G114," ")</f>
        <v>3.5335689045936395E-3</v>
      </c>
      <c r="H114" s="26" t="e">
        <f>IF($E114="h",'IP Claims by DMIS ID'!H114/'IP Disp by DMISID'!H114," ")</f>
        <v>#DIV/0!</v>
      </c>
      <c r="I114" s="26">
        <f>IF($E114="h",'IP Claims by DMIS ID'!I114/'IP Disp by DMISID'!I114," ")</f>
        <v>0</v>
      </c>
      <c r="J114" s="26">
        <f>IF($E114="h",'IP Claims by DMIS ID'!J114/'IP Disp by DMISID'!J114," ")</f>
        <v>0</v>
      </c>
      <c r="K114" s="26">
        <f>IF($E114="h",'IP Claims by DMIS ID'!K114/'IP Disp by DMISID'!K114," ")</f>
        <v>0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26" t="str">
        <f>IF($E115="h",'IP Claims by DMIS ID'!F115/'IP Disp by DMISID'!F115," ")</f>
        <v xml:space="preserve"> </v>
      </c>
      <c r="G115" s="26" t="str">
        <f>IF($E115="h",'IP Claims by DMIS ID'!G115/'IP Disp by DMISID'!G115," ")</f>
        <v xml:space="preserve"> </v>
      </c>
      <c r="H115" s="26" t="str">
        <f>IF($E115="h",'IP Claims by DMIS ID'!H115/'IP Disp by DMISID'!H115," ")</f>
        <v xml:space="preserve"> </v>
      </c>
      <c r="I115" s="26" t="str">
        <f>IF($E115="h",'IP Claims by DMIS ID'!I115/'IP Disp by DMISID'!I115," ")</f>
        <v xml:space="preserve"> </v>
      </c>
      <c r="J115" s="26" t="str">
        <f>IF($E115="h",'IP Claims by DMIS ID'!J115/'IP Disp by DMISID'!J115," ")</f>
        <v xml:space="preserve"> </v>
      </c>
      <c r="K115" s="26" t="str">
        <f>IF($E115="h",'IP Claims by DMIS ID'!K115/'IP Disp by DMISID'!K115," ")</f>
        <v xml:space="preserve"> 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26" t="str">
        <f>IF($E116="h",'IP Claims by DMIS ID'!F116/'IP Disp by DMISID'!F116," ")</f>
        <v xml:space="preserve"> </v>
      </c>
      <c r="G116" s="26" t="str">
        <f>IF($E116="h",'IP Claims by DMIS ID'!G116/'IP Disp by DMISID'!G116," ")</f>
        <v xml:space="preserve"> </v>
      </c>
      <c r="H116" s="26" t="str">
        <f>IF($E116="h",'IP Claims by DMIS ID'!H116/'IP Disp by DMISID'!H116," ")</f>
        <v xml:space="preserve"> </v>
      </c>
      <c r="I116" s="26" t="str">
        <f>IF($E116="h",'IP Claims by DMIS ID'!I116/'IP Disp by DMISID'!I116," ")</f>
        <v xml:space="preserve"> </v>
      </c>
      <c r="J116" s="26" t="str">
        <f>IF($E116="h",'IP Claims by DMIS ID'!J116/'IP Disp by DMISID'!J116," ")</f>
        <v xml:space="preserve"> </v>
      </c>
      <c r="K116" s="26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26" t="str">
        <f>IF($E117="h",'IP Claims by DMIS ID'!F117/'IP Disp by DMISID'!F117," ")</f>
        <v xml:space="preserve"> </v>
      </c>
      <c r="G117" s="26" t="str">
        <f>IF($E117="h",'IP Claims by DMIS ID'!G117/'IP Disp by DMISID'!G117," ")</f>
        <v xml:space="preserve"> </v>
      </c>
      <c r="H117" s="26" t="str">
        <f>IF($E117="h",'IP Claims by DMIS ID'!H117/'IP Disp by DMISID'!H117," ")</f>
        <v xml:space="preserve"> </v>
      </c>
      <c r="I117" s="26" t="str">
        <f>IF($E117="h",'IP Claims by DMIS ID'!I117/'IP Disp by DMISID'!I117," ")</f>
        <v xml:space="preserve"> </v>
      </c>
      <c r="J117" s="26" t="str">
        <f>IF($E117="h",'IP Claims by DMIS ID'!J117/'IP Disp by DMISID'!J117," ")</f>
        <v xml:space="preserve"> </v>
      </c>
      <c r="K117" s="26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26" t="str">
        <f>IF($E118="h",'IP Claims by DMIS ID'!F118/'IP Disp by DMISID'!F118," ")</f>
        <v xml:space="preserve"> </v>
      </c>
      <c r="G118" s="26" t="str">
        <f>IF($E118="h",'IP Claims by DMIS ID'!G118/'IP Disp by DMISID'!G118," ")</f>
        <v xml:space="preserve"> </v>
      </c>
      <c r="H118" s="26" t="str">
        <f>IF($E118="h",'IP Claims by DMIS ID'!H118/'IP Disp by DMISID'!H118," ")</f>
        <v xml:space="preserve"> </v>
      </c>
      <c r="I118" s="26" t="str">
        <f>IF($E118="h",'IP Claims by DMIS ID'!I118/'IP Disp by DMISID'!I118," ")</f>
        <v xml:space="preserve"> </v>
      </c>
      <c r="J118" s="26" t="str">
        <f>IF($E118="h",'IP Claims by DMIS ID'!J118/'IP Disp by DMISID'!J118," ")</f>
        <v xml:space="preserve"> </v>
      </c>
      <c r="K118" s="26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26" t="str">
        <f>IF($E119="h",'IP Claims by DMIS ID'!F119/'IP Disp by DMISID'!F119," ")</f>
        <v xml:space="preserve"> </v>
      </c>
      <c r="G119" s="26" t="str">
        <f>IF($E119="h",'IP Claims by DMIS ID'!G119/'IP Disp by DMISID'!G119," ")</f>
        <v xml:space="preserve"> </v>
      </c>
      <c r="H119" s="26" t="str">
        <f>IF($E119="h",'IP Claims by DMIS ID'!H119/'IP Disp by DMISID'!H119," ")</f>
        <v xml:space="preserve"> </v>
      </c>
      <c r="I119" s="26" t="str">
        <f>IF($E119="h",'IP Claims by DMIS ID'!I119/'IP Disp by DMISID'!I119," ")</f>
        <v xml:space="preserve"> </v>
      </c>
      <c r="J119" s="26" t="str">
        <f>IF($E119="h",'IP Claims by DMIS ID'!J119/'IP Disp by DMISID'!J119," ")</f>
        <v xml:space="preserve"> </v>
      </c>
      <c r="K119" s="26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26" t="str">
        <f>IF($E120="h",'IP Claims by DMIS ID'!F120/'IP Disp by DMISID'!F120," ")</f>
        <v xml:space="preserve"> </v>
      </c>
      <c r="G120" s="26" t="str">
        <f>IF($E120="h",'IP Claims by DMIS ID'!G120/'IP Disp by DMISID'!G120," ")</f>
        <v xml:space="preserve"> </v>
      </c>
      <c r="H120" s="26" t="str">
        <f>IF($E120="h",'IP Claims by DMIS ID'!H120/'IP Disp by DMISID'!H120," ")</f>
        <v xml:space="preserve"> </v>
      </c>
      <c r="I120" s="26" t="str">
        <f>IF($E120="h",'IP Claims by DMIS ID'!I120/'IP Disp by DMISID'!I120," ")</f>
        <v xml:space="preserve"> </v>
      </c>
      <c r="J120" s="26" t="str">
        <f>IF($E120="h",'IP Claims by DMIS ID'!J120/'IP Disp by DMISID'!J120," ")</f>
        <v xml:space="preserve"> </v>
      </c>
      <c r="K120" s="26" t="str">
        <f>IF($E120="h",'IP Claims by DMIS ID'!K120/'IP Disp by DMISID'!K120," ")</f>
        <v xml:space="preserve"> 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26" t="str">
        <f>IF($E121="h",'IP Claims by DMIS ID'!F121/'IP Disp by DMISID'!F121," ")</f>
        <v xml:space="preserve"> </v>
      </c>
      <c r="G121" s="26" t="str">
        <f>IF($E121="h",'IP Claims by DMIS ID'!G121/'IP Disp by DMISID'!G121," ")</f>
        <v xml:space="preserve"> </v>
      </c>
      <c r="H121" s="26" t="str">
        <f>IF($E121="h",'IP Claims by DMIS ID'!H121/'IP Disp by DMISID'!H121," ")</f>
        <v xml:space="preserve"> </v>
      </c>
      <c r="I121" s="26" t="str">
        <f>IF($E121="h",'IP Claims by DMIS ID'!I121/'IP Disp by DMISID'!I121," ")</f>
        <v xml:space="preserve"> </v>
      </c>
      <c r="J121" s="26" t="str">
        <f>IF($E121="h",'IP Claims by DMIS ID'!J121/'IP Disp by DMISID'!J121," ")</f>
        <v xml:space="preserve"> </v>
      </c>
      <c r="K121" s="26" t="str">
        <f>IF($E121="h",'IP Claims by DMIS ID'!K121/'IP Disp by DMISID'!K121," ")</f>
        <v xml:space="preserve"> 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26" t="str">
        <f>IF($E122="h",'IP Claims by DMIS ID'!F122/'IP Disp by DMISID'!F122," ")</f>
        <v xml:space="preserve"> </v>
      </c>
      <c r="G122" s="26" t="str">
        <f>IF($E122="h",'IP Claims by DMIS ID'!G122/'IP Disp by DMISID'!G122," ")</f>
        <v xml:space="preserve"> </v>
      </c>
      <c r="H122" s="26" t="str">
        <f>IF($E122="h",'IP Claims by DMIS ID'!H122/'IP Disp by DMISID'!H122," ")</f>
        <v xml:space="preserve"> </v>
      </c>
      <c r="I122" s="26" t="str">
        <f>IF($E122="h",'IP Claims by DMIS ID'!I122/'IP Disp by DMISID'!I122," ")</f>
        <v xml:space="preserve"> </v>
      </c>
      <c r="J122" s="26" t="str">
        <f>IF($E122="h",'IP Claims by DMIS ID'!J122/'IP Disp by DMISID'!J122," ")</f>
        <v xml:space="preserve"> </v>
      </c>
      <c r="K122" s="26" t="str">
        <f>IF($E122="h",'IP Claims by DMIS ID'!K122/'IP Disp by DMISID'!K122," ")</f>
        <v xml:space="preserve"> 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26" t="str">
        <f>IF($E123="h",'IP Claims by DMIS ID'!F123/'IP Disp by DMISID'!F123," ")</f>
        <v xml:space="preserve"> </v>
      </c>
      <c r="G123" s="26" t="str">
        <f>IF($E123="h",'IP Claims by DMIS ID'!G123/'IP Disp by DMISID'!G123," ")</f>
        <v xml:space="preserve"> </v>
      </c>
      <c r="H123" s="26" t="str">
        <f>IF($E123="h",'IP Claims by DMIS ID'!H123/'IP Disp by DMISID'!H123," ")</f>
        <v xml:space="preserve"> </v>
      </c>
      <c r="I123" s="26" t="str">
        <f>IF($E123="h",'IP Claims by DMIS ID'!I123/'IP Disp by DMISID'!I123," ")</f>
        <v xml:space="preserve"> </v>
      </c>
      <c r="J123" s="26" t="str">
        <f>IF($E123="h",'IP Claims by DMIS ID'!J123/'IP Disp by DMISID'!J123," ")</f>
        <v xml:space="preserve"> </v>
      </c>
      <c r="K123" s="26" t="str">
        <f>IF($E123="h",'IP Claims by DMIS ID'!K123/'IP Disp by DMISID'!K123," ")</f>
        <v xml:space="preserve"> 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26" t="str">
        <f>IF($E124="h",'IP Claims by DMIS ID'!F124/'IP Disp by DMISID'!F124," ")</f>
        <v xml:space="preserve"> </v>
      </c>
      <c r="G124" s="26" t="str">
        <f>IF($E124="h",'IP Claims by DMIS ID'!G124/'IP Disp by DMISID'!G124," ")</f>
        <v xml:space="preserve"> </v>
      </c>
      <c r="H124" s="26" t="str">
        <f>IF($E124="h",'IP Claims by DMIS ID'!H124/'IP Disp by DMISID'!H124," ")</f>
        <v xml:space="preserve"> </v>
      </c>
      <c r="I124" s="26" t="str">
        <f>IF($E124="h",'IP Claims by DMIS ID'!I124/'IP Disp by DMISID'!I124," ")</f>
        <v xml:space="preserve"> </v>
      </c>
      <c r="J124" s="26" t="str">
        <f>IF($E124="h",'IP Claims by DMIS ID'!J124/'IP Disp by DMISID'!J124," ")</f>
        <v xml:space="preserve"> </v>
      </c>
      <c r="K124" s="26" t="str">
        <f>IF($E124="h",'IP Claims by DMIS ID'!K124/'IP Disp by DMISID'!K124," ")</f>
        <v xml:space="preserve"> 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26"/>
      <c r="G125" s="26"/>
      <c r="H125" s="26"/>
      <c r="I125" s="26"/>
      <c r="J125" s="26"/>
      <c r="K125" s="26"/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26" t="str">
        <f>IF($E126="h",'IP Claims by DMIS ID'!F126/'IP Disp by DMISID'!F126," ")</f>
        <v xml:space="preserve"> </v>
      </c>
      <c r="G126" s="26" t="str">
        <f>IF($E126="h",'IP Claims by DMIS ID'!G126/'IP Disp by DMISID'!G126," ")</f>
        <v xml:space="preserve"> </v>
      </c>
      <c r="H126" s="26" t="str">
        <f>IF($E126="h",'IP Claims by DMIS ID'!H126/'IP Disp by DMISID'!H126," ")</f>
        <v xml:space="preserve"> </v>
      </c>
      <c r="I126" s="26" t="str">
        <f>IF($E126="h",'IP Claims by DMIS ID'!I126/'IP Disp by DMISID'!I126," ")</f>
        <v xml:space="preserve"> </v>
      </c>
      <c r="J126" s="26" t="str">
        <f>IF($E126="h",'IP Claims by DMIS ID'!J126/'IP Disp by DMISID'!J126," ")</f>
        <v xml:space="preserve"> </v>
      </c>
      <c r="K126" s="26" t="str">
        <f>IF($E126="h",'IP Claims by DMIS ID'!K126/'IP Disp by DMISID'!K126," ")</f>
        <v xml:space="preserve"> 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26"/>
      <c r="G127" s="26"/>
      <c r="H127" s="26"/>
      <c r="I127" s="26"/>
      <c r="J127" s="26"/>
      <c r="K127" s="26"/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26" t="str">
        <f>IF($E128="h",'IP Claims by DMIS ID'!F128/'IP Disp by DMISID'!F128," ")</f>
        <v xml:space="preserve"> </v>
      </c>
      <c r="G128" s="26" t="str">
        <f>IF($E128="h",'IP Claims by DMIS ID'!G128/'IP Disp by DMISID'!G128," ")</f>
        <v xml:space="preserve"> </v>
      </c>
      <c r="H128" s="26" t="str">
        <f>IF($E128="h",'IP Claims by DMIS ID'!H128/'IP Disp by DMISID'!H128," ")</f>
        <v xml:space="preserve"> </v>
      </c>
      <c r="I128" s="26" t="str">
        <f>IF($E128="h",'IP Claims by DMIS ID'!I128/'IP Disp by DMISID'!I128," ")</f>
        <v xml:space="preserve"> </v>
      </c>
      <c r="J128" s="26" t="str">
        <f>IF($E128="h",'IP Claims by DMIS ID'!J128/'IP Disp by DMISID'!J128," ")</f>
        <v xml:space="preserve"> </v>
      </c>
      <c r="K128" s="26" t="str">
        <f>IF($E128="h",'IP Claims by DMIS ID'!K128/'IP Disp by DMISID'!K128," ")</f>
        <v xml:space="preserve"> </v>
      </c>
    </row>
    <row r="129" spans="2:12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26" t="str">
        <f>IF($E129="h",'IP Claims by DMIS ID'!F129/'IP Disp by DMISID'!F129," ")</f>
        <v xml:space="preserve"> </v>
      </c>
      <c r="G129" s="26" t="str">
        <f>IF($E129="h",'IP Claims by DMIS ID'!G129/'IP Disp by DMISID'!G129," ")</f>
        <v xml:space="preserve"> </v>
      </c>
      <c r="H129" s="26" t="str">
        <f>IF($E129="h",'IP Claims by DMIS ID'!H129/'IP Disp by DMISID'!H129," ")</f>
        <v xml:space="preserve"> </v>
      </c>
      <c r="I129" s="26" t="str">
        <f>IF($E129="h",'IP Claims by DMIS ID'!I129/'IP Disp by DMISID'!I129," ")</f>
        <v xml:space="preserve"> </v>
      </c>
      <c r="J129" s="26" t="str">
        <f>IF($E129="h",'IP Claims by DMIS ID'!J129/'IP Disp by DMISID'!J129," ")</f>
        <v xml:space="preserve"> </v>
      </c>
      <c r="K129" s="26" t="str">
        <f>IF($E129="h",'IP Claims by DMIS ID'!K129/'IP Disp by DMISID'!K129," ")</f>
        <v xml:space="preserve"> </v>
      </c>
    </row>
    <row r="130" spans="2:12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26"/>
      <c r="G130" s="26"/>
      <c r="H130" s="26"/>
      <c r="I130" s="26"/>
      <c r="J130" s="26"/>
      <c r="K130" s="26"/>
    </row>
    <row r="131" spans="2:12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26" t="str">
        <f>IF($E131="h",'IP Claims by DMIS ID'!F131/'IP Disp by DMISID'!F131," ")</f>
        <v xml:space="preserve"> </v>
      </c>
      <c r="G131" s="26" t="str">
        <f>IF($E131="h",'IP Claims by DMIS ID'!G131/'IP Disp by DMISID'!G131," ")</f>
        <v xml:space="preserve"> </v>
      </c>
      <c r="H131" s="26" t="str">
        <f>IF($E131="h",'IP Claims by DMIS ID'!H131/'IP Disp by DMISID'!H131," ")</f>
        <v xml:space="preserve"> </v>
      </c>
      <c r="I131" s="26" t="str">
        <f>IF($E131="h",'IP Claims by DMIS ID'!I131/'IP Disp by DMISID'!I131," ")</f>
        <v xml:space="preserve"> </v>
      </c>
      <c r="J131" s="26" t="str">
        <f>IF($E131="h",'IP Claims by DMIS ID'!J131/'IP Disp by DMISID'!J131," ")</f>
        <v xml:space="preserve"> </v>
      </c>
      <c r="K131" s="26" t="str">
        <f>IF($E131="h",'IP Claims by DMIS ID'!K131/'IP Disp by DMISID'!K131," ")</f>
        <v xml:space="preserve"> </v>
      </c>
      <c r="L131" s="23"/>
    </row>
    <row r="132" spans="2:12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26" t="str">
        <f>IF($E132="h",'IP Claims by DMIS ID'!F132/'IP Disp by DMISID'!F132," ")</f>
        <v xml:space="preserve"> </v>
      </c>
      <c r="G132" s="26" t="str">
        <f>IF($E132="h",'IP Claims by DMIS ID'!G132/'IP Disp by DMISID'!G132," ")</f>
        <v xml:space="preserve"> </v>
      </c>
      <c r="H132" s="26" t="str">
        <f>IF($E132="h",'IP Claims by DMIS ID'!H132/'IP Disp by DMISID'!H132," ")</f>
        <v xml:space="preserve"> </v>
      </c>
      <c r="I132" s="26" t="str">
        <f>IF($E132="h",'IP Claims by DMIS ID'!I132/'IP Disp by DMISID'!I132," ")</f>
        <v xml:space="preserve"> </v>
      </c>
      <c r="J132" s="26" t="str">
        <f>IF($E132="h",'IP Claims by DMIS ID'!J132/'IP Disp by DMISID'!J132," ")</f>
        <v xml:space="preserve"> </v>
      </c>
      <c r="K132" s="26" t="str">
        <f>IF($E132="h",'IP Claims by DMIS ID'!K132/'IP Disp by DMISID'!K132," ")</f>
        <v xml:space="preserve"> </v>
      </c>
      <c r="L132" s="23"/>
    </row>
    <row r="133" spans="2:12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26"/>
      <c r="G133" s="26"/>
      <c r="H133" s="26"/>
      <c r="I133" s="26"/>
      <c r="J133" s="26"/>
      <c r="K133" s="26"/>
    </row>
    <row r="134" spans="2:12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26" t="str">
        <f>IF($E134="h",'IP Claims by DMIS ID'!F134/'IP Disp by DMISID'!F134," ")</f>
        <v xml:space="preserve"> </v>
      </c>
      <c r="G134" s="26" t="str">
        <f>IF($E134="h",'IP Claims by DMIS ID'!G134/'IP Disp by DMISID'!G134," ")</f>
        <v xml:space="preserve"> </v>
      </c>
      <c r="H134" s="26" t="str">
        <f>IF($E134="h",'IP Claims by DMIS ID'!H134/'IP Disp by DMISID'!H134," ")</f>
        <v xml:space="preserve"> </v>
      </c>
      <c r="I134" s="26" t="str">
        <f>IF($E134="h",'IP Claims by DMIS ID'!I134/'IP Disp by DMISID'!I134," ")</f>
        <v xml:space="preserve"> </v>
      </c>
      <c r="J134" s="26" t="str">
        <f>IF($E134="h",'IP Claims by DMIS ID'!J134/'IP Disp by DMISID'!J134," ")</f>
        <v xml:space="preserve"> </v>
      </c>
      <c r="K134" s="26" t="str">
        <f>IF($E134="h",'IP Claims by DMIS ID'!K134/'IP Disp by DMISID'!K134," ")</f>
        <v xml:space="preserve"> </v>
      </c>
    </row>
    <row r="135" spans="2:12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26" t="str">
        <f>IF($E135="h",'IP Claims by DMIS ID'!F135/'IP Disp by DMISID'!F135," ")</f>
        <v xml:space="preserve"> </v>
      </c>
      <c r="G135" s="26" t="str">
        <f>IF($E135="h",'IP Claims by DMIS ID'!G135/'IP Disp by DMISID'!G135," ")</f>
        <v xml:space="preserve"> </v>
      </c>
      <c r="H135" s="26" t="str">
        <f>IF($E135="h",'IP Claims by DMIS ID'!H135/'IP Disp by DMISID'!H135," ")</f>
        <v xml:space="preserve"> </v>
      </c>
      <c r="I135" s="26" t="str">
        <f>IF($E135="h",'IP Claims by DMIS ID'!I135/'IP Disp by DMISID'!I135," ")</f>
        <v xml:space="preserve"> </v>
      </c>
      <c r="J135" s="26" t="str">
        <f>IF($E135="h",'IP Claims by DMIS ID'!J135/'IP Disp by DMISID'!J135," ")</f>
        <v xml:space="preserve"> </v>
      </c>
      <c r="K135" s="26" t="str">
        <f>IF($E135="h",'IP Claims by DMIS ID'!K135/'IP Disp by DMISID'!K135," ")</f>
        <v xml:space="preserve"> </v>
      </c>
    </row>
    <row r="136" spans="2:12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26" t="str">
        <f>IF($E136="h",'IP Claims by DMIS ID'!F136/'IP Disp by DMISID'!F136," ")</f>
        <v xml:space="preserve"> </v>
      </c>
      <c r="G136" s="26" t="str">
        <f>IF($E136="h",'IP Claims by DMIS ID'!G136/'IP Disp by DMISID'!G136," ")</f>
        <v xml:space="preserve"> </v>
      </c>
      <c r="H136" s="26" t="str">
        <f>IF($E136="h",'IP Claims by DMIS ID'!H136/'IP Disp by DMISID'!H136," ")</f>
        <v xml:space="preserve"> </v>
      </c>
      <c r="I136" s="26" t="str">
        <f>IF($E136="h",'IP Claims by DMIS ID'!I136/'IP Disp by DMISID'!I136," ")</f>
        <v xml:space="preserve"> </v>
      </c>
      <c r="J136" s="26" t="str">
        <f>IF($E136="h",'IP Claims by DMIS ID'!J136/'IP Disp by DMISID'!J136," ")</f>
        <v xml:space="preserve"> </v>
      </c>
      <c r="K136" s="26" t="str">
        <f>IF($E136="h",'IP Claims by DMIS ID'!K136/'IP Disp by DMISID'!K136," ")</f>
        <v xml:space="preserve"> </v>
      </c>
    </row>
    <row r="137" spans="2:12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26"/>
      <c r="G137" s="26"/>
      <c r="H137" s="26"/>
      <c r="I137" s="26"/>
      <c r="J137" s="26"/>
      <c r="K137" s="26"/>
    </row>
    <row r="138" spans="2:12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26">
        <f>IF($E138="h",'IP Claims by DMIS ID'!F138/'IP Disp by DMISID'!F138," ")</f>
        <v>1.3043478260869565E-2</v>
      </c>
      <c r="G138" s="26">
        <f>IF($E138="h",'IP Claims by DMIS ID'!G138/'IP Disp by DMISID'!G138," ")</f>
        <v>2.6785714285714284E-2</v>
      </c>
      <c r="H138" s="26">
        <f>IF($E138="h",'IP Claims by DMIS ID'!H138/'IP Disp by DMISID'!H138," ")</f>
        <v>1.4184397163120567E-2</v>
      </c>
      <c r="I138" s="26">
        <f>IF($E138="h",'IP Claims by DMIS ID'!I138/'IP Disp by DMISID'!I138," ")</f>
        <v>7.4441687344913151E-3</v>
      </c>
      <c r="J138" s="26" t="e">
        <f>IF($E138="h",'IP Claims by DMIS ID'!J138/'IP Disp by DMISID'!J138," ")</f>
        <v>#DIV/0!</v>
      </c>
      <c r="K138" s="26">
        <f>IF($E138="h",'IP Claims by DMIS ID'!K138/'IP Disp by DMISID'!K138," ")</f>
        <v>4.5766590389016018E-3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6" t="e">
        <f>IF($E139="h",'IP Claims by DMIS ID'!F139/'IP Disp by DMISID'!F139," ")</f>
        <v>#VALUE!</v>
      </c>
      <c r="G139" s="26" t="e">
        <f>IF($E139="h",'IP Claims by DMIS ID'!G139/'IP Disp by DMISID'!G139," ")</f>
        <v>#VALUE!</v>
      </c>
      <c r="H139" s="26" t="e">
        <f>IF($E139="h",'IP Claims by DMIS ID'!H139/'IP Disp by DMISID'!H139," ")</f>
        <v>#VALUE!</v>
      </c>
      <c r="I139" s="26" t="e">
        <f>IF($E139="h",'IP Claims by DMIS ID'!I139/'IP Disp by DMISID'!I139," ")</f>
        <v>#VALUE!</v>
      </c>
      <c r="J139" s="26" t="e">
        <f>IF($E139="h",'IP Claims by DMIS ID'!J139/'IP Disp by DMISID'!J139," ")</f>
        <v>#VALUE!</v>
      </c>
      <c r="K139" s="26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6" t="e">
        <f>IF($E140="h",'IP Claims by DMIS ID'!F140/'IP Disp by DMISID'!F140," ")</f>
        <v>#VALUE!</v>
      </c>
      <c r="G140" s="26" t="e">
        <f>IF($E140="h",'IP Claims by DMIS ID'!G140/'IP Disp by DMISID'!G140," ")</f>
        <v>#VALUE!</v>
      </c>
      <c r="H140" s="26" t="e">
        <f>IF($E140="h",'IP Claims by DMIS ID'!H140/'IP Disp by DMISID'!H140," ")</f>
        <v>#VALUE!</v>
      </c>
      <c r="I140" s="26" t="e">
        <f>IF($E140="h",'IP Claims by DMIS ID'!I140/'IP Disp by DMISID'!I140," ")</f>
        <v>#VALUE!</v>
      </c>
      <c r="J140" s="26" t="e">
        <f>IF($E140="h",'IP Claims by DMIS ID'!J140/'IP Disp by DMISID'!J140," ")</f>
        <v>#VALUE!</v>
      </c>
      <c r="K140" s="26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6">
        <f>IF($E141="h",'IP Claims by DMIS ID'!F141/'IP Disp by DMISID'!F141," ")</f>
        <v>8.9686098654708519E-3</v>
      </c>
      <c r="G141" s="26">
        <f>IF($E141="h",'IP Claims by DMIS ID'!G141/'IP Disp by DMISID'!G141," ")</f>
        <v>6.363636363636363E-2</v>
      </c>
      <c r="H141" s="26">
        <f>IF($E141="h",'IP Claims by DMIS ID'!H141/'IP Disp by DMISID'!H141," ")</f>
        <v>6.0313630880579013E-2</v>
      </c>
      <c r="I141" s="26">
        <f>IF($E141="h",'IP Claims by DMIS ID'!I141/'IP Disp by DMISID'!I141," ")</f>
        <v>4.9399198931909215E-2</v>
      </c>
      <c r="J141" s="26">
        <f>IF($E141="h",'IP Claims by DMIS ID'!J141/'IP Disp by DMISID'!J141," ")</f>
        <v>3.6111111111111108E-2</v>
      </c>
      <c r="K141" s="26">
        <f>IF($E141="h",'IP Claims by DMIS ID'!K141/'IP Disp by DMISID'!K141," ")</f>
        <v>3.6708860759493672E-2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6" t="e">
        <f>IF($E142="h",'IP Claims by DMIS ID'!F142/'IP Disp by DMISID'!F142," ")</f>
        <v>#VALUE!</v>
      </c>
      <c r="G142" s="26" t="e">
        <f>IF($E142="h",'IP Claims by DMIS ID'!G142/'IP Disp by DMISID'!G142," ")</f>
        <v>#VALUE!</v>
      </c>
      <c r="H142" s="26" t="e">
        <f>IF($E142="h",'IP Claims by DMIS ID'!H142/'IP Disp by DMISID'!H142," ")</f>
        <v>#VALUE!</v>
      </c>
      <c r="I142" s="26" t="e">
        <f>IF($E142="h",'IP Claims by DMIS ID'!I142/'IP Disp by DMISID'!I142," ")</f>
        <v>#VALUE!</v>
      </c>
      <c r="J142" s="26" t="e">
        <f>IF($E142="h",'IP Claims by DMIS ID'!J142/'IP Disp by DMISID'!J142," ")</f>
        <v>#VALUE!</v>
      </c>
      <c r="K142" s="26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6" t="e">
        <f>IF($E143="h",'IP Claims by DMIS ID'!F143/'IP Disp by DMISID'!F143," ")</f>
        <v>#VALUE!</v>
      </c>
      <c r="G143" s="26" t="e">
        <f>IF($E143="h",'IP Claims by DMIS ID'!G143/'IP Disp by DMISID'!G143," ")</f>
        <v>#VALUE!</v>
      </c>
      <c r="H143" s="26" t="e">
        <f>IF($E143="h",'IP Claims by DMIS ID'!H143/'IP Disp by DMISID'!H143," ")</f>
        <v>#VALUE!</v>
      </c>
      <c r="I143" s="26" t="e">
        <f>IF($E143="h",'IP Claims by DMIS ID'!I143/'IP Disp by DMISID'!I143," ")</f>
        <v>#VALUE!</v>
      </c>
      <c r="J143" s="26" t="e">
        <f>IF($E143="h",'IP Claims by DMIS ID'!J143/'IP Disp by DMISID'!J143," ")</f>
        <v>#VALUE!</v>
      </c>
      <c r="K143" s="26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6" t="e">
        <f>IF($E144="h",'IP Claims by DMIS ID'!F144/'IP Disp by DMISID'!F144," ")</f>
        <v>#VALUE!</v>
      </c>
      <c r="G144" s="26" t="e">
        <f>IF($E144="h",'IP Claims by DMIS ID'!G144/'IP Disp by DMISID'!G144," ")</f>
        <v>#VALUE!</v>
      </c>
      <c r="H144" s="26" t="e">
        <f>IF($E144="h",'IP Claims by DMIS ID'!H144/'IP Disp by DMISID'!H144," ")</f>
        <v>#VALUE!</v>
      </c>
      <c r="I144" s="26" t="e">
        <f>IF($E144="h",'IP Claims by DMIS ID'!I144/'IP Disp by DMISID'!I144," ")</f>
        <v>#VALUE!</v>
      </c>
      <c r="J144" s="26" t="e">
        <f>IF($E144="h",'IP Claims by DMIS ID'!J144/'IP Disp by DMISID'!J144," ")</f>
        <v>#VALUE!</v>
      </c>
      <c r="K144" s="26" t="e">
        <f>IF($E144="h",'IP Claims by DMIS ID'!K144/'IP Disp by DMISID'!K144," ")</f>
        <v>#VALUE!</v>
      </c>
      <c r="L144" s="23"/>
    </row>
  </sheetData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4531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4th Quarter </v>
      </c>
    </row>
    <row r="3" spans="1:8" ht="13" thickBot="1" x14ac:dyDescent="0.3"/>
    <row r="4" spans="1:8" x14ac:dyDescent="0.25">
      <c r="B4" s="37"/>
      <c r="C4" s="137" t="s">
        <v>281</v>
      </c>
      <c r="D4" s="138"/>
      <c r="E4" s="139" t="s">
        <v>282</v>
      </c>
      <c r="F4" s="139"/>
      <c r="G4" s="137" t="s">
        <v>0</v>
      </c>
      <c r="H4" s="140"/>
    </row>
    <row r="5" spans="1:8" x14ac:dyDescent="0.25">
      <c r="B5" s="78" t="s">
        <v>4</v>
      </c>
      <c r="C5" s="111" t="s">
        <v>408</v>
      </c>
      <c r="D5" s="111" t="s">
        <v>412</v>
      </c>
      <c r="E5" s="111" t="s">
        <v>408</v>
      </c>
      <c r="F5" s="111" t="s">
        <v>412</v>
      </c>
      <c r="G5" s="111" t="s">
        <v>408</v>
      </c>
      <c r="H5" s="111" t="s">
        <v>412</v>
      </c>
    </row>
    <row r="6" spans="1:8" x14ac:dyDescent="0.25">
      <c r="B6" s="70" t="s">
        <v>1</v>
      </c>
      <c r="C6" s="108">
        <f>'Total Collections Rpt'!G6</f>
        <v>0</v>
      </c>
      <c r="D6" s="80">
        <f>'Total Collections Rpt'!H6</f>
        <v>0</v>
      </c>
      <c r="E6" s="80">
        <f>'Total Collections Rpt'!G15</f>
        <v>0.3</v>
      </c>
      <c r="F6" s="80">
        <f>'Total Collections Rpt'!H15</f>
        <v>0.1</v>
      </c>
      <c r="G6" s="80">
        <f>'Total Collections Rpt'!G24</f>
        <v>0.3</v>
      </c>
      <c r="H6" s="81">
        <f>'Total Collections Rpt'!H24</f>
        <v>0.1</v>
      </c>
    </row>
    <row r="7" spans="1:8" x14ac:dyDescent="0.25">
      <c r="B7" s="70" t="s">
        <v>2</v>
      </c>
      <c r="C7" s="108">
        <f>'Total Collections Rpt'!G7</f>
        <v>2.2000000000000002</v>
      </c>
      <c r="D7" s="80">
        <f>'Total Collections Rpt'!H7</f>
        <v>1.3</v>
      </c>
      <c r="E7" s="80">
        <f>'Total Collections Rpt'!G16</f>
        <v>3.7</v>
      </c>
      <c r="F7" s="80">
        <f>'Total Collections Rpt'!H16</f>
        <v>3.4</v>
      </c>
      <c r="G7" s="80">
        <f>'Total Collections Rpt'!G25</f>
        <v>5.9</v>
      </c>
      <c r="H7" s="81">
        <f>'Total Collections Rpt'!H25</f>
        <v>4.7</v>
      </c>
    </row>
    <row r="8" spans="1:8" x14ac:dyDescent="0.25">
      <c r="B8" s="70" t="s">
        <v>407</v>
      </c>
      <c r="C8" s="108">
        <f>'Total Collections Rpt'!G8</f>
        <v>22.4</v>
      </c>
      <c r="D8" s="80">
        <f>'Total Collections Rpt'!H8</f>
        <v>16.3</v>
      </c>
      <c r="E8" s="80">
        <f>'Total Collections Rpt'!G17</f>
        <v>62.6</v>
      </c>
      <c r="F8" s="80">
        <f>'Total Collections Rpt'!H17</f>
        <v>43.2</v>
      </c>
      <c r="G8" s="80">
        <f>'Total Collections Rpt'!G26</f>
        <v>85</v>
      </c>
      <c r="H8" s="81">
        <f>'Total Collections Rpt'!H26</f>
        <v>59.5</v>
      </c>
    </row>
    <row r="9" spans="1:8" x14ac:dyDescent="0.25">
      <c r="B9" s="68" t="s">
        <v>3</v>
      </c>
      <c r="C9" s="108">
        <f>'Total Collections Rpt'!G9</f>
        <v>0.3</v>
      </c>
      <c r="D9" s="80">
        <f>'Total Collections Rpt'!H9</f>
        <v>0.2</v>
      </c>
      <c r="E9" s="80">
        <f>'Total Collections Rpt'!G18</f>
        <v>0.5</v>
      </c>
      <c r="F9" s="80">
        <f>'Total Collections Rpt'!H18</f>
        <v>0.5</v>
      </c>
      <c r="G9" s="80">
        <f>'Total Collections Rpt'!G27</f>
        <v>0.8</v>
      </c>
      <c r="H9" s="81">
        <f>'Total Collections Rpt'!H27</f>
        <v>0.7</v>
      </c>
    </row>
    <row r="10" spans="1:8" x14ac:dyDescent="0.25">
      <c r="B10" s="70"/>
      <c r="C10" s="80"/>
      <c r="D10" s="80"/>
      <c r="E10" s="80"/>
      <c r="F10" s="80"/>
      <c r="G10" s="80"/>
      <c r="H10" s="81"/>
    </row>
    <row r="11" spans="1:8" ht="13.5" thickBot="1" x14ac:dyDescent="0.35">
      <c r="B11" s="79" t="s">
        <v>5</v>
      </c>
      <c r="C11" s="82">
        <f t="shared" ref="C11:H11" si="0">SUM(C6:C9)</f>
        <v>24.9</v>
      </c>
      <c r="D11" s="82">
        <f t="shared" si="0"/>
        <v>17.8</v>
      </c>
      <c r="E11" s="82">
        <f t="shared" si="0"/>
        <v>67.099999999999994</v>
      </c>
      <c r="F11" s="82">
        <f t="shared" si="0"/>
        <v>47.2</v>
      </c>
      <c r="G11" s="82">
        <f t="shared" si="0"/>
        <v>92</v>
      </c>
      <c r="H11" s="83">
        <f t="shared" si="0"/>
        <v>65</v>
      </c>
    </row>
    <row r="13" spans="1:8" x14ac:dyDescent="0.25">
      <c r="B13" t="str">
        <f>Summary!F2</f>
        <v>Data as of 01/03/2023</v>
      </c>
      <c r="C13" s="29"/>
    </row>
    <row r="14" spans="1:8" x14ac:dyDescent="0.25">
      <c r="B14" t="s">
        <v>283</v>
      </c>
    </row>
  </sheetData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K160"/>
  <sheetViews>
    <sheetView zoomScale="85" zoomScaleNormal="100" workbookViewId="0"/>
  </sheetViews>
  <sheetFormatPr defaultColWidth="8.7265625" defaultRowHeight="12.5" x14ac:dyDescent="0.25"/>
  <cols>
    <col min="1" max="3" width="8.7265625" style="1"/>
    <col min="4" max="4" width="38.81640625" style="1" customWidth="1"/>
    <col min="5" max="5" width="4" style="1" customWidth="1"/>
    <col min="6" max="11" width="14.453125" style="1" customWidth="1"/>
    <col min="12" max="12" width="8.7265625" style="1" customWidth="1"/>
    <col min="13" max="16384" width="8.7265625" style="1"/>
  </cols>
  <sheetData>
    <row r="1" spans="1:11" x14ac:dyDescent="0.25">
      <c r="A1" s="127" t="s">
        <v>333</v>
      </c>
    </row>
    <row r="3" spans="1:11" ht="13" thickBot="1" x14ac:dyDescent="0.3">
      <c r="B3" s="1" t="s">
        <v>4</v>
      </c>
      <c r="C3" s="1" t="s">
        <v>8</v>
      </c>
      <c r="D3" s="1" t="s">
        <v>9</v>
      </c>
      <c r="E3" s="1" t="s">
        <v>233</v>
      </c>
      <c r="G3" s="1" t="s">
        <v>122</v>
      </c>
    </row>
    <row r="4" spans="1:11" x14ac:dyDescent="0.25">
      <c r="F4" s="128" t="s">
        <v>358</v>
      </c>
      <c r="G4" s="128" t="s">
        <v>361</v>
      </c>
      <c r="H4" s="128" t="s">
        <v>364</v>
      </c>
      <c r="I4" s="128" t="s">
        <v>406</v>
      </c>
      <c r="J4" s="128" t="s">
        <v>408</v>
      </c>
      <c r="K4" s="129" t="s">
        <v>412</v>
      </c>
    </row>
    <row r="5" spans="1:11" x14ac:dyDescent="0.25">
      <c r="B5" s="1" t="str">
        <f>Details2!B150</f>
        <v>Air Force</v>
      </c>
      <c r="C5" s="1" t="str">
        <f>Details2!C150</f>
        <v>0633</v>
      </c>
      <c r="D5" s="1" t="str">
        <f>Details2!D150</f>
        <v>RAF Lakenhealth (48th Medical Group)</v>
      </c>
      <c r="E5" s="1" t="str">
        <f>Details2!E150</f>
        <v>H</v>
      </c>
      <c r="F5" s="117" t="str">
        <f>Details2!F150</f>
        <v>NULL</v>
      </c>
      <c r="G5" s="117">
        <f>Details2!G150</f>
        <v>156762.37</v>
      </c>
      <c r="H5" s="117">
        <f>Details2!H150</f>
        <v>159863.37</v>
      </c>
      <c r="I5" s="117">
        <f>Details2!I150</f>
        <v>130630</v>
      </c>
      <c r="J5" s="117">
        <f>Details2!J150</f>
        <v>114054.36</v>
      </c>
      <c r="K5" s="117" t="str">
        <f>Details2!K150</f>
        <v>NULL</v>
      </c>
    </row>
    <row r="6" spans="1:11" x14ac:dyDescent="0.25">
      <c r="B6" s="1" t="str">
        <f>Details2!B151</f>
        <v>Air Force</v>
      </c>
      <c r="C6" s="1" t="str">
        <f>Details2!C151</f>
        <v>0635</v>
      </c>
      <c r="D6" s="1" t="str">
        <f>Details2!D151</f>
        <v>Incirlik AB (39th Medical Group)</v>
      </c>
      <c r="E6" s="1" t="str">
        <f>Details2!E151</f>
        <v>C</v>
      </c>
      <c r="F6" s="117">
        <f>Details2!F151</f>
        <v>2826.33</v>
      </c>
      <c r="G6" s="117">
        <f>Details2!G151</f>
        <v>4.8499999999999996</v>
      </c>
      <c r="H6" s="117">
        <f>Details2!H151</f>
        <v>0</v>
      </c>
      <c r="I6" s="117">
        <f>Details2!I151</f>
        <v>3812.28</v>
      </c>
      <c r="J6" s="117">
        <f>Details2!J151</f>
        <v>12193.06</v>
      </c>
      <c r="K6" s="117">
        <f>Details2!K151</f>
        <v>0</v>
      </c>
    </row>
    <row r="7" spans="1:11" x14ac:dyDescent="0.25">
      <c r="B7" s="1" t="str">
        <f>Details2!B152</f>
        <v>Air Force</v>
      </c>
      <c r="C7" s="1" t="str">
        <f>Details2!C152</f>
        <v>0637</v>
      </c>
      <c r="D7" s="1" t="str">
        <f>Details2!D152</f>
        <v>Kunsan AB (8th Medical Group)</v>
      </c>
      <c r="E7" s="1" t="str">
        <f>Details2!E152</f>
        <v>C</v>
      </c>
      <c r="F7" s="117">
        <f>Details2!F152</f>
        <v>298.11</v>
      </c>
      <c r="G7" s="117">
        <f>Details2!G152</f>
        <v>0</v>
      </c>
      <c r="H7" s="117">
        <f>Details2!H152</f>
        <v>0</v>
      </c>
      <c r="I7" s="117">
        <f>Details2!I152</f>
        <v>6.34</v>
      </c>
      <c r="J7" s="117">
        <f>Details2!J152</f>
        <v>0</v>
      </c>
      <c r="K7" s="117">
        <f>Details2!K152</f>
        <v>0</v>
      </c>
    </row>
    <row r="8" spans="1:11" x14ac:dyDescent="0.25">
      <c r="B8" s="1" t="str">
        <f>Details2!B153</f>
        <v>Air Force</v>
      </c>
      <c r="C8" s="1" t="str">
        <f>Details2!C153</f>
        <v>0638</v>
      </c>
      <c r="D8" s="1" t="str">
        <f>Details2!D153</f>
        <v>Osan AB (51st Medical Group)</v>
      </c>
      <c r="E8" s="1" t="str">
        <f>Details2!E153</f>
        <v>H</v>
      </c>
      <c r="F8" s="117" t="str">
        <f>Details2!F153</f>
        <v>NULL</v>
      </c>
      <c r="G8" s="117" t="str">
        <f>Details2!G153</f>
        <v>NULL</v>
      </c>
      <c r="H8" s="117" t="str">
        <f>Details2!H153</f>
        <v>NULL</v>
      </c>
      <c r="I8" s="117">
        <f>Details2!I153</f>
        <v>74817.81</v>
      </c>
      <c r="J8" s="117" t="str">
        <f>Details2!J153</f>
        <v>NULL</v>
      </c>
      <c r="K8" s="117" t="str">
        <f>Details2!K153</f>
        <v>NULL</v>
      </c>
    </row>
    <row r="9" spans="1:11" x14ac:dyDescent="0.25">
      <c r="B9" s="1" t="str">
        <f>Details2!B154</f>
        <v>Air Force</v>
      </c>
      <c r="C9" s="1" t="str">
        <f>Details2!C154</f>
        <v>0639</v>
      </c>
      <c r="D9" s="1" t="str">
        <f>Details2!D154</f>
        <v>Misawa AB (35th Medical Group)</v>
      </c>
      <c r="E9" s="1" t="str">
        <f>Details2!E154</f>
        <v>H</v>
      </c>
      <c r="F9" s="117">
        <f>Details2!F154</f>
        <v>28548.04</v>
      </c>
      <c r="G9" s="117">
        <f>Details2!G154</f>
        <v>15488.24</v>
      </c>
      <c r="H9" s="117">
        <f>Details2!H154</f>
        <v>33911.629999999997</v>
      </c>
      <c r="I9" s="117" t="str">
        <f>Details2!I154</f>
        <v>NULL</v>
      </c>
      <c r="J9" s="117">
        <f>Details2!J154</f>
        <v>47241.25</v>
      </c>
      <c r="K9" s="117" t="str">
        <f>Details2!K154</f>
        <v>NULL</v>
      </c>
    </row>
    <row r="10" spans="1:11" x14ac:dyDescent="0.25">
      <c r="B10" s="1" t="str">
        <f>Details2!B155</f>
        <v>Air Force</v>
      </c>
      <c r="C10" s="1" t="str">
        <f>Details2!C155</f>
        <v>0640</v>
      </c>
      <c r="D10" s="1" t="str">
        <f>Details2!D155</f>
        <v>Yokota AB (374th Medical Group)</v>
      </c>
      <c r="E10" s="1" t="str">
        <f>Details2!E155</f>
        <v>H</v>
      </c>
      <c r="F10" s="117">
        <f>Details2!F155</f>
        <v>63582.38</v>
      </c>
      <c r="G10" s="117">
        <f>Details2!G155</f>
        <v>127237.31</v>
      </c>
      <c r="H10" s="117">
        <f>Details2!H155</f>
        <v>82374.009999999995</v>
      </c>
      <c r="I10" s="117">
        <f>Details2!I155</f>
        <v>47133.64</v>
      </c>
      <c r="J10" s="117" t="str">
        <f>Details2!J155</f>
        <v>NULL</v>
      </c>
      <c r="K10" s="117" t="str">
        <f>Details2!K155</f>
        <v>NULL</v>
      </c>
    </row>
    <row r="11" spans="1:11" x14ac:dyDescent="0.25">
      <c r="B11" s="1" t="str">
        <f>Details2!B156</f>
        <v>Air Force</v>
      </c>
      <c r="C11" s="1" t="str">
        <f>Details2!C156</f>
        <v>0799</v>
      </c>
      <c r="D11" s="1" t="str">
        <f>Details2!D156</f>
        <v>Geilenkirchen AB (470th Medical Group)</v>
      </c>
      <c r="E11" s="1" t="str">
        <f>Details2!E156</f>
        <v>C</v>
      </c>
      <c r="F11" s="117" t="str">
        <f>Details2!F156</f>
        <v>NULL</v>
      </c>
      <c r="G11" s="117" t="str">
        <f>Details2!G156</f>
        <v>NULL</v>
      </c>
      <c r="H11" s="117" t="str">
        <f>Details2!H156</f>
        <v>NULL</v>
      </c>
      <c r="I11" s="117" t="str">
        <f>Details2!I156</f>
        <v>NULL</v>
      </c>
      <c r="J11" s="117" t="str">
        <f>Details2!J156</f>
        <v>NULL</v>
      </c>
      <c r="K11" s="117" t="str">
        <f>Details2!K156</f>
        <v>NULL</v>
      </c>
    </row>
    <row r="12" spans="1:11" x14ac:dyDescent="0.25">
      <c r="B12" s="1" t="str">
        <f>Details2!B157</f>
        <v>Air Force</v>
      </c>
      <c r="C12" s="1" t="str">
        <f>Details2!C157</f>
        <v>0802</v>
      </c>
      <c r="D12" s="1" t="str">
        <f>Details2!D157</f>
        <v>Andersen JB (36th Medical Group)</v>
      </c>
      <c r="E12" s="1" t="str">
        <f>Details2!E157</f>
        <v>C</v>
      </c>
      <c r="F12" s="117">
        <f>Details2!F157</f>
        <v>5780.71</v>
      </c>
      <c r="G12" s="117">
        <f>Details2!G157</f>
        <v>15107.74</v>
      </c>
      <c r="H12" s="117">
        <f>Details2!H157</f>
        <v>13979.2</v>
      </c>
      <c r="I12" s="117">
        <f>Details2!I157</f>
        <v>17133.48</v>
      </c>
      <c r="J12" s="117">
        <f>Details2!J157</f>
        <v>21675.13</v>
      </c>
      <c r="K12" s="117">
        <f>Details2!K157</f>
        <v>25210.43</v>
      </c>
    </row>
    <row r="13" spans="1:11" x14ac:dyDescent="0.25">
      <c r="B13" s="1" t="str">
        <f>Details2!B158</f>
        <v>Air Force</v>
      </c>
      <c r="C13" s="1" t="str">
        <f>Details2!C158</f>
        <v>0804</v>
      </c>
      <c r="D13" s="1" t="str">
        <f>Details2!D158</f>
        <v>Kadena AB (18th Medical Group)</v>
      </c>
      <c r="E13" s="1" t="str">
        <f>Details2!E158</f>
        <v>C</v>
      </c>
      <c r="F13" s="117">
        <f>Details2!F158</f>
        <v>20577.919999999998</v>
      </c>
      <c r="G13" s="117">
        <f>Details2!G158</f>
        <v>24593.47</v>
      </c>
      <c r="H13" s="117">
        <f>Details2!H158</f>
        <v>25713.7</v>
      </c>
      <c r="I13" s="117">
        <f>Details2!I158</f>
        <v>24079.279999999999</v>
      </c>
      <c r="J13" s="117">
        <f>Details2!J158</f>
        <v>23034.99</v>
      </c>
      <c r="K13" s="117">
        <f>Details2!K158</f>
        <v>24170.44</v>
      </c>
    </row>
    <row r="14" spans="1:11" x14ac:dyDescent="0.25">
      <c r="B14" s="1" t="str">
        <f>Details2!B159</f>
        <v>Air Force</v>
      </c>
      <c r="C14" s="1" t="str">
        <f>Details2!C159</f>
        <v>0805</v>
      </c>
      <c r="D14" s="1" t="str">
        <f>Details2!D159</f>
        <v>Spangdahlem AB (52nd Medical Group)</v>
      </c>
      <c r="E14" s="1" t="str">
        <f>Details2!E159</f>
        <v>C</v>
      </c>
      <c r="F14" s="117">
        <f>Details2!F159</f>
        <v>0</v>
      </c>
      <c r="G14" s="117">
        <f>Details2!G159</f>
        <v>10671.64</v>
      </c>
      <c r="H14" s="117">
        <f>Details2!H159</f>
        <v>7982.57</v>
      </c>
      <c r="I14" s="117">
        <f>Details2!I159</f>
        <v>8711.0499999999993</v>
      </c>
      <c r="J14" s="117">
        <f>Details2!J159</f>
        <v>12195.86</v>
      </c>
      <c r="K14" s="117">
        <f>Details2!K159</f>
        <v>16630.27</v>
      </c>
    </row>
    <row r="15" spans="1:11" x14ac:dyDescent="0.25">
      <c r="B15" s="1" t="str">
        <f>Details2!B160</f>
        <v>Air Force</v>
      </c>
      <c r="C15" s="1" t="str">
        <f>Details2!C160</f>
        <v>0806</v>
      </c>
      <c r="D15" s="1" t="str">
        <f>Details2!D160</f>
        <v>Ramstein AB (86th Medical Group)</v>
      </c>
      <c r="E15" s="1" t="str">
        <f>Details2!E160</f>
        <v>C</v>
      </c>
      <c r="F15" s="117">
        <f>Details2!F160</f>
        <v>21410.66</v>
      </c>
      <c r="G15" s="117">
        <f>Details2!G160</f>
        <v>45494.14</v>
      </c>
      <c r="H15" s="117">
        <f>Details2!H160</f>
        <v>35105.74</v>
      </c>
      <c r="I15" s="117">
        <f>Details2!I160</f>
        <v>36280.14</v>
      </c>
      <c r="J15" s="117">
        <f>Details2!J160</f>
        <v>29422.83</v>
      </c>
      <c r="K15" s="117" t="str">
        <f>Details2!K160</f>
        <v>NULL</v>
      </c>
    </row>
    <row r="16" spans="1:11" x14ac:dyDescent="0.25">
      <c r="B16" s="1" t="str">
        <f>Details2!B161</f>
        <v>Air Force</v>
      </c>
      <c r="C16" s="1" t="str">
        <f>Details2!C161</f>
        <v>0808</v>
      </c>
      <c r="D16" s="1" t="str">
        <f>Details2!D161</f>
        <v>Aviano AB (31st Medical Group)</v>
      </c>
      <c r="E16" s="1" t="str">
        <f>Details2!E161</f>
        <v>H</v>
      </c>
      <c r="F16" s="117" t="str">
        <f>Details2!F161</f>
        <v>NULL</v>
      </c>
      <c r="G16" s="117" t="str">
        <f>Details2!G161</f>
        <v>NULL</v>
      </c>
      <c r="H16" s="117">
        <f>Details2!H161</f>
        <v>21641.11</v>
      </c>
      <c r="I16" s="117">
        <f>Details2!I161</f>
        <v>8321.34</v>
      </c>
      <c r="J16" s="117" t="str">
        <f>Details2!J161</f>
        <v>NULL</v>
      </c>
      <c r="K16" s="117" t="str">
        <f>Details2!K161</f>
        <v>NULL</v>
      </c>
    </row>
    <row r="17" spans="2:11" x14ac:dyDescent="0.25">
      <c r="B17" s="1" t="str">
        <f>Details2!B162</f>
        <v>ALL</v>
      </c>
      <c r="C17" s="1" t="str">
        <f>Details2!C162</f>
        <v>0000</v>
      </c>
      <c r="D17" s="1" t="str">
        <f>Details2!D162</f>
        <v>UBO Administrator</v>
      </c>
      <c r="E17" s="1" t="str">
        <f>Details2!E162</f>
        <v>NULL</v>
      </c>
      <c r="F17" s="117" t="str">
        <f>Details2!F162</f>
        <v>NULL</v>
      </c>
      <c r="G17" s="117" t="str">
        <f>Details2!G162</f>
        <v>NULL</v>
      </c>
      <c r="H17" s="117" t="str">
        <f>Details2!H162</f>
        <v>NULL</v>
      </c>
      <c r="I17" s="117" t="str">
        <f>Details2!I162</f>
        <v>NULL</v>
      </c>
      <c r="J17" s="117" t="str">
        <f>Details2!J162</f>
        <v>NULL</v>
      </c>
      <c r="K17" s="117" t="str">
        <f>Details2!K162</f>
        <v>NULL</v>
      </c>
    </row>
    <row r="18" spans="2:11" x14ac:dyDescent="0.25">
      <c r="B18" s="1" t="str">
        <f>Details2!B163</f>
        <v>Army</v>
      </c>
      <c r="C18" s="1" t="str">
        <f>Details2!C163</f>
        <v>0607</v>
      </c>
      <c r="D18" s="1" t="str">
        <f>Details2!D163</f>
        <v>Landstuhl Regional Medical Center</v>
      </c>
      <c r="E18" s="1" t="str">
        <f>Details2!E163</f>
        <v>H</v>
      </c>
      <c r="F18" s="117">
        <f>Details2!F163</f>
        <v>1877785.48</v>
      </c>
      <c r="G18" s="117">
        <f>Details2!G163</f>
        <v>3295272.01</v>
      </c>
      <c r="H18" s="117">
        <f>Details2!H163</f>
        <v>3091177.56</v>
      </c>
      <c r="I18" s="117">
        <f>Details2!I163</f>
        <v>2649375.98</v>
      </c>
      <c r="J18" s="117">
        <f>Details2!J163</f>
        <v>2648449.52</v>
      </c>
      <c r="K18" s="117">
        <f>Details2!K163</f>
        <v>2405322.9500000002</v>
      </c>
    </row>
    <row r="19" spans="2:11" x14ac:dyDescent="0.25">
      <c r="B19" s="1" t="str">
        <f>Details2!B164</f>
        <v>Army</v>
      </c>
      <c r="C19" s="1" t="str">
        <f>Details2!C164</f>
        <v>0609</v>
      </c>
      <c r="D19" s="1" t="str">
        <f>Details2!D164</f>
        <v>Vilseck (Bavaria MEDDAC)</v>
      </c>
      <c r="E19" s="1" t="str">
        <f>Details2!E164</f>
        <v>C</v>
      </c>
      <c r="F19" s="117">
        <f>Details2!F164</f>
        <v>183382.82</v>
      </c>
      <c r="G19" s="117">
        <f>Details2!G164</f>
        <v>237070.06</v>
      </c>
      <c r="H19" s="117">
        <f>Details2!H164</f>
        <v>287348.09000000003</v>
      </c>
      <c r="I19" s="117">
        <f>Details2!I164</f>
        <v>292804.78000000003</v>
      </c>
      <c r="J19" s="117">
        <f>Details2!J164</f>
        <v>384605.39</v>
      </c>
      <c r="K19" s="117">
        <f>Details2!K164</f>
        <v>318392.31</v>
      </c>
    </row>
    <row r="20" spans="2:11" x14ac:dyDescent="0.25">
      <c r="B20" s="1" t="str">
        <f>Details2!B165</f>
        <v>Army</v>
      </c>
      <c r="C20" s="1" t="str">
        <f>Details2!C165</f>
        <v>0610</v>
      </c>
      <c r="D20" s="1" t="str">
        <f>Details2!D165</f>
        <v>Camp Zama (BG CRAWFORD)</v>
      </c>
      <c r="E20" s="1" t="str">
        <f>Details2!E165</f>
        <v>C</v>
      </c>
      <c r="F20" s="117">
        <f>Details2!F165</f>
        <v>12095.35</v>
      </c>
      <c r="G20" s="117">
        <f>Details2!G165</f>
        <v>12688.36</v>
      </c>
      <c r="H20" s="117">
        <f>Details2!H165</f>
        <v>40741.379999999997</v>
      </c>
      <c r="I20" s="117">
        <f>Details2!I165</f>
        <v>56733.07</v>
      </c>
      <c r="J20" s="117">
        <f>Details2!J165</f>
        <v>52896.32</v>
      </c>
      <c r="K20" s="117">
        <f>Details2!K165</f>
        <v>11435.55</v>
      </c>
    </row>
    <row r="21" spans="2:11" x14ac:dyDescent="0.25">
      <c r="B21" s="1" t="str">
        <f>Details2!B166</f>
        <v>Army</v>
      </c>
      <c r="C21" s="1" t="str">
        <f>Details2!C166</f>
        <v>0612</v>
      </c>
      <c r="D21" s="1" t="str">
        <f>Details2!D166</f>
        <v>Camp Humphreys (Brian Allgood Army Community Hospital)</v>
      </c>
      <c r="E21" s="1" t="str">
        <f>Details2!E166</f>
        <v>H</v>
      </c>
      <c r="F21" s="117">
        <f>Details2!F166</f>
        <v>370854.25</v>
      </c>
      <c r="G21" s="117">
        <f>Details2!G166</f>
        <v>511628.75</v>
      </c>
      <c r="H21" s="117">
        <f>Details2!H166</f>
        <v>491860.07</v>
      </c>
      <c r="I21" s="117">
        <f>Details2!I166</f>
        <v>447615.96</v>
      </c>
      <c r="J21" s="117">
        <f>Details2!J166</f>
        <v>565689.23</v>
      </c>
      <c r="K21" s="117">
        <f>Details2!K166</f>
        <v>627099.26</v>
      </c>
    </row>
    <row r="22" spans="2:11" x14ac:dyDescent="0.25">
      <c r="B22" s="1" t="str">
        <f>Details2!B167</f>
        <v>DHA</v>
      </c>
      <c r="C22" s="1" t="str">
        <f>Details2!C167</f>
        <v>0001</v>
      </c>
      <c r="D22" s="1" t="str">
        <f>Details2!D167</f>
        <v>Redstone Arsenal (Fox Army Health Clinic)</v>
      </c>
      <c r="E22" s="1" t="str">
        <f>Details2!E167</f>
        <v>C</v>
      </c>
      <c r="F22" s="117">
        <f>Details2!F167</f>
        <v>2770815.31</v>
      </c>
      <c r="G22" s="117">
        <f>Details2!G167</f>
        <v>2507652.5499999998</v>
      </c>
      <c r="H22" s="117">
        <f>Details2!H167</f>
        <v>2427276.5</v>
      </c>
      <c r="I22" s="117">
        <f>Details2!I167</f>
        <v>1792099.65</v>
      </c>
      <c r="J22" s="117">
        <f>Details2!J167</f>
        <v>1493470.11</v>
      </c>
      <c r="K22" s="117">
        <f>Details2!K167</f>
        <v>912529.48</v>
      </c>
    </row>
    <row r="23" spans="2:11" x14ac:dyDescent="0.25">
      <c r="B23" s="1" t="str">
        <f>Details2!B168</f>
        <v>DHA</v>
      </c>
      <c r="C23" s="1" t="str">
        <f>Details2!C168</f>
        <v>0003</v>
      </c>
      <c r="D23" s="1" t="str">
        <f>Details2!D168</f>
        <v>Ft. Rucker (Lyster Army Health Clinic)</v>
      </c>
      <c r="E23" s="1" t="str">
        <f>Details2!E168</f>
        <v>C</v>
      </c>
      <c r="F23" s="117">
        <f>Details2!F168</f>
        <v>2461192.64</v>
      </c>
      <c r="G23" s="117">
        <f>Details2!G168</f>
        <v>2171903.59</v>
      </c>
      <c r="H23" s="117">
        <f>Details2!H168</f>
        <v>2716677.34</v>
      </c>
      <c r="I23" s="117">
        <f>Details2!I168</f>
        <v>2346493.7799999998</v>
      </c>
      <c r="J23" s="117">
        <f>Details2!J168</f>
        <v>1444878.48</v>
      </c>
      <c r="K23" s="117">
        <f>Details2!K168</f>
        <v>1022292.48</v>
      </c>
    </row>
    <row r="24" spans="2:11" x14ac:dyDescent="0.25">
      <c r="B24" s="1" t="str">
        <f>Details2!B169</f>
        <v>DHA</v>
      </c>
      <c r="C24" s="1" t="str">
        <f>Details2!C169</f>
        <v>0004</v>
      </c>
      <c r="D24" s="1" t="str">
        <f>Details2!D169</f>
        <v>Maxwell AFB (42nd Medical Group)</v>
      </c>
      <c r="E24" s="1" t="str">
        <f>Details2!E169</f>
        <v>C</v>
      </c>
      <c r="F24" s="117">
        <f>Details2!F169</f>
        <v>570290.12</v>
      </c>
      <c r="G24" s="117">
        <f>Details2!G169</f>
        <v>1944815.26</v>
      </c>
      <c r="H24" s="117">
        <f>Details2!H169</f>
        <v>651445.9</v>
      </c>
      <c r="I24" s="117">
        <f>Details2!I169</f>
        <v>1599689.95</v>
      </c>
      <c r="J24" s="117">
        <f>Details2!J169</f>
        <v>757371.65</v>
      </c>
      <c r="K24" s="117">
        <f>Details2!K169</f>
        <v>421531.03</v>
      </c>
    </row>
    <row r="25" spans="2:11" x14ac:dyDescent="0.25">
      <c r="B25" s="1" t="str">
        <f>Details2!B170</f>
        <v>DHA</v>
      </c>
      <c r="C25" s="1" t="str">
        <f>Details2!C170</f>
        <v>0005</v>
      </c>
      <c r="D25" s="1" t="str">
        <f>Details2!D170</f>
        <v>Ft. Wainwright (Bassett Army Community Hospital)</v>
      </c>
      <c r="E25" s="1" t="str">
        <f>Details2!E170</f>
        <v>H</v>
      </c>
      <c r="F25" s="117">
        <f>Details2!F170</f>
        <v>1392109.92</v>
      </c>
      <c r="G25" s="117">
        <f>Details2!G170</f>
        <v>1131203.99</v>
      </c>
      <c r="H25" s="117">
        <f>Details2!H170</f>
        <v>1125989.76</v>
      </c>
      <c r="I25" s="117">
        <f>Details2!I170</f>
        <v>997128.32</v>
      </c>
      <c r="J25" s="117">
        <f>Details2!J170</f>
        <v>585775.71</v>
      </c>
      <c r="K25" s="117">
        <f>Details2!K170</f>
        <v>533955.82999999996</v>
      </c>
    </row>
    <row r="26" spans="2:11" x14ac:dyDescent="0.25">
      <c r="B26" s="1" t="str">
        <f>Details2!B171</f>
        <v>DHA</v>
      </c>
      <c r="C26" s="1" t="str">
        <f>Details2!C171</f>
        <v>0006</v>
      </c>
      <c r="D26" s="1" t="str">
        <f>Details2!D171</f>
        <v>Elmendorf AFB (673rd Medical group)</v>
      </c>
      <c r="E26" s="1" t="str">
        <f>Details2!E171</f>
        <v>H</v>
      </c>
      <c r="F26" s="117">
        <f>Details2!F171</f>
        <v>4803679.47</v>
      </c>
      <c r="G26" s="117">
        <f>Details2!G171</f>
        <v>4926285.66</v>
      </c>
      <c r="H26" s="117">
        <f>Details2!H171</f>
        <v>4379726.08</v>
      </c>
      <c r="I26" s="117">
        <f>Details2!I171</f>
        <v>3668961.98</v>
      </c>
      <c r="J26" s="117">
        <f>Details2!J171</f>
        <v>2283803.16</v>
      </c>
      <c r="K26" s="117">
        <f>Details2!K171</f>
        <v>1315229.67</v>
      </c>
    </row>
    <row r="27" spans="2:11" x14ac:dyDescent="0.25">
      <c r="B27" s="1" t="str">
        <f>Details2!B172</f>
        <v>DHA</v>
      </c>
      <c r="C27" s="1" t="str">
        <f>Details2!C172</f>
        <v>0008</v>
      </c>
      <c r="D27" s="1" t="str">
        <f>Details2!D172</f>
        <v>Ft. Huachuca (Bliss Army Health Clinic)</v>
      </c>
      <c r="E27" s="1" t="str">
        <f>Details2!E172</f>
        <v>C</v>
      </c>
      <c r="F27" s="117">
        <f>Details2!F172</f>
        <v>351509.97</v>
      </c>
      <c r="G27" s="117">
        <f>Details2!G172</f>
        <v>256947.1</v>
      </c>
      <c r="H27" s="117">
        <f>Details2!H172</f>
        <v>277029.24</v>
      </c>
      <c r="I27" s="117">
        <f>Details2!I172</f>
        <v>172289.93</v>
      </c>
      <c r="J27" s="117">
        <f>Details2!J172</f>
        <v>126133.75</v>
      </c>
      <c r="K27" s="117">
        <f>Details2!K172</f>
        <v>44642.92</v>
      </c>
    </row>
    <row r="28" spans="2:11" x14ac:dyDescent="0.25">
      <c r="B28" s="1" t="str">
        <f>Details2!B173</f>
        <v>DHA</v>
      </c>
      <c r="C28" s="1" t="str">
        <f>Details2!C173</f>
        <v>0009</v>
      </c>
      <c r="D28" s="1" t="str">
        <f>Details2!D173</f>
        <v>Luke AFB (56th Medical Group)</v>
      </c>
      <c r="E28" s="1" t="str">
        <f>Details2!E173</f>
        <v>C</v>
      </c>
      <c r="F28" s="117">
        <f>Details2!F173</f>
        <v>548684.73</v>
      </c>
      <c r="G28" s="117">
        <f>Details2!G173</f>
        <v>524976.07999999996</v>
      </c>
      <c r="H28" s="117">
        <f>Details2!H173</f>
        <v>487309.75</v>
      </c>
      <c r="I28" s="117">
        <f>Details2!I173</f>
        <v>460766.1</v>
      </c>
      <c r="J28" s="117">
        <f>Details2!J173</f>
        <v>397000.13</v>
      </c>
      <c r="K28" s="117">
        <f>Details2!K173</f>
        <v>130377.01</v>
      </c>
    </row>
    <row r="29" spans="2:11" x14ac:dyDescent="0.25">
      <c r="B29" s="1" t="str">
        <f>Details2!B174</f>
        <v>DHA</v>
      </c>
      <c r="C29" s="1" t="str">
        <f>Details2!C174</f>
        <v>0010</v>
      </c>
      <c r="D29" s="1" t="str">
        <f>Details2!D174</f>
        <v>Davis Monthan AFB (355th Medical Group)</v>
      </c>
      <c r="E29" s="1" t="str">
        <f>Details2!E174</f>
        <v>C</v>
      </c>
      <c r="F29" s="117">
        <f>Details2!F174</f>
        <v>303423.49</v>
      </c>
      <c r="G29" s="117">
        <f>Details2!G174</f>
        <v>181624.53</v>
      </c>
      <c r="H29" s="117">
        <f>Details2!H174</f>
        <v>197988.22</v>
      </c>
      <c r="I29" s="117">
        <f>Details2!I174</f>
        <v>172504.79</v>
      </c>
      <c r="J29" s="117">
        <f>Details2!J174</f>
        <v>159242.85999999999</v>
      </c>
      <c r="K29" s="117">
        <f>Details2!K174</f>
        <v>27898.720000000001</v>
      </c>
    </row>
    <row r="30" spans="2:11" x14ac:dyDescent="0.25">
      <c r="B30" s="1" t="str">
        <f>Details2!B175</f>
        <v>DHA</v>
      </c>
      <c r="C30" s="1" t="str">
        <f>Details2!C175</f>
        <v>0013</v>
      </c>
      <c r="D30" s="1" t="str">
        <f>Details2!D175</f>
        <v>Little Rock AFB (19th Medical Group)</v>
      </c>
      <c r="E30" s="1" t="str">
        <f>Details2!E175</f>
        <v>C</v>
      </c>
      <c r="F30" s="117">
        <f>Details2!F175</f>
        <v>339086.03</v>
      </c>
      <c r="G30" s="117">
        <f>Details2!G175</f>
        <v>237837.29</v>
      </c>
      <c r="H30" s="117">
        <f>Details2!H175</f>
        <v>370700.59</v>
      </c>
      <c r="I30" s="117">
        <f>Details2!I175</f>
        <v>382663.61</v>
      </c>
      <c r="J30" s="117">
        <f>Details2!J175</f>
        <v>281286.31</v>
      </c>
      <c r="K30" s="117">
        <f>Details2!K175</f>
        <v>151927.93</v>
      </c>
    </row>
    <row r="31" spans="2:11" x14ac:dyDescent="0.25">
      <c r="B31" s="1" t="str">
        <f>Details2!B176</f>
        <v>DHA</v>
      </c>
      <c r="C31" s="1" t="str">
        <f>Details2!C176</f>
        <v>0014</v>
      </c>
      <c r="D31" s="1" t="str">
        <f>Details2!D176</f>
        <v>Travis AFB (60th Medical Group)</v>
      </c>
      <c r="E31" s="1" t="str">
        <f>Details2!E176</f>
        <v>H</v>
      </c>
      <c r="F31" s="117">
        <f>Details2!F176</f>
        <v>888927.98</v>
      </c>
      <c r="G31" s="117">
        <f>Details2!G176</f>
        <v>935406.06</v>
      </c>
      <c r="H31" s="117">
        <f>Details2!H176</f>
        <v>932047.47</v>
      </c>
      <c r="I31" s="117">
        <f>Details2!I176</f>
        <v>518935.42</v>
      </c>
      <c r="J31" s="117">
        <f>Details2!J176</f>
        <v>362923.48</v>
      </c>
      <c r="K31" s="117">
        <f>Details2!K176</f>
        <v>72239.13</v>
      </c>
    </row>
    <row r="32" spans="2:11" x14ac:dyDescent="0.25">
      <c r="B32" s="1" t="str">
        <f>Details2!B177</f>
        <v>DHA</v>
      </c>
      <c r="C32" s="1" t="str">
        <f>Details2!C177</f>
        <v>0015</v>
      </c>
      <c r="D32" s="1" t="str">
        <f>Details2!D177</f>
        <v>Beale AFB (9th Medical Group)</v>
      </c>
      <c r="E32" s="1" t="str">
        <f>Details2!E177</f>
        <v>C</v>
      </c>
      <c r="F32" s="117">
        <f>Details2!F177</f>
        <v>145948.97</v>
      </c>
      <c r="G32" s="117">
        <f>Details2!G177</f>
        <v>75901.929999999993</v>
      </c>
      <c r="H32" s="117">
        <f>Details2!H177</f>
        <v>105863.86</v>
      </c>
      <c r="I32" s="117">
        <f>Details2!I177</f>
        <v>78735.58</v>
      </c>
      <c r="J32" s="117">
        <f>Details2!J177</f>
        <v>59854.44</v>
      </c>
      <c r="K32" s="117">
        <f>Details2!K177</f>
        <v>27168.240000000002</v>
      </c>
    </row>
    <row r="33" spans="2:11" x14ac:dyDescent="0.25">
      <c r="B33" s="1" t="str">
        <f>Details2!B178</f>
        <v>DHA</v>
      </c>
      <c r="C33" s="1" t="str">
        <f>Details2!C178</f>
        <v>0018</v>
      </c>
      <c r="D33" s="1" t="str">
        <f>Details2!D178</f>
        <v>Vandenberg AFB (30th Medical Group)</v>
      </c>
      <c r="E33" s="1" t="str">
        <f>Details2!E178</f>
        <v>C</v>
      </c>
      <c r="F33" s="117">
        <f>Details2!F178</f>
        <v>78060.149999999994</v>
      </c>
      <c r="G33" s="117">
        <f>Details2!G178</f>
        <v>40128.15</v>
      </c>
      <c r="H33" s="117">
        <f>Details2!H178</f>
        <v>36032.6</v>
      </c>
      <c r="I33" s="117">
        <f>Details2!I178</f>
        <v>40021.96</v>
      </c>
      <c r="J33" s="117">
        <f>Details2!J178</f>
        <v>21657.75</v>
      </c>
      <c r="K33" s="117">
        <f>Details2!K178</f>
        <v>9759.52</v>
      </c>
    </row>
    <row r="34" spans="2:11" x14ac:dyDescent="0.25">
      <c r="B34" s="1" t="str">
        <f>Details2!B179</f>
        <v>DHA</v>
      </c>
      <c r="C34" s="1" t="str">
        <f>Details2!C179</f>
        <v>0019</v>
      </c>
      <c r="D34" s="1" t="str">
        <f>Details2!D179</f>
        <v>Edwards AFB (412th Medical Group)</v>
      </c>
      <c r="E34" s="1" t="str">
        <f>Details2!E179</f>
        <v>C</v>
      </c>
      <c r="F34" s="117">
        <f>Details2!F179</f>
        <v>130758.43</v>
      </c>
      <c r="G34" s="117">
        <f>Details2!G179</f>
        <v>94856.49</v>
      </c>
      <c r="H34" s="117">
        <f>Details2!H179</f>
        <v>100583.76</v>
      </c>
      <c r="I34" s="117">
        <f>Details2!I179</f>
        <v>81717.759999999995</v>
      </c>
      <c r="J34" s="117">
        <f>Details2!J179</f>
        <v>24918.54</v>
      </c>
      <c r="K34" s="117">
        <f>Details2!K179</f>
        <v>19861.34</v>
      </c>
    </row>
    <row r="35" spans="2:11" x14ac:dyDescent="0.25">
      <c r="B35" s="1" t="str">
        <f>Details2!B180</f>
        <v>DHA</v>
      </c>
      <c r="C35" s="1" t="str">
        <f>Details2!C180</f>
        <v>0024</v>
      </c>
      <c r="D35" s="1" t="str">
        <f>Details2!D180</f>
        <v>NH Camp Pendelton</v>
      </c>
      <c r="E35" s="1" t="str">
        <f>Details2!E180</f>
        <v>H</v>
      </c>
      <c r="F35" s="117">
        <f>Details2!F180</f>
        <v>393874.21</v>
      </c>
      <c r="G35" s="117">
        <f>Details2!G180</f>
        <v>293945.46999999997</v>
      </c>
      <c r="H35" s="117">
        <f>Details2!H180</f>
        <v>234583.48</v>
      </c>
      <c r="I35" s="117">
        <f>Details2!I180</f>
        <v>192185.96</v>
      </c>
      <c r="J35" s="117">
        <f>Details2!J180</f>
        <v>206589.44</v>
      </c>
      <c r="K35" s="117">
        <f>Details2!K180</f>
        <v>71797.37</v>
      </c>
    </row>
    <row r="36" spans="2:11" x14ac:dyDescent="0.25">
      <c r="B36" s="1" t="str">
        <f>Details2!B181</f>
        <v>DHA</v>
      </c>
      <c r="C36" s="1" t="str">
        <f>Details2!C181</f>
        <v>0029</v>
      </c>
      <c r="D36" s="1" t="str">
        <f>Details2!D181</f>
        <v>NMC San Diego</v>
      </c>
      <c r="E36" s="1" t="str">
        <f>Details2!E181</f>
        <v>H</v>
      </c>
      <c r="F36" s="117">
        <f>Details2!F181</f>
        <v>1293150.43</v>
      </c>
      <c r="G36" s="117">
        <f>Details2!G181</f>
        <v>1144499.1200000001</v>
      </c>
      <c r="H36" s="117">
        <f>Details2!H181</f>
        <v>753283.81</v>
      </c>
      <c r="I36" s="117">
        <f>Details2!I181</f>
        <v>982790.73</v>
      </c>
      <c r="J36" s="117">
        <f>Details2!J181</f>
        <v>629206.62</v>
      </c>
      <c r="K36" s="117">
        <f>Details2!K181</f>
        <v>302537.11</v>
      </c>
    </row>
    <row r="37" spans="2:11" x14ac:dyDescent="0.25">
      <c r="B37" s="1" t="str">
        <f>Details2!B182</f>
        <v>DHA</v>
      </c>
      <c r="C37" s="1" t="str">
        <f>Details2!C182</f>
        <v>0032</v>
      </c>
      <c r="D37" s="1" t="str">
        <f>Details2!D182</f>
        <v>Ft. Carson (Evans Army Community Hospital)</v>
      </c>
      <c r="E37" s="1" t="str">
        <f>Details2!E182</f>
        <v>H</v>
      </c>
      <c r="F37" s="117">
        <f>Details2!F182</f>
        <v>1158441.73</v>
      </c>
      <c r="G37" s="117">
        <f>Details2!G182</f>
        <v>950089.26</v>
      </c>
      <c r="H37" s="117">
        <f>Details2!H182</f>
        <v>797922.87</v>
      </c>
      <c r="I37" s="117">
        <f>Details2!I182</f>
        <v>619520.43999999994</v>
      </c>
      <c r="J37" s="117">
        <f>Details2!J182</f>
        <v>400978.39</v>
      </c>
      <c r="K37" s="117">
        <f>Details2!K182</f>
        <v>261715.58</v>
      </c>
    </row>
    <row r="38" spans="2:11" x14ac:dyDescent="0.25">
      <c r="B38" s="1" t="str">
        <f>Details2!B183</f>
        <v>DHA</v>
      </c>
      <c r="C38" s="1" t="str">
        <f>Details2!C183</f>
        <v>0033</v>
      </c>
      <c r="D38" s="1" t="str">
        <f>Details2!D183</f>
        <v>USAF Academy (10th Medical Group)</v>
      </c>
      <c r="E38" s="1" t="str">
        <f>Details2!E183</f>
        <v>H</v>
      </c>
      <c r="F38" s="117">
        <f>Details2!F183</f>
        <v>593981.69999999995</v>
      </c>
      <c r="G38" s="117">
        <f>Details2!G183</f>
        <v>868793.73</v>
      </c>
      <c r="H38" s="117">
        <f>Details2!H183</f>
        <v>581743.48</v>
      </c>
      <c r="I38" s="117">
        <f>Details2!I183</f>
        <v>511108.33</v>
      </c>
      <c r="J38" s="117">
        <f>Details2!J183</f>
        <v>244485.97</v>
      </c>
      <c r="K38" s="117">
        <f>Details2!K183</f>
        <v>125544.52</v>
      </c>
    </row>
    <row r="39" spans="2:11" x14ac:dyDescent="0.25">
      <c r="B39" s="1" t="str">
        <f>Details2!B184</f>
        <v>DHA</v>
      </c>
      <c r="C39" s="1" t="str">
        <f>Details2!C184</f>
        <v>0035</v>
      </c>
      <c r="D39" s="1" t="str">
        <f>Details2!D184</f>
        <v>NBHC Groton</v>
      </c>
      <c r="E39" s="1" t="str">
        <f>Details2!E184</f>
        <v>C</v>
      </c>
      <c r="F39" s="117" t="str">
        <f>Details2!F184</f>
        <v>NULL</v>
      </c>
      <c r="G39" s="117" t="str">
        <f>Details2!G184</f>
        <v>NULL</v>
      </c>
      <c r="H39" s="117" t="str">
        <f>Details2!H184</f>
        <v>NULL</v>
      </c>
      <c r="I39" s="117" t="str">
        <f>Details2!I184</f>
        <v>NULL</v>
      </c>
      <c r="J39" s="117" t="str">
        <f>Details2!J184</f>
        <v>NULL</v>
      </c>
      <c r="K39" s="117" t="str">
        <f>Details2!K184</f>
        <v>NULL</v>
      </c>
    </row>
    <row r="40" spans="2:11" x14ac:dyDescent="0.25">
      <c r="B40" s="1" t="str">
        <f>Details2!B185</f>
        <v>DHA</v>
      </c>
      <c r="C40" s="1" t="str">
        <f>Details2!C185</f>
        <v>0036</v>
      </c>
      <c r="D40" s="1" t="str">
        <f>Details2!D185</f>
        <v>Dover AFB (436th Medical Group)</v>
      </c>
      <c r="E40" s="1" t="str">
        <f>Details2!E185</f>
        <v>C</v>
      </c>
      <c r="F40" s="117">
        <f>Details2!F185</f>
        <v>243960.07</v>
      </c>
      <c r="G40" s="117">
        <f>Details2!G185</f>
        <v>494385.71</v>
      </c>
      <c r="H40" s="117">
        <f>Details2!H185</f>
        <v>375372.76</v>
      </c>
      <c r="I40" s="117">
        <f>Details2!I185</f>
        <v>449516.43</v>
      </c>
      <c r="J40" s="117">
        <f>Details2!J185</f>
        <v>385728.3</v>
      </c>
      <c r="K40" s="117">
        <f>Details2!K185</f>
        <v>368223.98</v>
      </c>
    </row>
    <row r="41" spans="2:11" x14ac:dyDescent="0.25">
      <c r="B41" s="1" t="str">
        <f>Details2!B186</f>
        <v>DHA</v>
      </c>
      <c r="C41" s="1" t="str">
        <f>Details2!C186</f>
        <v>0038</v>
      </c>
      <c r="D41" s="1" t="str">
        <f>Details2!D186</f>
        <v>NH Pensacola</v>
      </c>
      <c r="E41" s="1" t="str">
        <f>Details2!E186</f>
        <v>H</v>
      </c>
      <c r="F41" s="117">
        <f>Details2!F186</f>
        <v>1751773.34</v>
      </c>
      <c r="G41" s="117">
        <f>Details2!G186</f>
        <v>1446440.06</v>
      </c>
      <c r="H41" s="117">
        <f>Details2!H186</f>
        <v>1083464.21</v>
      </c>
      <c r="I41" s="117">
        <f>Details2!I186</f>
        <v>933054.6</v>
      </c>
      <c r="J41" s="117">
        <f>Details2!J186</f>
        <v>628341.06000000006</v>
      </c>
      <c r="K41" s="117">
        <f>Details2!K186</f>
        <v>375681.92</v>
      </c>
    </row>
    <row r="42" spans="2:11" x14ac:dyDescent="0.25">
      <c r="B42" s="1" t="str">
        <f>Details2!B187</f>
        <v>DHA</v>
      </c>
      <c r="C42" s="1" t="str">
        <f>Details2!C187</f>
        <v>0039</v>
      </c>
      <c r="D42" s="1" t="str">
        <f>Details2!D187</f>
        <v>NH Jacksonville</v>
      </c>
      <c r="E42" s="1" t="str">
        <f>Details2!E187</f>
        <v>H</v>
      </c>
      <c r="F42" s="117">
        <f>Details2!F187</f>
        <v>1245793</v>
      </c>
      <c r="G42" s="117">
        <f>Details2!G187</f>
        <v>717080.37</v>
      </c>
      <c r="H42" s="117">
        <f>Details2!H187</f>
        <v>1054865.02</v>
      </c>
      <c r="I42" s="117">
        <f>Details2!I187</f>
        <v>835216.64</v>
      </c>
      <c r="J42" s="117">
        <f>Details2!J187</f>
        <v>382694.25</v>
      </c>
      <c r="K42" s="117">
        <f>Details2!K187</f>
        <v>313005.71999999997</v>
      </c>
    </row>
    <row r="43" spans="2:11" x14ac:dyDescent="0.25">
      <c r="B43" s="1" t="str">
        <f>Details2!B188</f>
        <v>DHA</v>
      </c>
      <c r="C43" s="1" t="str">
        <f>Details2!C188</f>
        <v>0042</v>
      </c>
      <c r="D43" s="1" t="str">
        <f>Details2!D188</f>
        <v>Eglin AFB (96th Medical Group)</v>
      </c>
      <c r="E43" s="1" t="str">
        <f>Details2!E188</f>
        <v>H</v>
      </c>
      <c r="F43" s="117">
        <f>Details2!F188</f>
        <v>1010020.87</v>
      </c>
      <c r="G43" s="117">
        <f>Details2!G188</f>
        <v>1383314.8</v>
      </c>
      <c r="H43" s="117">
        <f>Details2!H188</f>
        <v>1123227.1499999999</v>
      </c>
      <c r="I43" s="117">
        <f>Details2!I188</f>
        <v>1080025.7</v>
      </c>
      <c r="J43" s="117">
        <f>Details2!J188</f>
        <v>890576.5</v>
      </c>
      <c r="K43" s="117">
        <f>Details2!K188</f>
        <v>718910.26</v>
      </c>
    </row>
    <row r="44" spans="2:11" x14ac:dyDescent="0.25">
      <c r="B44" s="1" t="str">
        <f>Details2!B189</f>
        <v>DHA</v>
      </c>
      <c r="C44" s="1" t="str">
        <f>Details2!C189</f>
        <v>0043</v>
      </c>
      <c r="D44" s="1" t="str">
        <f>Details2!D189</f>
        <v>Tyndall AFB (325th Medical Group)</v>
      </c>
      <c r="E44" s="1" t="str">
        <f>Details2!E189</f>
        <v>C</v>
      </c>
      <c r="F44" s="117">
        <f>Details2!F189</f>
        <v>286205.67</v>
      </c>
      <c r="G44" s="117">
        <f>Details2!G189</f>
        <v>298837.28999999998</v>
      </c>
      <c r="H44" s="117">
        <f>Details2!H189</f>
        <v>443975.64</v>
      </c>
      <c r="I44" s="117">
        <f>Details2!I189</f>
        <v>248777.98</v>
      </c>
      <c r="J44" s="117">
        <f>Details2!J189</f>
        <v>158107.24</v>
      </c>
      <c r="K44" s="117">
        <f>Details2!K189</f>
        <v>154316.20000000001</v>
      </c>
    </row>
    <row r="45" spans="2:11" x14ac:dyDescent="0.25">
      <c r="B45" s="1" t="str">
        <f>Details2!B190</f>
        <v>DHA</v>
      </c>
      <c r="C45" s="1" t="str">
        <f>Details2!C190</f>
        <v>0045</v>
      </c>
      <c r="D45" s="1" t="str">
        <f>Details2!D190</f>
        <v>MacDill AFB (6th Medical Group)</v>
      </c>
      <c r="E45" s="1" t="str">
        <f>Details2!E190</f>
        <v>C</v>
      </c>
      <c r="F45" s="117">
        <f>Details2!F190</f>
        <v>724804.45</v>
      </c>
      <c r="G45" s="117">
        <f>Details2!G190</f>
        <v>636507.32999999996</v>
      </c>
      <c r="H45" s="117">
        <f>Details2!H190</f>
        <v>765777.62</v>
      </c>
      <c r="I45" s="117">
        <f>Details2!I190</f>
        <v>592859.73</v>
      </c>
      <c r="J45" s="117">
        <f>Details2!J190</f>
        <v>337554.98</v>
      </c>
      <c r="K45" s="117">
        <f>Details2!K190</f>
        <v>235849.29</v>
      </c>
    </row>
    <row r="46" spans="2:11" x14ac:dyDescent="0.25">
      <c r="B46" s="1" t="str">
        <f>Details2!B191</f>
        <v>DHA</v>
      </c>
      <c r="C46" s="1" t="str">
        <f>Details2!C191</f>
        <v>0046</v>
      </c>
      <c r="D46" s="1" t="str">
        <f>Details2!D191</f>
        <v>Patrick AFB (45th Medical Group)</v>
      </c>
      <c r="E46" s="1" t="str">
        <f>Details2!E191</f>
        <v>C</v>
      </c>
      <c r="F46" s="117">
        <f>Details2!F191</f>
        <v>319505.95</v>
      </c>
      <c r="G46" s="117">
        <f>Details2!G191</f>
        <v>779920.81</v>
      </c>
      <c r="H46" s="117">
        <f>Details2!H191</f>
        <v>395821.3</v>
      </c>
      <c r="I46" s="117">
        <f>Details2!I191</f>
        <v>304292.96000000002</v>
      </c>
      <c r="J46" s="117">
        <f>Details2!J191</f>
        <v>420885.31</v>
      </c>
      <c r="K46" s="117">
        <f>Details2!K191</f>
        <v>354016.46</v>
      </c>
    </row>
    <row r="47" spans="2:11" x14ac:dyDescent="0.25">
      <c r="B47" s="1" t="str">
        <f>Details2!B192</f>
        <v>DHA</v>
      </c>
      <c r="C47" s="1" t="str">
        <f>Details2!C192</f>
        <v>0047</v>
      </c>
      <c r="D47" s="1" t="str">
        <f>Details2!D192</f>
        <v>Ft. Gordon (Eisenhower-Gordon Army Medical Center)</v>
      </c>
      <c r="E47" s="1" t="str">
        <f>Details2!E192</f>
        <v>H</v>
      </c>
      <c r="F47" s="117">
        <f>Details2!F192</f>
        <v>1055878.46</v>
      </c>
      <c r="G47" s="117">
        <f>Details2!G192</f>
        <v>907013.83</v>
      </c>
      <c r="H47" s="117">
        <f>Details2!H192</f>
        <v>830918.46</v>
      </c>
      <c r="I47" s="117">
        <f>Details2!I192</f>
        <v>759351.29</v>
      </c>
      <c r="J47" s="117">
        <f>Details2!J192</f>
        <v>535774.28</v>
      </c>
      <c r="K47" s="117">
        <f>Details2!K192</f>
        <v>379639.96</v>
      </c>
    </row>
    <row r="48" spans="2:11" x14ac:dyDescent="0.25">
      <c r="B48" s="1" t="str">
        <f>Details2!B193</f>
        <v>DHA</v>
      </c>
      <c r="C48" s="1" t="str">
        <f>Details2!C193</f>
        <v>0048</v>
      </c>
      <c r="D48" s="1" t="str">
        <f>Details2!D193</f>
        <v>Ft. Benning (Martin-Benning Army Community Hospital)</v>
      </c>
      <c r="E48" s="1" t="str">
        <f>Details2!E193</f>
        <v>H</v>
      </c>
      <c r="F48" s="117">
        <f>Details2!F193</f>
        <v>851393.64</v>
      </c>
      <c r="G48" s="117">
        <f>Details2!G193</f>
        <v>721794.16</v>
      </c>
      <c r="H48" s="117">
        <f>Details2!H193</f>
        <v>669938.47</v>
      </c>
      <c r="I48" s="117">
        <f>Details2!I193</f>
        <v>729362.65</v>
      </c>
      <c r="J48" s="117">
        <f>Details2!J193</f>
        <v>495308.58</v>
      </c>
      <c r="K48" s="117">
        <f>Details2!K193</f>
        <v>343252.38</v>
      </c>
    </row>
    <row r="49" spans="2:11" x14ac:dyDescent="0.25">
      <c r="B49" s="1" t="str">
        <f>Details2!B194</f>
        <v>DHA</v>
      </c>
      <c r="C49" s="1" t="str">
        <f>Details2!C194</f>
        <v>0049</v>
      </c>
      <c r="D49" s="1" t="str">
        <f>Details2!D194</f>
        <v>Ft. Stewart (Winn Army Community Hospital)</v>
      </c>
      <c r="E49" s="1" t="str">
        <f>Details2!E194</f>
        <v>H</v>
      </c>
      <c r="F49" s="117">
        <f>Details2!F194</f>
        <v>544655.35</v>
      </c>
      <c r="G49" s="117">
        <f>Details2!G194</f>
        <v>663199.56000000006</v>
      </c>
      <c r="H49" s="117">
        <f>Details2!H194</f>
        <v>433049.13</v>
      </c>
      <c r="I49" s="117">
        <f>Details2!I194</f>
        <v>424417.21</v>
      </c>
      <c r="J49" s="117">
        <f>Details2!J194</f>
        <v>442874.42</v>
      </c>
      <c r="K49" s="117">
        <f>Details2!K194</f>
        <v>266166.88</v>
      </c>
    </row>
    <row r="50" spans="2:11" x14ac:dyDescent="0.25">
      <c r="B50" s="1" t="str">
        <f>Details2!B195</f>
        <v>DHA</v>
      </c>
      <c r="C50" s="1" t="str">
        <f>Details2!C195</f>
        <v>0050</v>
      </c>
      <c r="D50" s="1" t="str">
        <f>Details2!D195</f>
        <v>Moody AFB (23rd Medical Group)</v>
      </c>
      <c r="E50" s="1" t="str">
        <f>Details2!E195</f>
        <v>C</v>
      </c>
      <c r="F50" s="117">
        <f>Details2!F195</f>
        <v>132333.66</v>
      </c>
      <c r="G50" s="117">
        <f>Details2!G195</f>
        <v>140850.44</v>
      </c>
      <c r="H50" s="117">
        <f>Details2!H195</f>
        <v>122487.52</v>
      </c>
      <c r="I50" s="117">
        <f>Details2!I195</f>
        <v>122561.88</v>
      </c>
      <c r="J50" s="117">
        <f>Details2!J195</f>
        <v>70259.45</v>
      </c>
      <c r="K50" s="117">
        <f>Details2!K195</f>
        <v>23731.95</v>
      </c>
    </row>
    <row r="51" spans="2:11" x14ac:dyDescent="0.25">
      <c r="B51" s="1" t="str">
        <f>Details2!B196</f>
        <v>DHA</v>
      </c>
      <c r="C51" s="1" t="str">
        <f>Details2!C196</f>
        <v>0051</v>
      </c>
      <c r="D51" s="1" t="str">
        <f>Details2!D196</f>
        <v>Robins AFB (78th Medical Group)</v>
      </c>
      <c r="E51" s="1" t="str">
        <f>Details2!E196</f>
        <v>C</v>
      </c>
      <c r="F51" s="117">
        <f>Details2!F196</f>
        <v>697208.94</v>
      </c>
      <c r="G51" s="117">
        <f>Details2!G196</f>
        <v>686070.3</v>
      </c>
      <c r="H51" s="117">
        <f>Details2!H196</f>
        <v>582824.12</v>
      </c>
      <c r="I51" s="117">
        <f>Details2!I196</f>
        <v>572294.39</v>
      </c>
      <c r="J51" s="117">
        <f>Details2!J196</f>
        <v>472728.58</v>
      </c>
      <c r="K51" s="117">
        <f>Details2!K196</f>
        <v>317654.28999999998</v>
      </c>
    </row>
    <row r="52" spans="2:11" x14ac:dyDescent="0.25">
      <c r="B52" s="1" t="str">
        <f>Details2!B197</f>
        <v>DHA</v>
      </c>
      <c r="C52" s="1" t="str">
        <f>Details2!C197</f>
        <v>0052</v>
      </c>
      <c r="D52" s="1" t="str">
        <f>Details2!D197</f>
        <v>Ft. Shafter (Tripler Army Medical Center)</v>
      </c>
      <c r="E52" s="1" t="str">
        <f>Details2!E197</f>
        <v>H</v>
      </c>
      <c r="F52" s="117">
        <f>Details2!F197</f>
        <v>3107362.6</v>
      </c>
      <c r="G52" s="117">
        <f>Details2!G197</f>
        <v>3528383.78</v>
      </c>
      <c r="H52" s="117">
        <f>Details2!H197</f>
        <v>3292076.16</v>
      </c>
      <c r="I52" s="117">
        <f>Details2!I197</f>
        <v>2976767.91</v>
      </c>
      <c r="J52" s="117">
        <f>Details2!J197</f>
        <v>2545281.06</v>
      </c>
      <c r="K52" s="117">
        <f>Details2!K197</f>
        <v>1257975.67</v>
      </c>
    </row>
    <row r="53" spans="2:11" x14ac:dyDescent="0.25">
      <c r="B53" s="1" t="str">
        <f>Details2!B198</f>
        <v>DHA</v>
      </c>
      <c r="C53" s="1" t="str">
        <f>Details2!C198</f>
        <v>0053</v>
      </c>
      <c r="D53" s="1" t="str">
        <f>Details2!D198</f>
        <v>Mountain Home AFB (366th Medical Group)</v>
      </c>
      <c r="E53" s="1" t="str">
        <f>Details2!E198</f>
        <v>H</v>
      </c>
      <c r="F53" s="117">
        <f>Details2!F198</f>
        <v>331791.93</v>
      </c>
      <c r="G53" s="117">
        <f>Details2!G198</f>
        <v>123749.9</v>
      </c>
      <c r="H53" s="117">
        <f>Details2!H198</f>
        <v>163394.28</v>
      </c>
      <c r="I53" s="117">
        <f>Details2!I198</f>
        <v>353173.33</v>
      </c>
      <c r="J53" s="117">
        <f>Details2!J198</f>
        <v>139442.22</v>
      </c>
      <c r="K53" s="117">
        <f>Details2!K198</f>
        <v>47083.67</v>
      </c>
    </row>
    <row r="54" spans="2:11" x14ac:dyDescent="0.25">
      <c r="B54" s="1" t="str">
        <f>Details2!B199</f>
        <v>DHA</v>
      </c>
      <c r="C54" s="1" t="str">
        <f>Details2!C199</f>
        <v>0055</v>
      </c>
      <c r="D54" s="1" t="str">
        <f>Details2!D199</f>
        <v>Scott AFB (375th Medical Group)</v>
      </c>
      <c r="E54" s="1" t="str">
        <f>Details2!E199</f>
        <v>C</v>
      </c>
      <c r="F54" s="117">
        <f>Details2!F199</f>
        <v>584216.18999999994</v>
      </c>
      <c r="G54" s="117">
        <f>Details2!G199</f>
        <v>751243.06</v>
      </c>
      <c r="H54" s="117">
        <f>Details2!H199</f>
        <v>603422.9</v>
      </c>
      <c r="I54" s="117">
        <f>Details2!I199</f>
        <v>706310.45</v>
      </c>
      <c r="J54" s="117">
        <f>Details2!J199</f>
        <v>466902.71</v>
      </c>
      <c r="K54" s="117">
        <f>Details2!K199</f>
        <v>352335.57</v>
      </c>
    </row>
    <row r="55" spans="2:11" x14ac:dyDescent="0.25">
      <c r="B55" s="1" t="str">
        <f>Details2!B200</f>
        <v>DHA</v>
      </c>
      <c r="C55" s="1" t="str">
        <f>Details2!C200</f>
        <v>0056</v>
      </c>
      <c r="D55" s="1" t="str">
        <f>Details2!D200</f>
        <v>NHC Great Lakes</v>
      </c>
      <c r="E55" s="1" t="str">
        <f>Details2!E200</f>
        <v>C</v>
      </c>
      <c r="F55" s="117" t="str">
        <f>Details2!F200</f>
        <v>NULL</v>
      </c>
      <c r="G55" s="117" t="str">
        <f>Details2!G200</f>
        <v>NULL</v>
      </c>
      <c r="H55" s="117" t="str">
        <f>Details2!H200</f>
        <v>NULL</v>
      </c>
      <c r="I55" s="117" t="str">
        <f>Details2!I200</f>
        <v>NULL</v>
      </c>
      <c r="J55" s="117" t="str">
        <f>Details2!J200</f>
        <v>NULL</v>
      </c>
      <c r="K55" s="117" t="str">
        <f>Details2!K200</f>
        <v>NULL</v>
      </c>
    </row>
    <row r="56" spans="2:11" x14ac:dyDescent="0.25">
      <c r="B56" s="1" t="str">
        <f>Details2!B201</f>
        <v>DHA</v>
      </c>
      <c r="C56" s="1" t="str">
        <f>Details2!C201</f>
        <v>0057</v>
      </c>
      <c r="D56" s="1" t="str">
        <f>Details2!D201</f>
        <v>Ft. Riley (Irwin Army Community Hospital)</v>
      </c>
      <c r="E56" s="1" t="str">
        <f>Details2!E201</f>
        <v>H</v>
      </c>
      <c r="F56" s="117">
        <f>Details2!F201</f>
        <v>813991.26</v>
      </c>
      <c r="G56" s="117">
        <f>Details2!G201</f>
        <v>714334.21</v>
      </c>
      <c r="H56" s="117">
        <f>Details2!H201</f>
        <v>513378.27</v>
      </c>
      <c r="I56" s="117">
        <f>Details2!I201</f>
        <v>704025.47</v>
      </c>
      <c r="J56" s="117">
        <f>Details2!J201</f>
        <v>327731.42</v>
      </c>
      <c r="K56" s="117">
        <f>Details2!K201</f>
        <v>230181.39</v>
      </c>
    </row>
    <row r="57" spans="2:11" x14ac:dyDescent="0.25">
      <c r="B57" s="1" t="str">
        <f>Details2!B202</f>
        <v>DHA</v>
      </c>
      <c r="C57" s="1" t="str">
        <f>Details2!C202</f>
        <v>0058</v>
      </c>
      <c r="D57" s="1" t="str">
        <f>Details2!D202</f>
        <v>Ft. Leavenworth (Munson Army Health Clinic)</v>
      </c>
      <c r="E57" s="1" t="str">
        <f>Details2!E202</f>
        <v>C</v>
      </c>
      <c r="F57" s="117">
        <f>Details2!F202</f>
        <v>160781.07999999999</v>
      </c>
      <c r="G57" s="117">
        <f>Details2!G202</f>
        <v>340851.02</v>
      </c>
      <c r="H57" s="117">
        <f>Details2!H202</f>
        <v>191153.71</v>
      </c>
      <c r="I57" s="117">
        <f>Details2!I202</f>
        <v>42428.87</v>
      </c>
      <c r="J57" s="117" t="str">
        <f>Details2!J202</f>
        <v>NULL</v>
      </c>
      <c r="K57" s="117" t="str">
        <f>Details2!K202</f>
        <v>NULL</v>
      </c>
    </row>
    <row r="58" spans="2:11" x14ac:dyDescent="0.25">
      <c r="B58" s="1" t="str">
        <f>Details2!B203</f>
        <v>DHA</v>
      </c>
      <c r="C58" s="1" t="str">
        <f>Details2!C203</f>
        <v>0059</v>
      </c>
      <c r="D58" s="1" t="str">
        <f>Details2!D203</f>
        <v>McConnell AFB (22nd Medical Group)</v>
      </c>
      <c r="E58" s="1" t="str">
        <f>Details2!E203</f>
        <v>C</v>
      </c>
      <c r="F58" s="117">
        <f>Details2!F203</f>
        <v>336299.06</v>
      </c>
      <c r="G58" s="117">
        <f>Details2!G203</f>
        <v>442632.84</v>
      </c>
      <c r="H58" s="117">
        <f>Details2!H203</f>
        <v>422208.82</v>
      </c>
      <c r="I58" s="117">
        <f>Details2!I203</f>
        <v>391658.37</v>
      </c>
      <c r="J58" s="117">
        <f>Details2!J203</f>
        <v>258200.55</v>
      </c>
      <c r="K58" s="117">
        <f>Details2!K203</f>
        <v>59844</v>
      </c>
    </row>
    <row r="59" spans="2:11" x14ac:dyDescent="0.25">
      <c r="B59" s="1" t="str">
        <f>Details2!B204</f>
        <v>DHA</v>
      </c>
      <c r="C59" s="1" t="str">
        <f>Details2!C204</f>
        <v>0060</v>
      </c>
      <c r="D59" s="1" t="str">
        <f>Details2!D204</f>
        <v>Ft. Campbell (Blanchfield Army Community Hospital)</v>
      </c>
      <c r="E59" s="1" t="str">
        <f>Details2!E204</f>
        <v>H</v>
      </c>
      <c r="F59" s="117">
        <f>Details2!F204</f>
        <v>1277444.68</v>
      </c>
      <c r="G59" s="117">
        <f>Details2!G204</f>
        <v>953614.6</v>
      </c>
      <c r="H59" s="117">
        <f>Details2!H204</f>
        <v>952414.66</v>
      </c>
      <c r="I59" s="117">
        <f>Details2!I204</f>
        <v>849760.4</v>
      </c>
      <c r="J59" s="117">
        <f>Details2!J204</f>
        <v>621578.73</v>
      </c>
      <c r="K59" s="117">
        <f>Details2!K204</f>
        <v>478031.81</v>
      </c>
    </row>
    <row r="60" spans="2:11" x14ac:dyDescent="0.25">
      <c r="B60" s="1" t="str">
        <f>Details2!B205</f>
        <v>DHA</v>
      </c>
      <c r="C60" s="1" t="str">
        <f>Details2!C205</f>
        <v>0061</v>
      </c>
      <c r="D60" s="1" t="str">
        <f>Details2!D205</f>
        <v>Ft. Knox (Ireland Army Health Clinic)</v>
      </c>
      <c r="E60" s="1" t="str">
        <f>Details2!E205</f>
        <v>C</v>
      </c>
      <c r="F60" s="117">
        <f>Details2!F205</f>
        <v>1794968.74</v>
      </c>
      <c r="G60" s="117">
        <f>Details2!G205</f>
        <v>1220470.56</v>
      </c>
      <c r="H60" s="117">
        <f>Details2!H205</f>
        <v>1268990.3400000001</v>
      </c>
      <c r="I60" s="117">
        <f>Details2!I205</f>
        <v>951513.34</v>
      </c>
      <c r="J60" s="117">
        <f>Details2!J205</f>
        <v>608165.19999999995</v>
      </c>
      <c r="K60" s="117">
        <f>Details2!K205</f>
        <v>349088.84</v>
      </c>
    </row>
    <row r="61" spans="2:11" x14ac:dyDescent="0.25">
      <c r="B61" s="1" t="str">
        <f>Details2!B206</f>
        <v>DHA</v>
      </c>
      <c r="C61" s="1" t="str">
        <f>Details2!C206</f>
        <v>0062</v>
      </c>
      <c r="D61" s="1" t="str">
        <f>Details2!D206</f>
        <v>Barksdale AFB (2nd Medical Group)</v>
      </c>
      <c r="E61" s="1" t="str">
        <f>Details2!E206</f>
        <v>C</v>
      </c>
      <c r="F61" s="117">
        <f>Details2!F206</f>
        <v>459886.85</v>
      </c>
      <c r="G61" s="117">
        <f>Details2!G206</f>
        <v>595529.91</v>
      </c>
      <c r="H61" s="117">
        <f>Details2!H206</f>
        <v>743947.68</v>
      </c>
      <c r="I61" s="117">
        <f>Details2!I206</f>
        <v>627859.02</v>
      </c>
      <c r="J61" s="117">
        <f>Details2!J206</f>
        <v>379098.64</v>
      </c>
      <c r="K61" s="117">
        <f>Details2!K206</f>
        <v>151471.54</v>
      </c>
    </row>
    <row r="62" spans="2:11" x14ac:dyDescent="0.25">
      <c r="B62" s="1" t="str">
        <f>Details2!B207</f>
        <v>DHA</v>
      </c>
      <c r="C62" s="1" t="str">
        <f>Details2!C207</f>
        <v>0064</v>
      </c>
      <c r="D62" s="1" t="str">
        <f>Details2!D207</f>
        <v>Ft. Polk (Bayne-Jones Army Community Hospital)</v>
      </c>
      <c r="E62" s="1" t="str">
        <f>Details2!E207</f>
        <v>H</v>
      </c>
      <c r="F62" s="117">
        <f>Details2!F207</f>
        <v>529802.87</v>
      </c>
      <c r="G62" s="117">
        <f>Details2!G207</f>
        <v>406196.36</v>
      </c>
      <c r="H62" s="117">
        <f>Details2!H207</f>
        <v>269392.31</v>
      </c>
      <c r="I62" s="117">
        <f>Details2!I207</f>
        <v>133282.98000000001</v>
      </c>
      <c r="J62" s="117">
        <f>Details2!J207</f>
        <v>160816.13</v>
      </c>
      <c r="K62" s="117">
        <f>Details2!K207</f>
        <v>169925.01</v>
      </c>
    </row>
    <row r="63" spans="2:11" x14ac:dyDescent="0.25">
      <c r="B63" s="1" t="str">
        <f>Details2!B208</f>
        <v>DHA</v>
      </c>
      <c r="C63" s="1" t="str">
        <f>Details2!C208</f>
        <v>0066</v>
      </c>
      <c r="D63" s="1" t="str">
        <f>Details2!D208</f>
        <v>Andrews AFB (79th Medical Group)</v>
      </c>
      <c r="E63" s="1" t="str">
        <f>Details2!E208</f>
        <v>H</v>
      </c>
      <c r="F63" s="117">
        <f>Details2!F208</f>
        <v>1959819.31</v>
      </c>
      <c r="G63" s="117">
        <f>Details2!G208</f>
        <v>1603712.68</v>
      </c>
      <c r="H63" s="117">
        <f>Details2!H208</f>
        <v>974654.55</v>
      </c>
      <c r="I63" s="117">
        <f>Details2!I208</f>
        <v>1488848.92</v>
      </c>
      <c r="J63" s="117">
        <f>Details2!J208</f>
        <v>1298720.71</v>
      </c>
      <c r="K63" s="117">
        <f>Details2!K208</f>
        <v>1162734.9099999999</v>
      </c>
    </row>
    <row r="64" spans="2:11" x14ac:dyDescent="0.25">
      <c r="B64" s="1" t="str">
        <f>Details2!B209</f>
        <v>DHA</v>
      </c>
      <c r="C64" s="1" t="str">
        <f>Details2!C209</f>
        <v>0067</v>
      </c>
      <c r="D64" s="1" t="str">
        <f>Details2!D209</f>
        <v>Walter Reed National Military Medical Center</v>
      </c>
      <c r="E64" s="1" t="str">
        <f>Details2!E209</f>
        <v>H</v>
      </c>
      <c r="F64" s="117">
        <f>Details2!F209</f>
        <v>9540911.0199999996</v>
      </c>
      <c r="G64" s="117">
        <f>Details2!G209</f>
        <v>6677714.6699999999</v>
      </c>
      <c r="H64" s="117">
        <f>Details2!H209</f>
        <v>7066861.9000000004</v>
      </c>
      <c r="I64" s="117">
        <f>Details2!I209</f>
        <v>10442476.060000001</v>
      </c>
      <c r="J64" s="117">
        <f>Details2!J209</f>
        <v>8417175.2799999993</v>
      </c>
      <c r="K64" s="117">
        <f>Details2!K209</f>
        <v>5900836.8499999996</v>
      </c>
    </row>
    <row r="65" spans="2:11" x14ac:dyDescent="0.25">
      <c r="B65" s="1" t="str">
        <f>Details2!B210</f>
        <v>DHA</v>
      </c>
      <c r="C65" s="1" t="str">
        <f>Details2!C210</f>
        <v>0068</v>
      </c>
      <c r="D65" s="1" t="str">
        <f>Details2!D210</f>
        <v>NHC Patuxent River</v>
      </c>
      <c r="E65" s="1" t="str">
        <f>Details2!E210</f>
        <v>C</v>
      </c>
      <c r="F65" s="117">
        <f>Details2!F210</f>
        <v>14572.1</v>
      </c>
      <c r="G65" s="117">
        <f>Details2!G210</f>
        <v>0</v>
      </c>
      <c r="H65" s="117">
        <f>Details2!H210</f>
        <v>0</v>
      </c>
      <c r="I65" s="117">
        <f>Details2!I210</f>
        <v>0</v>
      </c>
      <c r="J65" s="117">
        <f>Details2!J210</f>
        <v>36476.83</v>
      </c>
      <c r="K65" s="117">
        <f>Details2!K210</f>
        <v>31919.48</v>
      </c>
    </row>
    <row r="66" spans="2:11" x14ac:dyDescent="0.25">
      <c r="B66" s="1" t="str">
        <f>Details2!B211</f>
        <v>DHA</v>
      </c>
      <c r="C66" s="1" t="str">
        <f>Details2!C211</f>
        <v>0069</v>
      </c>
      <c r="D66" s="1" t="str">
        <f>Details2!D211</f>
        <v>Ft. Meade (Kimbrough Ambulatory Care Center)</v>
      </c>
      <c r="E66" s="1" t="str">
        <f>Details2!E211</f>
        <v>C</v>
      </c>
      <c r="F66" s="117">
        <f>Details2!F211</f>
        <v>3818056.56</v>
      </c>
      <c r="G66" s="117">
        <f>Details2!G211</f>
        <v>2538315.65</v>
      </c>
      <c r="H66" s="117">
        <f>Details2!H211</f>
        <v>3319198.19</v>
      </c>
      <c r="I66" s="117">
        <f>Details2!I211</f>
        <v>2968605.6</v>
      </c>
      <c r="J66" s="117">
        <f>Details2!J211</f>
        <v>2037438.22</v>
      </c>
      <c r="K66" s="117">
        <f>Details2!K211</f>
        <v>1997122.54</v>
      </c>
    </row>
    <row r="67" spans="2:11" x14ac:dyDescent="0.25">
      <c r="B67" s="1" t="str">
        <f>Details2!B212</f>
        <v>DHA</v>
      </c>
      <c r="C67" s="1" t="str">
        <f>Details2!C212</f>
        <v>0073</v>
      </c>
      <c r="D67" s="1" t="str">
        <f>Details2!D212</f>
        <v>Keesler AFB (81st Medical Group)</v>
      </c>
      <c r="E67" s="1" t="str">
        <f>Details2!E212</f>
        <v>H</v>
      </c>
      <c r="F67" s="117">
        <f>Details2!F212</f>
        <v>1473166.52</v>
      </c>
      <c r="G67" s="117">
        <f>Details2!G212</f>
        <v>1420225.22</v>
      </c>
      <c r="H67" s="117">
        <f>Details2!H212</f>
        <v>1559349.1</v>
      </c>
      <c r="I67" s="117">
        <f>Details2!I212</f>
        <v>1259926.71</v>
      </c>
      <c r="J67" s="117">
        <f>Details2!J212</f>
        <v>1012429.26</v>
      </c>
      <c r="K67" s="117">
        <f>Details2!K212</f>
        <v>840027.99</v>
      </c>
    </row>
    <row r="68" spans="2:11" x14ac:dyDescent="0.25">
      <c r="B68" s="1" t="str">
        <f>Details2!B213</f>
        <v>DHA</v>
      </c>
      <c r="C68" s="1" t="str">
        <f>Details2!C213</f>
        <v>0074</v>
      </c>
      <c r="D68" s="1" t="str">
        <f>Details2!D213</f>
        <v>Columbus AFB (14th Medical Group)</v>
      </c>
      <c r="E68" s="1" t="str">
        <f>Details2!E213</f>
        <v>C</v>
      </c>
      <c r="F68" s="117">
        <f>Details2!F213</f>
        <v>176828.96</v>
      </c>
      <c r="G68" s="117">
        <f>Details2!G213</f>
        <v>178354.83</v>
      </c>
      <c r="H68" s="117">
        <f>Details2!H213</f>
        <v>177436.77</v>
      </c>
      <c r="I68" s="117">
        <f>Details2!I213</f>
        <v>193883.86</v>
      </c>
      <c r="J68" s="117">
        <f>Details2!J213</f>
        <v>124232.96000000001</v>
      </c>
      <c r="K68" s="117">
        <f>Details2!K213</f>
        <v>49010.1</v>
      </c>
    </row>
    <row r="69" spans="2:11" x14ac:dyDescent="0.25">
      <c r="B69" s="1" t="str">
        <f>Details2!B214</f>
        <v>DHA</v>
      </c>
      <c r="C69" s="1" t="str">
        <f>Details2!C214</f>
        <v>0075</v>
      </c>
      <c r="D69" s="1" t="str">
        <f>Details2!D214</f>
        <v>Ft. Leonard Wood (Wood Army Community Hospital)</v>
      </c>
      <c r="E69" s="1" t="str">
        <f>Details2!E214</f>
        <v>H</v>
      </c>
      <c r="F69" s="117">
        <f>Details2!F214</f>
        <v>385192.96000000002</v>
      </c>
      <c r="G69" s="117">
        <f>Details2!G214</f>
        <v>522301.97</v>
      </c>
      <c r="H69" s="117">
        <f>Details2!H214</f>
        <v>382628.28</v>
      </c>
      <c r="I69" s="117">
        <f>Details2!I214</f>
        <v>469207.74</v>
      </c>
      <c r="J69" s="117">
        <f>Details2!J214</f>
        <v>339443.55</v>
      </c>
      <c r="K69" s="117">
        <f>Details2!K214</f>
        <v>130601.25</v>
      </c>
    </row>
    <row r="70" spans="2:11" x14ac:dyDescent="0.25">
      <c r="B70" s="1" t="str">
        <f>Details2!B215</f>
        <v>DHA</v>
      </c>
      <c r="C70" s="1" t="str">
        <f>Details2!C215</f>
        <v>0076</v>
      </c>
      <c r="D70" s="1" t="str">
        <f>Details2!D215</f>
        <v>Whiteman AFB (509th Medical Group)</v>
      </c>
      <c r="E70" s="1" t="str">
        <f>Details2!E215</f>
        <v>C</v>
      </c>
      <c r="F70" s="117">
        <f>Details2!F215</f>
        <v>75385.48</v>
      </c>
      <c r="G70" s="117">
        <f>Details2!G215</f>
        <v>104823.03</v>
      </c>
      <c r="H70" s="117">
        <f>Details2!H215</f>
        <v>129911.72</v>
      </c>
      <c r="I70" s="117">
        <f>Details2!I215</f>
        <v>101663.38</v>
      </c>
      <c r="J70" s="117">
        <f>Details2!J215</f>
        <v>29372.45</v>
      </c>
      <c r="K70" s="117">
        <f>Details2!K215</f>
        <v>10702.56</v>
      </c>
    </row>
    <row r="71" spans="2:11" x14ac:dyDescent="0.25">
      <c r="B71" s="1" t="str">
        <f>Details2!B216</f>
        <v>DHA</v>
      </c>
      <c r="C71" s="1" t="str">
        <f>Details2!C216</f>
        <v>0077</v>
      </c>
      <c r="D71" s="1" t="str">
        <f>Details2!D216</f>
        <v>Malmstrom AFB (341st Medical Group)</v>
      </c>
      <c r="E71" s="1" t="str">
        <f>Details2!E216</f>
        <v>C</v>
      </c>
      <c r="F71" s="117">
        <f>Details2!F216</f>
        <v>207371.39</v>
      </c>
      <c r="G71" s="117">
        <f>Details2!G216</f>
        <v>151246.24</v>
      </c>
      <c r="H71" s="117">
        <f>Details2!H216</f>
        <v>247122.44</v>
      </c>
      <c r="I71" s="117">
        <f>Details2!I216</f>
        <v>132759.01</v>
      </c>
      <c r="J71" s="117">
        <f>Details2!J216</f>
        <v>107801.44</v>
      </c>
      <c r="K71" s="117">
        <f>Details2!K216</f>
        <v>54017.03</v>
      </c>
    </row>
    <row r="72" spans="2:11" x14ac:dyDescent="0.25">
      <c r="B72" s="1" t="str">
        <f>Details2!B217</f>
        <v>DHA</v>
      </c>
      <c r="C72" s="1" t="str">
        <f>Details2!C217</f>
        <v>0078</v>
      </c>
      <c r="D72" s="1" t="str">
        <f>Details2!D217</f>
        <v>Offutt AFB (55th Medical Group)</v>
      </c>
      <c r="E72" s="1" t="str">
        <f>Details2!E217</f>
        <v>C</v>
      </c>
      <c r="F72" s="117">
        <f>Details2!F217</f>
        <v>739757.01</v>
      </c>
      <c r="G72" s="117">
        <f>Details2!G217</f>
        <v>1341335.3700000001</v>
      </c>
      <c r="H72" s="117">
        <f>Details2!H217</f>
        <v>470579.59</v>
      </c>
      <c r="I72" s="117">
        <f>Details2!I217</f>
        <v>524757.29</v>
      </c>
      <c r="J72" s="117">
        <f>Details2!J217</f>
        <v>431507.36</v>
      </c>
      <c r="K72" s="117">
        <f>Details2!K217</f>
        <v>334661.56</v>
      </c>
    </row>
    <row r="73" spans="2:11" x14ac:dyDescent="0.25">
      <c r="B73" s="1" t="str">
        <f>Details2!B218</f>
        <v>DHA</v>
      </c>
      <c r="C73" s="1" t="str">
        <f>Details2!C218</f>
        <v>0079</v>
      </c>
      <c r="D73" s="1" t="str">
        <f>Details2!D218</f>
        <v>Nellis AFB (99th Medical Group)</v>
      </c>
      <c r="E73" s="1" t="str">
        <f>Details2!E218</f>
        <v>H</v>
      </c>
      <c r="F73" s="117">
        <f>Details2!F218</f>
        <v>1382530.06</v>
      </c>
      <c r="G73" s="117">
        <f>Details2!G218</f>
        <v>1308066.49</v>
      </c>
      <c r="H73" s="117">
        <f>Details2!H218</f>
        <v>1039843.62</v>
      </c>
      <c r="I73" s="117">
        <f>Details2!I218</f>
        <v>1089936.1499999999</v>
      </c>
      <c r="J73" s="117">
        <f>Details2!J218</f>
        <v>448220.73</v>
      </c>
      <c r="K73" s="117">
        <f>Details2!K218</f>
        <v>289448.92</v>
      </c>
    </row>
    <row r="74" spans="2:11" x14ac:dyDescent="0.25">
      <c r="B74" s="1" t="str">
        <f>Details2!B219</f>
        <v>DHA</v>
      </c>
      <c r="C74" s="1" t="str">
        <f>Details2!C219</f>
        <v>0083</v>
      </c>
      <c r="D74" s="1" t="str">
        <f>Details2!D219</f>
        <v>Kirtland AFB (377th Medical Group)</v>
      </c>
      <c r="E74" s="1" t="str">
        <f>Details2!E219</f>
        <v>C</v>
      </c>
      <c r="F74" s="117">
        <f>Details2!F219</f>
        <v>316536.21999999997</v>
      </c>
      <c r="G74" s="117">
        <f>Details2!G219</f>
        <v>218684.45</v>
      </c>
      <c r="H74" s="117">
        <f>Details2!H219</f>
        <v>307527.15000000002</v>
      </c>
      <c r="I74" s="117">
        <f>Details2!I219</f>
        <v>310650.93</v>
      </c>
      <c r="J74" s="117">
        <f>Details2!J219</f>
        <v>158800.73000000001</v>
      </c>
      <c r="K74" s="117">
        <f>Details2!K219</f>
        <v>98869.29</v>
      </c>
    </row>
    <row r="75" spans="2:11" x14ac:dyDescent="0.25">
      <c r="B75" s="1" t="str">
        <f>Details2!B220</f>
        <v>DHA</v>
      </c>
      <c r="C75" s="1" t="str">
        <f>Details2!C220</f>
        <v>0084</v>
      </c>
      <c r="D75" s="1" t="str">
        <f>Details2!D220</f>
        <v>Holloman AFB (49th Medical Group)</v>
      </c>
      <c r="E75" s="1" t="str">
        <f>Details2!E220</f>
        <v>C</v>
      </c>
      <c r="F75" s="117">
        <f>Details2!F220</f>
        <v>155983.71</v>
      </c>
      <c r="G75" s="117">
        <f>Details2!G220</f>
        <v>127612.61</v>
      </c>
      <c r="H75" s="117">
        <f>Details2!H220</f>
        <v>154740.79</v>
      </c>
      <c r="I75" s="117">
        <f>Details2!I220</f>
        <v>100142.7</v>
      </c>
      <c r="J75" s="117">
        <f>Details2!J220</f>
        <v>47890.7</v>
      </c>
      <c r="K75" s="117">
        <f>Details2!K220</f>
        <v>22150.11</v>
      </c>
    </row>
    <row r="76" spans="2:11" x14ac:dyDescent="0.25">
      <c r="B76" s="1" t="str">
        <f>Details2!B221</f>
        <v>DHA</v>
      </c>
      <c r="C76" s="1" t="str">
        <f>Details2!C221</f>
        <v>0085</v>
      </c>
      <c r="D76" s="1" t="str">
        <f>Details2!D221</f>
        <v>Cannon AFB (27th Medical Group)</v>
      </c>
      <c r="E76" s="1" t="str">
        <f>Details2!E221</f>
        <v>C</v>
      </c>
      <c r="F76" s="117">
        <f>Details2!F221</f>
        <v>229439.91</v>
      </c>
      <c r="G76" s="117">
        <f>Details2!G221</f>
        <v>124286.26</v>
      </c>
      <c r="H76" s="117">
        <f>Details2!H221</f>
        <v>136259.54</v>
      </c>
      <c r="I76" s="117">
        <f>Details2!I221</f>
        <v>52884.44</v>
      </c>
      <c r="J76" s="117">
        <f>Details2!J221</f>
        <v>36992.21</v>
      </c>
      <c r="K76" s="117">
        <f>Details2!K221</f>
        <v>42475.35</v>
      </c>
    </row>
    <row r="77" spans="2:11" x14ac:dyDescent="0.25">
      <c r="B77" s="1" t="str">
        <f>Details2!B222</f>
        <v>DHA</v>
      </c>
      <c r="C77" s="1" t="str">
        <f>Details2!C222</f>
        <v>0086</v>
      </c>
      <c r="D77" s="1" t="str">
        <f>Details2!D222</f>
        <v>West Point (Keller Army Community Hospital)</v>
      </c>
      <c r="E77" s="1" t="str">
        <f>Details2!E222</f>
        <v>H</v>
      </c>
      <c r="F77" s="117">
        <f>Details2!F222</f>
        <v>223367.12</v>
      </c>
      <c r="G77" s="117">
        <f>Details2!G222</f>
        <v>116224.06</v>
      </c>
      <c r="H77" s="117">
        <f>Details2!H222</f>
        <v>216917.21</v>
      </c>
      <c r="I77" s="117">
        <f>Details2!I222</f>
        <v>219887.33</v>
      </c>
      <c r="J77" s="117">
        <f>Details2!J222</f>
        <v>106447.17</v>
      </c>
      <c r="K77" s="117">
        <f>Details2!K222</f>
        <v>234321.64</v>
      </c>
    </row>
    <row r="78" spans="2:11" x14ac:dyDescent="0.25">
      <c r="B78" s="1" t="str">
        <f>Details2!B223</f>
        <v>DHA</v>
      </c>
      <c r="C78" s="1" t="str">
        <f>Details2!C223</f>
        <v>0089</v>
      </c>
      <c r="D78" s="1" t="str">
        <f>Details2!D223</f>
        <v>Ft. Bragg (Womack Army Medical Center)</v>
      </c>
      <c r="E78" s="1" t="str">
        <f>Details2!E223</f>
        <v>H</v>
      </c>
      <c r="F78" s="117">
        <f>Details2!F223</f>
        <v>2747105.23</v>
      </c>
      <c r="G78" s="117">
        <f>Details2!G223</f>
        <v>2765710.63</v>
      </c>
      <c r="H78" s="117">
        <f>Details2!H223</f>
        <v>2703076.62</v>
      </c>
      <c r="I78" s="117">
        <f>Details2!I223</f>
        <v>2052824.95</v>
      </c>
      <c r="J78" s="117">
        <f>Details2!J223</f>
        <v>1886881.36</v>
      </c>
      <c r="K78" s="117">
        <f>Details2!K223</f>
        <v>1464032.38</v>
      </c>
    </row>
    <row r="79" spans="2:11" x14ac:dyDescent="0.25">
      <c r="B79" s="1" t="str">
        <f>Details2!B224</f>
        <v>DHA</v>
      </c>
      <c r="C79" s="1" t="str">
        <f>Details2!C224</f>
        <v>0090</v>
      </c>
      <c r="D79" s="1" t="str">
        <f>Details2!D224</f>
        <v>Seymour Johnson AFB (4th Medical Group)</v>
      </c>
      <c r="E79" s="1" t="str">
        <f>Details2!E224</f>
        <v>C</v>
      </c>
      <c r="F79" s="117">
        <f>Details2!F224</f>
        <v>234397.09</v>
      </c>
      <c r="G79" s="117">
        <f>Details2!G224</f>
        <v>319651.19</v>
      </c>
      <c r="H79" s="117">
        <f>Details2!H224</f>
        <v>296379.71000000002</v>
      </c>
      <c r="I79" s="117">
        <f>Details2!I224</f>
        <v>514017.79</v>
      </c>
      <c r="J79" s="117">
        <f>Details2!J224</f>
        <v>224572.7</v>
      </c>
      <c r="K79" s="117">
        <f>Details2!K224</f>
        <v>199806.6</v>
      </c>
    </row>
    <row r="80" spans="2:11" x14ac:dyDescent="0.25">
      <c r="B80" s="1" t="str">
        <f>Details2!B225</f>
        <v>DHA</v>
      </c>
      <c r="C80" s="1" t="str">
        <f>Details2!C225</f>
        <v>0091</v>
      </c>
      <c r="D80" s="1" t="str">
        <f>Details2!D225</f>
        <v>NMC Camp Lejeune</v>
      </c>
      <c r="E80" s="1" t="str">
        <f>Details2!E225</f>
        <v>H</v>
      </c>
      <c r="F80" s="117">
        <f>Details2!F225</f>
        <v>696865.37</v>
      </c>
      <c r="G80" s="117">
        <f>Details2!G225</f>
        <v>688624.95</v>
      </c>
      <c r="H80" s="117">
        <f>Details2!H225</f>
        <v>1685282.95</v>
      </c>
      <c r="I80" s="117">
        <f>Details2!I225</f>
        <v>1180811.73</v>
      </c>
      <c r="J80" s="117">
        <f>Details2!J225</f>
        <v>1092611.31</v>
      </c>
      <c r="K80" s="117">
        <f>Details2!K225</f>
        <v>736627.6</v>
      </c>
    </row>
    <row r="81" spans="2:11" x14ac:dyDescent="0.25">
      <c r="B81" s="1" t="str">
        <f>Details2!B226</f>
        <v>DHA</v>
      </c>
      <c r="C81" s="1" t="str">
        <f>Details2!C226</f>
        <v>0092</v>
      </c>
      <c r="D81" s="1" t="str">
        <f>Details2!D226</f>
        <v>NHC Cherry Point</v>
      </c>
      <c r="E81" s="1" t="str">
        <f>Details2!E226</f>
        <v>H</v>
      </c>
      <c r="F81" s="117">
        <f>Details2!F226</f>
        <v>239223.98</v>
      </c>
      <c r="G81" s="117">
        <f>Details2!G226</f>
        <v>57117.33</v>
      </c>
      <c r="H81" s="117">
        <f>Details2!H226</f>
        <v>260766.77</v>
      </c>
      <c r="I81" s="117">
        <f>Details2!I226</f>
        <v>465520.98</v>
      </c>
      <c r="J81" s="117">
        <f>Details2!J226</f>
        <v>408744.44</v>
      </c>
      <c r="K81" s="117">
        <f>Details2!K226</f>
        <v>224111.55</v>
      </c>
    </row>
    <row r="82" spans="2:11" x14ac:dyDescent="0.25">
      <c r="B82" s="1" t="str">
        <f>Details2!B227</f>
        <v>DHA</v>
      </c>
      <c r="C82" s="1" t="str">
        <f>Details2!C227</f>
        <v>0093</v>
      </c>
      <c r="D82" s="1" t="str">
        <f>Details2!D227</f>
        <v>Grand Forks AFB (319th Medical Group)</v>
      </c>
      <c r="E82" s="1" t="str">
        <f>Details2!E227</f>
        <v>C</v>
      </c>
      <c r="F82" s="117">
        <f>Details2!F227</f>
        <v>58653.599999999999</v>
      </c>
      <c r="G82" s="117">
        <f>Details2!G227</f>
        <v>110851.71</v>
      </c>
      <c r="H82" s="117">
        <f>Details2!H227</f>
        <v>91134.24</v>
      </c>
      <c r="I82" s="117">
        <f>Details2!I227</f>
        <v>77299.259999999995</v>
      </c>
      <c r="J82" s="117">
        <f>Details2!J227</f>
        <v>51850.8</v>
      </c>
      <c r="K82" s="117">
        <f>Details2!K227</f>
        <v>160379.93</v>
      </c>
    </row>
    <row r="83" spans="2:11" x14ac:dyDescent="0.25">
      <c r="B83" s="1" t="str">
        <f>Details2!B228</f>
        <v>DHA</v>
      </c>
      <c r="C83" s="1" t="str">
        <f>Details2!C228</f>
        <v>0094</v>
      </c>
      <c r="D83" s="1" t="str">
        <f>Details2!D228</f>
        <v>Minot AFB (5th Medical Group)</v>
      </c>
      <c r="E83" s="1" t="str">
        <f>Details2!E228</f>
        <v>C</v>
      </c>
      <c r="F83" s="117">
        <f>Details2!F228</f>
        <v>56596.08</v>
      </c>
      <c r="G83" s="117">
        <f>Details2!G228</f>
        <v>142415.34</v>
      </c>
      <c r="H83" s="117">
        <f>Details2!H228</f>
        <v>58601.77</v>
      </c>
      <c r="I83" s="117">
        <f>Details2!I228</f>
        <v>77333.8</v>
      </c>
      <c r="J83" s="117">
        <f>Details2!J228</f>
        <v>67669.42</v>
      </c>
      <c r="K83" s="117">
        <f>Details2!K228</f>
        <v>60779.19</v>
      </c>
    </row>
    <row r="84" spans="2:11" x14ac:dyDescent="0.25">
      <c r="B84" s="1" t="str">
        <f>Details2!B229</f>
        <v>DHA</v>
      </c>
      <c r="C84" s="1" t="str">
        <f>Details2!C229</f>
        <v>0095</v>
      </c>
      <c r="D84" s="1" t="str">
        <f>Details2!D229</f>
        <v>Wright Patterson AFB (88th Medical Group)</v>
      </c>
      <c r="E84" s="1" t="str">
        <f>Details2!E229</f>
        <v>H</v>
      </c>
      <c r="F84" s="117">
        <f>Details2!F229</f>
        <v>2861157.23</v>
      </c>
      <c r="G84" s="117">
        <f>Details2!G229</f>
        <v>2770047.83</v>
      </c>
      <c r="H84" s="117">
        <f>Details2!H229</f>
        <v>2294985.7999999998</v>
      </c>
      <c r="I84" s="117">
        <f>Details2!I229</f>
        <v>1956272.82</v>
      </c>
      <c r="J84" s="117">
        <f>Details2!J229</f>
        <v>1644051.73</v>
      </c>
      <c r="K84" s="117">
        <f>Details2!K229</f>
        <v>1201432.6399999999</v>
      </c>
    </row>
    <row r="85" spans="2:11" x14ac:dyDescent="0.25">
      <c r="B85" s="1" t="str">
        <f>Details2!B230</f>
        <v>DHA</v>
      </c>
      <c r="C85" s="1" t="str">
        <f>Details2!C230</f>
        <v>0096</v>
      </c>
      <c r="D85" s="1" t="str">
        <f>Details2!D230</f>
        <v>Tinker AFB (72th Medical Group)</v>
      </c>
      <c r="E85" s="1" t="str">
        <f>Details2!E230</f>
        <v>C</v>
      </c>
      <c r="F85" s="117">
        <f>Details2!F230</f>
        <v>878497.54</v>
      </c>
      <c r="G85" s="117">
        <f>Details2!G230</f>
        <v>745469.35</v>
      </c>
      <c r="H85" s="117">
        <f>Details2!H230</f>
        <v>942175.66</v>
      </c>
      <c r="I85" s="117">
        <f>Details2!I230</f>
        <v>770456.72</v>
      </c>
      <c r="J85" s="117">
        <f>Details2!J230</f>
        <v>599084.55000000005</v>
      </c>
      <c r="K85" s="117">
        <f>Details2!K230</f>
        <v>535822.07999999996</v>
      </c>
    </row>
    <row r="86" spans="2:11" x14ac:dyDescent="0.25">
      <c r="B86" s="1" t="str">
        <f>Details2!B231</f>
        <v>DHA</v>
      </c>
      <c r="C86" s="1" t="str">
        <f>Details2!C231</f>
        <v>0097</v>
      </c>
      <c r="D86" s="1" t="str">
        <f>Details2!D231</f>
        <v>Altus AFB (97th Medical Group)</v>
      </c>
      <c r="E86" s="1" t="str">
        <f>Details2!E231</f>
        <v>C</v>
      </c>
      <c r="F86" s="117">
        <f>Details2!F231</f>
        <v>198818.97</v>
      </c>
      <c r="G86" s="117">
        <f>Details2!G231</f>
        <v>125105.43</v>
      </c>
      <c r="H86" s="117">
        <f>Details2!H231</f>
        <v>175557.63</v>
      </c>
      <c r="I86" s="117">
        <f>Details2!I231</f>
        <v>126922.19</v>
      </c>
      <c r="J86" s="117">
        <f>Details2!J231</f>
        <v>150492.21</v>
      </c>
      <c r="K86" s="117">
        <f>Details2!K231</f>
        <v>49109.23</v>
      </c>
    </row>
    <row r="87" spans="2:11" x14ac:dyDescent="0.25">
      <c r="B87" s="1" t="str">
        <f>Details2!B232</f>
        <v>DHA</v>
      </c>
      <c r="C87" s="1" t="str">
        <f>Details2!C232</f>
        <v>0098</v>
      </c>
      <c r="D87" s="1" t="str">
        <f>Details2!D232</f>
        <v>Ft. Sill (Reynolds Army Health Clinic)</v>
      </c>
      <c r="E87" s="1" t="str">
        <f>Details2!E232</f>
        <v>H</v>
      </c>
      <c r="F87" s="117">
        <f>Details2!F232</f>
        <v>1304642.6299999999</v>
      </c>
      <c r="G87" s="117">
        <f>Details2!G232</f>
        <v>1448639.52</v>
      </c>
      <c r="H87" s="117">
        <f>Details2!H232</f>
        <v>1159147.6399999999</v>
      </c>
      <c r="I87" s="117">
        <f>Details2!I232</f>
        <v>974847.71</v>
      </c>
      <c r="J87" s="117">
        <f>Details2!J232</f>
        <v>560551.59</v>
      </c>
      <c r="K87" s="117">
        <f>Details2!K232</f>
        <v>321711.88</v>
      </c>
    </row>
    <row r="88" spans="2:11" x14ac:dyDescent="0.25">
      <c r="B88" s="1" t="str">
        <f>Details2!B233</f>
        <v>DHA</v>
      </c>
      <c r="C88" s="1" t="str">
        <f>Details2!C233</f>
        <v>0100</v>
      </c>
      <c r="D88" s="1" t="str">
        <f>Details2!D233</f>
        <v>NHC New England</v>
      </c>
      <c r="E88" s="1" t="str">
        <f>Details2!E233</f>
        <v>C</v>
      </c>
      <c r="F88" s="117">
        <f>Details2!F233</f>
        <v>564869.43000000005</v>
      </c>
      <c r="G88" s="117">
        <f>Details2!G233</f>
        <v>723204.53</v>
      </c>
      <c r="H88" s="117">
        <f>Details2!H233</f>
        <v>818193.06</v>
      </c>
      <c r="I88" s="117">
        <f>Details2!I233</f>
        <v>551921.05000000005</v>
      </c>
      <c r="J88" s="117">
        <f>Details2!J233</f>
        <v>473979.93</v>
      </c>
      <c r="K88" s="117">
        <f>Details2!K233</f>
        <v>350774.32</v>
      </c>
    </row>
    <row r="89" spans="2:11" x14ac:dyDescent="0.25">
      <c r="B89" s="1" t="str">
        <f>Details2!B234</f>
        <v>DHA</v>
      </c>
      <c r="C89" s="1" t="str">
        <f>Details2!C234</f>
        <v>0101</v>
      </c>
      <c r="D89" s="1" t="str">
        <f>Details2!D234</f>
        <v>Shaw AFB (20th Medical Group)</v>
      </c>
      <c r="E89" s="1" t="str">
        <f>Details2!E234</f>
        <v>C</v>
      </c>
      <c r="F89" s="117">
        <f>Details2!F234</f>
        <v>321501.46000000002</v>
      </c>
      <c r="G89" s="117">
        <f>Details2!G234</f>
        <v>342494.29</v>
      </c>
      <c r="H89" s="117">
        <f>Details2!H234</f>
        <v>257850.49</v>
      </c>
      <c r="I89" s="117">
        <f>Details2!I234</f>
        <v>258897.84</v>
      </c>
      <c r="J89" s="117">
        <f>Details2!J234</f>
        <v>270014.26</v>
      </c>
      <c r="K89" s="117">
        <f>Details2!K234</f>
        <v>197533.95</v>
      </c>
    </row>
    <row r="90" spans="2:11" x14ac:dyDescent="0.25">
      <c r="B90" s="1" t="str">
        <f>Details2!B235</f>
        <v>DHA</v>
      </c>
      <c r="C90" s="1" t="str">
        <f>Details2!C235</f>
        <v>0103</v>
      </c>
      <c r="D90" s="1" t="str">
        <f>Details2!D235</f>
        <v>NHC Charleston</v>
      </c>
      <c r="E90" s="1" t="str">
        <f>Details2!E235</f>
        <v>H</v>
      </c>
      <c r="F90" s="117">
        <f>Details2!F235</f>
        <v>288109.64</v>
      </c>
      <c r="G90" s="117">
        <f>Details2!G235</f>
        <v>93027.42</v>
      </c>
      <c r="H90" s="117">
        <f>Details2!H235</f>
        <v>72208.5</v>
      </c>
      <c r="I90" s="117">
        <f>Details2!I235</f>
        <v>113100.78</v>
      </c>
      <c r="J90" s="117">
        <f>Details2!J235</f>
        <v>113373.72</v>
      </c>
      <c r="K90" s="117">
        <f>Details2!K235</f>
        <v>61439.11</v>
      </c>
    </row>
    <row r="91" spans="2:11" x14ac:dyDescent="0.25">
      <c r="B91" s="1" t="str">
        <f>Details2!B236</f>
        <v>DHA</v>
      </c>
      <c r="C91" s="1" t="str">
        <f>Details2!C236</f>
        <v>0104</v>
      </c>
      <c r="D91" s="1" t="str">
        <f>Details2!D236</f>
        <v>NH Beaufort</v>
      </c>
      <c r="E91" s="1" t="str">
        <f>Details2!E236</f>
        <v>H</v>
      </c>
      <c r="F91" s="117">
        <f>Details2!F236</f>
        <v>153801.79999999999</v>
      </c>
      <c r="G91" s="117">
        <f>Details2!G236</f>
        <v>128782.78</v>
      </c>
      <c r="H91" s="117">
        <f>Details2!H236</f>
        <v>112212.99</v>
      </c>
      <c r="I91" s="117">
        <f>Details2!I236</f>
        <v>176935.62</v>
      </c>
      <c r="J91" s="117">
        <f>Details2!J236</f>
        <v>112618.86</v>
      </c>
      <c r="K91" s="117">
        <f>Details2!K236</f>
        <v>87996.49</v>
      </c>
    </row>
    <row r="92" spans="2:11" x14ac:dyDescent="0.25">
      <c r="B92" s="1" t="str">
        <f>Details2!B237</f>
        <v>DHA</v>
      </c>
      <c r="C92" s="1" t="str">
        <f>Details2!C237</f>
        <v>0105</v>
      </c>
      <c r="D92" s="1" t="str">
        <f>Details2!D237</f>
        <v>Ft. Jackson (Moncrief Army Health Clinic)</v>
      </c>
      <c r="E92" s="1" t="str">
        <f>Details2!E237</f>
        <v>H</v>
      </c>
      <c r="F92" s="117">
        <f>Details2!F237</f>
        <v>678701.69</v>
      </c>
      <c r="G92" s="117">
        <f>Details2!G237</f>
        <v>530830.84</v>
      </c>
      <c r="H92" s="117">
        <f>Details2!H237</f>
        <v>554233</v>
      </c>
      <c r="I92" s="117">
        <f>Details2!I237</f>
        <v>549939.99</v>
      </c>
      <c r="J92" s="117">
        <f>Details2!J237</f>
        <v>326962.34999999998</v>
      </c>
      <c r="K92" s="117">
        <f>Details2!K237</f>
        <v>271421.08</v>
      </c>
    </row>
    <row r="93" spans="2:11" x14ac:dyDescent="0.25">
      <c r="B93" s="1" t="str">
        <f>Details2!B238</f>
        <v>DHA</v>
      </c>
      <c r="C93" s="1" t="str">
        <f>Details2!C238</f>
        <v>0106</v>
      </c>
      <c r="D93" s="1" t="str">
        <f>Details2!D238</f>
        <v>Ellsworth AFB (28th Medical Group)</v>
      </c>
      <c r="E93" s="1" t="str">
        <f>Details2!E238</f>
        <v>C</v>
      </c>
      <c r="F93" s="117">
        <f>Details2!F238</f>
        <v>266895.95</v>
      </c>
      <c r="G93" s="117">
        <f>Details2!G238</f>
        <v>216333.07</v>
      </c>
      <c r="H93" s="117">
        <f>Details2!H238</f>
        <v>218293.73</v>
      </c>
      <c r="I93" s="117">
        <f>Details2!I238</f>
        <v>181097.38</v>
      </c>
      <c r="J93" s="117">
        <f>Details2!J238</f>
        <v>113674.65</v>
      </c>
      <c r="K93" s="117">
        <f>Details2!K238</f>
        <v>32728.97</v>
      </c>
    </row>
    <row r="94" spans="2:11" x14ac:dyDescent="0.25">
      <c r="B94" s="1" t="str">
        <f>Details2!B239</f>
        <v>DHA</v>
      </c>
      <c r="C94" s="1" t="str">
        <f>Details2!C239</f>
        <v>0107</v>
      </c>
      <c r="D94" s="1" t="str">
        <f>Details2!D239</f>
        <v>NBHC NSA Mid-South</v>
      </c>
      <c r="E94" s="1" t="str">
        <f>Details2!E239</f>
        <v>C</v>
      </c>
      <c r="F94" s="117" t="str">
        <f>Details2!F239</f>
        <v>NULL</v>
      </c>
      <c r="G94" s="117" t="str">
        <f>Details2!G239</f>
        <v>NULL</v>
      </c>
      <c r="H94" s="117" t="str">
        <f>Details2!H239</f>
        <v>NULL</v>
      </c>
      <c r="I94" s="117" t="str">
        <f>Details2!I239</f>
        <v>NULL</v>
      </c>
      <c r="J94" s="117" t="str">
        <f>Details2!J239</f>
        <v>NULL</v>
      </c>
      <c r="K94" s="117" t="str">
        <f>Details2!K239</f>
        <v>NULL</v>
      </c>
    </row>
    <row r="95" spans="2:11" x14ac:dyDescent="0.25">
      <c r="B95" s="1" t="str">
        <f>Details2!B240</f>
        <v>DHA</v>
      </c>
      <c r="C95" s="1" t="str">
        <f>Details2!C240</f>
        <v>0108</v>
      </c>
      <c r="D95" s="1" t="str">
        <f>Details2!D240</f>
        <v>Ft. Bliss (William Beaumont Army Medical Center)</v>
      </c>
      <c r="E95" s="1" t="str">
        <f>Details2!E240</f>
        <v>H</v>
      </c>
      <c r="F95" s="117">
        <f>Details2!F240</f>
        <v>1159603.98</v>
      </c>
      <c r="G95" s="117">
        <f>Details2!G240</f>
        <v>1078812.45</v>
      </c>
      <c r="H95" s="117">
        <f>Details2!H240</f>
        <v>1482290.73</v>
      </c>
      <c r="I95" s="117">
        <f>Details2!I240</f>
        <v>981003.97</v>
      </c>
      <c r="J95" s="117">
        <f>Details2!J240</f>
        <v>699712.9</v>
      </c>
      <c r="K95" s="117">
        <f>Details2!K240</f>
        <v>963600.84</v>
      </c>
    </row>
    <row r="96" spans="2:11" x14ac:dyDescent="0.25">
      <c r="B96" s="1" t="str">
        <f>Details2!B241</f>
        <v>DHA</v>
      </c>
      <c r="C96" s="1" t="str">
        <f>Details2!C241</f>
        <v>0109</v>
      </c>
      <c r="D96" s="1" t="str">
        <f>Details2!D241</f>
        <v>Ft. Sam Houston (BAMC Army Medical Center)</v>
      </c>
      <c r="E96" s="1" t="str">
        <f>Details2!E241</f>
        <v>H</v>
      </c>
      <c r="F96" s="117">
        <f>Details2!F241</f>
        <v>5903617.2400000002</v>
      </c>
      <c r="G96" s="117">
        <f>Details2!G241</f>
        <v>4039986.59</v>
      </c>
      <c r="H96" s="117">
        <f>Details2!H241</f>
        <v>3550167.32</v>
      </c>
      <c r="I96" s="117">
        <f>Details2!I241</f>
        <v>3687726.19</v>
      </c>
      <c r="J96" s="117">
        <f>Details2!J241</f>
        <v>2245956.17</v>
      </c>
      <c r="K96" s="117">
        <f>Details2!K241</f>
        <v>1505286.82</v>
      </c>
    </row>
    <row r="97" spans="2:11" x14ac:dyDescent="0.25">
      <c r="B97" s="1" t="str">
        <f>Details2!B242</f>
        <v>DHA</v>
      </c>
      <c r="C97" s="1" t="str">
        <f>Details2!C242</f>
        <v>0110</v>
      </c>
      <c r="D97" s="1" t="str">
        <f>Details2!D242</f>
        <v>Ft. Hood (Darnall Army Medical Center)</v>
      </c>
      <c r="E97" s="1" t="str">
        <f>Details2!E242</f>
        <v>H</v>
      </c>
      <c r="F97" s="117">
        <f>Details2!F242</f>
        <v>1537053.02</v>
      </c>
      <c r="G97" s="117">
        <f>Details2!G242</f>
        <v>1485067.86</v>
      </c>
      <c r="H97" s="117">
        <f>Details2!H242</f>
        <v>1370133.6</v>
      </c>
      <c r="I97" s="117">
        <f>Details2!I242</f>
        <v>1177238.01</v>
      </c>
      <c r="J97" s="117">
        <f>Details2!J242</f>
        <v>979696.52</v>
      </c>
      <c r="K97" s="117">
        <f>Details2!K242</f>
        <v>778035.27</v>
      </c>
    </row>
    <row r="98" spans="2:11" x14ac:dyDescent="0.25">
      <c r="B98" s="1" t="str">
        <f>Details2!B243</f>
        <v>DHA</v>
      </c>
      <c r="C98" s="1" t="str">
        <f>Details2!C243</f>
        <v>0112</v>
      </c>
      <c r="D98" s="1" t="str">
        <f>Details2!D243</f>
        <v>Dyess AFB (7th Medical Group)</v>
      </c>
      <c r="E98" s="1" t="str">
        <f>Details2!E243</f>
        <v>C</v>
      </c>
      <c r="F98" s="117">
        <f>Details2!F243</f>
        <v>150670.26</v>
      </c>
      <c r="G98" s="117">
        <f>Details2!G243</f>
        <v>148198.28</v>
      </c>
      <c r="H98" s="117">
        <f>Details2!H243</f>
        <v>134062.81</v>
      </c>
      <c r="I98" s="117">
        <f>Details2!I243</f>
        <v>122932.96</v>
      </c>
      <c r="J98" s="117">
        <f>Details2!J243</f>
        <v>69812.070000000007</v>
      </c>
      <c r="K98" s="117">
        <f>Details2!K243</f>
        <v>63997.96</v>
      </c>
    </row>
    <row r="99" spans="2:11" x14ac:dyDescent="0.25">
      <c r="B99" s="1" t="str">
        <f>Details2!B244</f>
        <v>DHA</v>
      </c>
      <c r="C99" s="1" t="str">
        <f>Details2!C244</f>
        <v>0113</v>
      </c>
      <c r="D99" s="1" t="str">
        <f>Details2!D244</f>
        <v>Sheppard AFB (82nd Medical Group)</v>
      </c>
      <c r="E99" s="1" t="str">
        <f>Details2!E244</f>
        <v>C</v>
      </c>
      <c r="F99" s="117">
        <f>Details2!F244</f>
        <v>381044.17</v>
      </c>
      <c r="G99" s="117">
        <f>Details2!G244</f>
        <v>419344.52</v>
      </c>
      <c r="H99" s="117">
        <f>Details2!H244</f>
        <v>376699.25</v>
      </c>
      <c r="I99" s="117">
        <f>Details2!I244</f>
        <v>428771.46</v>
      </c>
      <c r="J99" s="117">
        <f>Details2!J244</f>
        <v>377619.46</v>
      </c>
      <c r="K99" s="117">
        <f>Details2!K244</f>
        <v>343620.7</v>
      </c>
    </row>
    <row r="100" spans="2:11" x14ac:dyDescent="0.25">
      <c r="B100" s="1" t="str">
        <f>Details2!B245</f>
        <v>DHA</v>
      </c>
      <c r="C100" s="1" t="str">
        <f>Details2!C245</f>
        <v>0114</v>
      </c>
      <c r="D100" s="1" t="str">
        <f>Details2!D245</f>
        <v>Laughlin AFB (47th Medical Group)</v>
      </c>
      <c r="E100" s="1" t="str">
        <f>Details2!E245</f>
        <v>C</v>
      </c>
      <c r="F100" s="117">
        <f>Details2!F245</f>
        <v>52162.68</v>
      </c>
      <c r="G100" s="117">
        <f>Details2!G245</f>
        <v>40825.81</v>
      </c>
      <c r="H100" s="117">
        <f>Details2!H245</f>
        <v>60836.52</v>
      </c>
      <c r="I100" s="117">
        <f>Details2!I245</f>
        <v>44356.32</v>
      </c>
      <c r="J100" s="117">
        <f>Details2!J245</f>
        <v>40779.379999999997</v>
      </c>
      <c r="K100" s="117">
        <f>Details2!K245</f>
        <v>23261.62</v>
      </c>
    </row>
    <row r="101" spans="2:11" x14ac:dyDescent="0.25">
      <c r="B101" s="1" t="str">
        <f>Details2!B246</f>
        <v>DHA</v>
      </c>
      <c r="C101" s="1" t="str">
        <f>Details2!C246</f>
        <v>0117</v>
      </c>
      <c r="D101" s="1" t="str">
        <f>Details2!D246</f>
        <v>Lackland AFB (59th Medical Wing)</v>
      </c>
      <c r="E101" s="1" t="str">
        <f>Details2!E246</f>
        <v>H</v>
      </c>
      <c r="F101" s="117">
        <f>Details2!F246</f>
        <v>2464173.87</v>
      </c>
      <c r="G101" s="117">
        <f>Details2!G246</f>
        <v>2350337.2000000002</v>
      </c>
      <c r="H101" s="117">
        <f>Details2!H246</f>
        <v>2971127.19</v>
      </c>
      <c r="I101" s="117">
        <f>Details2!I246</f>
        <v>2534474.0499999998</v>
      </c>
      <c r="J101" s="117">
        <f>Details2!J246</f>
        <v>1567057.61</v>
      </c>
      <c r="K101" s="117">
        <f>Details2!K246</f>
        <v>765225.97</v>
      </c>
    </row>
    <row r="102" spans="2:11" x14ac:dyDescent="0.25">
      <c r="B102" s="1" t="str">
        <f>Details2!B247</f>
        <v>DHA</v>
      </c>
      <c r="C102" s="1" t="str">
        <f>Details2!C247</f>
        <v>0118</v>
      </c>
      <c r="D102" s="1" t="str">
        <f>Details2!D247</f>
        <v>NHC Corpus Christi</v>
      </c>
      <c r="E102" s="1" t="str">
        <f>Details2!E247</f>
        <v>C</v>
      </c>
      <c r="F102" s="117">
        <f>Details2!F247</f>
        <v>1031291.76</v>
      </c>
      <c r="G102" s="117">
        <f>Details2!G247</f>
        <v>511031.17</v>
      </c>
      <c r="H102" s="117">
        <f>Details2!H247</f>
        <v>570533.81000000006</v>
      </c>
      <c r="I102" s="117">
        <f>Details2!I247</f>
        <v>186349.55</v>
      </c>
      <c r="J102" s="117">
        <f>Details2!J247</f>
        <v>115734.41</v>
      </c>
      <c r="K102" s="117">
        <f>Details2!K247</f>
        <v>51440.58</v>
      </c>
    </row>
    <row r="103" spans="2:11" x14ac:dyDescent="0.25">
      <c r="B103" s="1" t="str">
        <f>Details2!B248</f>
        <v>DHA</v>
      </c>
      <c r="C103" s="1" t="str">
        <f>Details2!C248</f>
        <v>0119</v>
      </c>
      <c r="D103" s="1" t="str">
        <f>Details2!D248</f>
        <v>Hill AFB (75th Medical Group)</v>
      </c>
      <c r="E103" s="1" t="str">
        <f>Details2!E248</f>
        <v>C</v>
      </c>
      <c r="F103" s="117">
        <f>Details2!F248</f>
        <v>2387972.61</v>
      </c>
      <c r="G103" s="117">
        <f>Details2!G248</f>
        <v>1774331.55</v>
      </c>
      <c r="H103" s="117">
        <f>Details2!H248</f>
        <v>1824002.01</v>
      </c>
      <c r="I103" s="117">
        <f>Details2!I248</f>
        <v>1578707.49</v>
      </c>
      <c r="J103" s="117">
        <f>Details2!J248</f>
        <v>1019157.55</v>
      </c>
      <c r="K103" s="117">
        <f>Details2!K248</f>
        <v>343067.05</v>
      </c>
    </row>
    <row r="104" spans="2:11" x14ac:dyDescent="0.25">
      <c r="B104" s="1" t="str">
        <f>Details2!B249</f>
        <v>DHA</v>
      </c>
      <c r="C104" s="1" t="str">
        <f>Details2!C249</f>
        <v>0120</v>
      </c>
      <c r="D104" s="1" t="str">
        <f>Details2!D249</f>
        <v>Langley AFB (633rd Medical Group)</v>
      </c>
      <c r="E104" s="1" t="str">
        <f>Details2!E249</f>
        <v>H</v>
      </c>
      <c r="F104" s="117">
        <f>Details2!F249</f>
        <v>1505144.47</v>
      </c>
      <c r="G104" s="117">
        <f>Details2!G249</f>
        <v>748220.92</v>
      </c>
      <c r="H104" s="117">
        <f>Details2!H249</f>
        <v>864165.28</v>
      </c>
      <c r="I104" s="117">
        <f>Details2!I249</f>
        <v>653831.36</v>
      </c>
      <c r="J104" s="117">
        <f>Details2!J249</f>
        <v>543063.47</v>
      </c>
      <c r="K104" s="117">
        <f>Details2!K249</f>
        <v>467260.48</v>
      </c>
    </row>
    <row r="105" spans="2:11" x14ac:dyDescent="0.25">
      <c r="B105" s="1" t="str">
        <f>Details2!B250</f>
        <v>DHA</v>
      </c>
      <c r="C105" s="1" t="str">
        <f>Details2!C250</f>
        <v>0121</v>
      </c>
      <c r="D105" s="1" t="str">
        <f>Details2!D250</f>
        <v>Ft. Eustis (McDonald Army Health Clinic)</v>
      </c>
      <c r="E105" s="1" t="str">
        <f>Details2!E250</f>
        <v>H</v>
      </c>
      <c r="F105" s="117">
        <f>Details2!F250</f>
        <v>684347.49</v>
      </c>
      <c r="G105" s="117">
        <f>Details2!G250</f>
        <v>672730</v>
      </c>
      <c r="H105" s="117">
        <f>Details2!H250</f>
        <v>717874.78</v>
      </c>
      <c r="I105" s="117">
        <f>Details2!I250</f>
        <v>489540.63</v>
      </c>
      <c r="J105" s="117">
        <f>Details2!J250</f>
        <v>437227.75</v>
      </c>
      <c r="K105" s="117">
        <f>Details2!K250</f>
        <v>257619.49</v>
      </c>
    </row>
    <row r="106" spans="2:11" x14ac:dyDescent="0.25">
      <c r="B106" s="1" t="str">
        <f>Details2!B251</f>
        <v>DHA</v>
      </c>
      <c r="C106" s="1" t="str">
        <f>Details2!C251</f>
        <v>0122</v>
      </c>
      <c r="D106" s="1" t="str">
        <f>Details2!D251</f>
        <v>Ft. Lee (Kenner Army Health Clinic)</v>
      </c>
      <c r="E106" s="1" t="str">
        <f>Details2!E251</f>
        <v>C</v>
      </c>
      <c r="F106" s="117">
        <f>Details2!F251</f>
        <v>843923.6</v>
      </c>
      <c r="G106" s="117">
        <f>Details2!G251</f>
        <v>641104.87</v>
      </c>
      <c r="H106" s="117">
        <f>Details2!H251</f>
        <v>520283.81</v>
      </c>
      <c r="I106" s="117">
        <f>Details2!I251</f>
        <v>427718.40000000002</v>
      </c>
      <c r="J106" s="117">
        <f>Details2!J251</f>
        <v>407167.53</v>
      </c>
      <c r="K106" s="117">
        <f>Details2!K251</f>
        <v>166929.15</v>
      </c>
    </row>
    <row r="107" spans="2:11" x14ac:dyDescent="0.25">
      <c r="B107" s="1" t="str">
        <f>Details2!B252</f>
        <v>DHA</v>
      </c>
      <c r="C107" s="1" t="str">
        <f>Details2!C252</f>
        <v>0123</v>
      </c>
      <c r="D107" s="1" t="str">
        <f>Details2!D252</f>
        <v>Ft. Belvoir Community Hospital</v>
      </c>
      <c r="E107" s="1" t="str">
        <f>Details2!E252</f>
        <v>H</v>
      </c>
      <c r="F107" s="117">
        <f>Details2!F252</f>
        <v>4916829.3</v>
      </c>
      <c r="G107" s="117">
        <f>Details2!G252</f>
        <v>8162134.0599999996</v>
      </c>
      <c r="H107" s="117">
        <f>Details2!H252</f>
        <v>7159990.5999999996</v>
      </c>
      <c r="I107" s="117">
        <f>Details2!I252</f>
        <v>7438121.2599999998</v>
      </c>
      <c r="J107" s="117">
        <f>Details2!J252</f>
        <v>4739340.04</v>
      </c>
      <c r="K107" s="117">
        <f>Details2!K252</f>
        <v>4344704.2300000004</v>
      </c>
    </row>
    <row r="108" spans="2:11" x14ac:dyDescent="0.25">
      <c r="B108" s="1" t="str">
        <f>Details2!B253</f>
        <v>DHA</v>
      </c>
      <c r="C108" s="1" t="str">
        <f>Details2!C253</f>
        <v>0124</v>
      </c>
      <c r="D108" s="1" t="str">
        <f>Details2!D253</f>
        <v>NMC Portsmouth</v>
      </c>
      <c r="E108" s="1" t="str">
        <f>Details2!E253</f>
        <v>H</v>
      </c>
      <c r="F108" s="117">
        <f>Details2!F253</f>
        <v>2369226.36</v>
      </c>
      <c r="G108" s="117">
        <f>Details2!G253</f>
        <v>2014213.01</v>
      </c>
      <c r="H108" s="117">
        <f>Details2!H253</f>
        <v>1827798.45</v>
      </c>
      <c r="I108" s="117">
        <f>Details2!I253</f>
        <v>1714567.85</v>
      </c>
      <c r="J108" s="117">
        <f>Details2!J253</f>
        <v>1752986.5</v>
      </c>
      <c r="K108" s="117">
        <f>Details2!K253</f>
        <v>924958.38</v>
      </c>
    </row>
    <row r="109" spans="2:11" x14ac:dyDescent="0.25">
      <c r="B109" s="1" t="str">
        <f>Details2!B254</f>
        <v>DHA</v>
      </c>
      <c r="C109" s="1" t="str">
        <f>Details2!C254</f>
        <v>0125</v>
      </c>
      <c r="D109" s="1" t="str">
        <f>Details2!D254</f>
        <v>Ft. Lewis (Madigan Army Medical Center)</v>
      </c>
      <c r="E109" s="1" t="str">
        <f>Details2!E254</f>
        <v>H</v>
      </c>
      <c r="F109" s="117">
        <f>Details2!F254</f>
        <v>2716444.73</v>
      </c>
      <c r="G109" s="117">
        <f>Details2!G254</f>
        <v>1670920.21</v>
      </c>
      <c r="H109" s="117">
        <f>Details2!H254</f>
        <v>1605631.32</v>
      </c>
      <c r="I109" s="117">
        <f>Details2!I254</f>
        <v>1510041.77</v>
      </c>
      <c r="J109" s="117">
        <f>Details2!J254</f>
        <v>947217.75</v>
      </c>
      <c r="K109" s="117">
        <f>Details2!K254</f>
        <v>476981.05</v>
      </c>
    </row>
    <row r="110" spans="2:11" x14ac:dyDescent="0.25">
      <c r="B110" s="1" t="str">
        <f>Details2!B255</f>
        <v>DHA</v>
      </c>
      <c r="C110" s="1" t="str">
        <f>Details2!C255</f>
        <v>0126</v>
      </c>
      <c r="D110" s="1" t="str">
        <f>Details2!D255</f>
        <v>NH Bremerton</v>
      </c>
      <c r="E110" s="1" t="str">
        <f>Details2!E255</f>
        <v>H</v>
      </c>
      <c r="F110" s="117">
        <f>Details2!F255</f>
        <v>1471932.08</v>
      </c>
      <c r="G110" s="117">
        <f>Details2!G255</f>
        <v>825807.76</v>
      </c>
      <c r="H110" s="117">
        <f>Details2!H255</f>
        <v>1211083.5</v>
      </c>
      <c r="I110" s="117">
        <f>Details2!I255</f>
        <v>1098278.54</v>
      </c>
      <c r="J110" s="117">
        <f>Details2!J255</f>
        <v>862988.18</v>
      </c>
      <c r="K110" s="117">
        <f>Details2!K255</f>
        <v>626359.81999999995</v>
      </c>
    </row>
    <row r="111" spans="2:11" x14ac:dyDescent="0.25">
      <c r="B111" s="1" t="str">
        <f>Details2!B256</f>
        <v>DHA</v>
      </c>
      <c r="C111" s="1" t="str">
        <f>Details2!C256</f>
        <v>0127</v>
      </c>
      <c r="D111" s="1" t="str">
        <f>Details2!D256</f>
        <v>NHC Oak Harbor</v>
      </c>
      <c r="E111" s="1" t="str">
        <f>Details2!E256</f>
        <v>H</v>
      </c>
      <c r="F111" s="117">
        <f>Details2!F256</f>
        <v>259699.13</v>
      </c>
      <c r="G111" s="117">
        <f>Details2!G256</f>
        <v>214308.76</v>
      </c>
      <c r="H111" s="117">
        <f>Details2!H256</f>
        <v>173566.7</v>
      </c>
      <c r="I111" s="117">
        <f>Details2!I256</f>
        <v>143594.64000000001</v>
      </c>
      <c r="J111" s="117">
        <f>Details2!J256</f>
        <v>90594.29</v>
      </c>
      <c r="K111" s="117">
        <f>Details2!K256</f>
        <v>57293.77</v>
      </c>
    </row>
    <row r="112" spans="2:11" x14ac:dyDescent="0.25">
      <c r="B112" s="1" t="str">
        <f>Details2!B257</f>
        <v>DHA</v>
      </c>
      <c r="C112" s="1" t="str">
        <f>Details2!C257</f>
        <v>0128</v>
      </c>
      <c r="D112" s="1" t="str">
        <f>Details2!D257</f>
        <v>Fairchild AFB (92nd Medical Group)</v>
      </c>
      <c r="E112" s="1" t="str">
        <f>Details2!E257</f>
        <v>C</v>
      </c>
      <c r="F112" s="117">
        <f>Details2!F257</f>
        <v>424799.45</v>
      </c>
      <c r="G112" s="117">
        <f>Details2!G257</f>
        <v>530036.77</v>
      </c>
      <c r="H112" s="117">
        <f>Details2!H257</f>
        <v>484770.55</v>
      </c>
      <c r="I112" s="117">
        <f>Details2!I257</f>
        <v>395059.98</v>
      </c>
      <c r="J112" s="117">
        <f>Details2!J257</f>
        <v>225207.84</v>
      </c>
      <c r="K112" s="117">
        <f>Details2!K257</f>
        <v>60264.19</v>
      </c>
    </row>
    <row r="113" spans="2:11" x14ac:dyDescent="0.25">
      <c r="B113" s="1" t="str">
        <f>Details2!B258</f>
        <v>DHA</v>
      </c>
      <c r="C113" s="1" t="str">
        <f>Details2!C258</f>
        <v>0129</v>
      </c>
      <c r="D113" s="1" t="str">
        <f>Details2!D258</f>
        <v>F.E. Warren AFB (90th Medical Group)</v>
      </c>
      <c r="E113" s="1" t="str">
        <f>Details2!E258</f>
        <v>C</v>
      </c>
      <c r="F113" s="117">
        <f>Details2!F258</f>
        <v>323408.33</v>
      </c>
      <c r="G113" s="117">
        <f>Details2!G258</f>
        <v>423318.01</v>
      </c>
      <c r="H113" s="117">
        <f>Details2!H258</f>
        <v>298971.21000000002</v>
      </c>
      <c r="I113" s="117">
        <f>Details2!I258</f>
        <v>382377.1</v>
      </c>
      <c r="J113" s="117">
        <f>Details2!J258</f>
        <v>219203.75</v>
      </c>
      <c r="K113" s="117">
        <f>Details2!K258</f>
        <v>62753.72</v>
      </c>
    </row>
    <row r="114" spans="2:11" x14ac:dyDescent="0.25">
      <c r="B114" s="1" t="str">
        <f>Details2!B259</f>
        <v>DHA</v>
      </c>
      <c r="C114" s="1" t="str">
        <f>Details2!C259</f>
        <v>0131</v>
      </c>
      <c r="D114" s="1" t="str">
        <f>Details2!D259</f>
        <v>Ft. Irwin (Weed Army Community Hospital)</v>
      </c>
      <c r="E114" s="1" t="str">
        <f>Details2!E259</f>
        <v>H</v>
      </c>
      <c r="F114" s="117">
        <f>Details2!F259</f>
        <v>9920.2000000000007</v>
      </c>
      <c r="G114" s="117">
        <f>Details2!G259</f>
        <v>42377.36</v>
      </c>
      <c r="H114" s="117">
        <f>Details2!H259</f>
        <v>0</v>
      </c>
      <c r="I114" s="117">
        <f>Details2!I259</f>
        <v>52286.720000000001</v>
      </c>
      <c r="J114" s="117">
        <f>Details2!J259</f>
        <v>6745.68</v>
      </c>
      <c r="K114" s="117">
        <f>Details2!K259</f>
        <v>15764.73</v>
      </c>
    </row>
    <row r="115" spans="2:11" x14ac:dyDescent="0.25">
      <c r="B115" s="1" t="str">
        <f>Details2!B260</f>
        <v>DHA</v>
      </c>
      <c r="C115" s="1" t="str">
        <f>Details2!C260</f>
        <v>0203</v>
      </c>
      <c r="D115" s="1" t="str">
        <f>Details2!D260</f>
        <v>Eielson AFB (354th Medical Group)</v>
      </c>
      <c r="E115" s="1" t="str">
        <f>Details2!E260</f>
        <v>C</v>
      </c>
      <c r="F115" s="117">
        <f>Details2!F260</f>
        <v>80819.360000000001</v>
      </c>
      <c r="G115" s="117">
        <f>Details2!G260</f>
        <v>91993.42</v>
      </c>
      <c r="H115" s="117">
        <f>Details2!H260</f>
        <v>63138.16</v>
      </c>
      <c r="I115" s="117">
        <f>Details2!I260</f>
        <v>65145.32</v>
      </c>
      <c r="J115" s="117">
        <f>Details2!J260</f>
        <v>49061.25</v>
      </c>
      <c r="K115" s="117">
        <f>Details2!K260</f>
        <v>31581.17</v>
      </c>
    </row>
    <row r="116" spans="2:11" x14ac:dyDescent="0.25">
      <c r="B116" s="1" t="str">
        <f>Details2!B261</f>
        <v>DHA</v>
      </c>
      <c r="C116" s="1" t="str">
        <f>Details2!C261</f>
        <v>0248</v>
      </c>
      <c r="D116" s="1" t="str">
        <f>Details2!D261</f>
        <v>Los Angeles AFB (61st Medical Group)</v>
      </c>
      <c r="E116" s="1" t="str">
        <f>Details2!E261</f>
        <v>C</v>
      </c>
      <c r="F116" s="117">
        <f>Details2!F261</f>
        <v>184298.78</v>
      </c>
      <c r="G116" s="117">
        <f>Details2!G261</f>
        <v>195479.77</v>
      </c>
      <c r="H116" s="117">
        <f>Details2!H261</f>
        <v>199138.31</v>
      </c>
      <c r="I116" s="117">
        <f>Details2!I261</f>
        <v>193782.92</v>
      </c>
      <c r="J116" s="117">
        <f>Details2!J261</f>
        <v>119658.28</v>
      </c>
      <c r="K116" s="117">
        <f>Details2!K261</f>
        <v>35032.17</v>
      </c>
    </row>
    <row r="117" spans="2:11" x14ac:dyDescent="0.25">
      <c r="B117" s="1" t="str">
        <f>Details2!B262</f>
        <v>DHA</v>
      </c>
      <c r="C117" s="1" t="str">
        <f>Details2!C262</f>
        <v>0252</v>
      </c>
      <c r="D117" s="1" t="str">
        <f>Details2!D262</f>
        <v>Peterson AFB (21st Medical Group)</v>
      </c>
      <c r="E117" s="1" t="str">
        <f>Details2!E262</f>
        <v>C</v>
      </c>
      <c r="F117" s="117">
        <f>Details2!F262</f>
        <v>419506.68</v>
      </c>
      <c r="G117" s="117">
        <f>Details2!G262</f>
        <v>463939.1</v>
      </c>
      <c r="H117" s="117">
        <f>Details2!H262</f>
        <v>560682.68999999994</v>
      </c>
      <c r="I117" s="117">
        <f>Details2!I262</f>
        <v>568608.24</v>
      </c>
      <c r="J117" s="117">
        <f>Details2!J262</f>
        <v>413760.7</v>
      </c>
      <c r="K117" s="117">
        <f>Details2!K262</f>
        <v>90071.72</v>
      </c>
    </row>
    <row r="118" spans="2:11" x14ac:dyDescent="0.25">
      <c r="B118" s="1" t="str">
        <f>Details2!B263</f>
        <v>DHA</v>
      </c>
      <c r="C118" s="1" t="str">
        <f>Details2!C263</f>
        <v>0280</v>
      </c>
      <c r="D118" s="1" t="str">
        <f>Details2!D263</f>
        <v>NHC Hawaii</v>
      </c>
      <c r="E118" s="1" t="str">
        <f>Details2!E263</f>
        <v>C</v>
      </c>
      <c r="F118" s="117">
        <f>Details2!F263</f>
        <v>518230.28</v>
      </c>
      <c r="G118" s="117">
        <f>Details2!G263</f>
        <v>531680.56999999995</v>
      </c>
      <c r="H118" s="117">
        <f>Details2!H263</f>
        <v>741219.52</v>
      </c>
      <c r="I118" s="117">
        <f>Details2!I263</f>
        <v>422666.16</v>
      </c>
      <c r="J118" s="117">
        <f>Details2!J263</f>
        <v>478658.34</v>
      </c>
      <c r="K118" s="117">
        <f>Details2!K263</f>
        <v>259450.4</v>
      </c>
    </row>
    <row r="119" spans="2:11" x14ac:dyDescent="0.25">
      <c r="B119" s="1" t="str">
        <f>Details2!B264</f>
        <v>DHA</v>
      </c>
      <c r="C119" s="1" t="str">
        <f>Details2!C264</f>
        <v>0287</v>
      </c>
      <c r="D119" s="1" t="str">
        <f>Details2!D264</f>
        <v>Hickam AFB (15th Medical Group)</v>
      </c>
      <c r="E119" s="1" t="str">
        <f>Details2!E264</f>
        <v>C</v>
      </c>
      <c r="F119" s="117">
        <f>Details2!F264</f>
        <v>232764.76</v>
      </c>
      <c r="G119" s="117">
        <f>Details2!G264</f>
        <v>189874.6</v>
      </c>
      <c r="H119" s="117">
        <f>Details2!H264</f>
        <v>280378.13</v>
      </c>
      <c r="I119" s="117">
        <f>Details2!I264</f>
        <v>270387.65000000002</v>
      </c>
      <c r="J119" s="117">
        <f>Details2!J264</f>
        <v>228510.95</v>
      </c>
      <c r="K119" s="117">
        <f>Details2!K264</f>
        <v>202735.01</v>
      </c>
    </row>
    <row r="120" spans="2:11" x14ac:dyDescent="0.25">
      <c r="B120" s="1" t="str">
        <f>Details2!B265</f>
        <v>DHA</v>
      </c>
      <c r="C120" s="1" t="str">
        <f>Details2!C265</f>
        <v>0306</v>
      </c>
      <c r="D120" s="1" t="str">
        <f>Details2!D265</f>
        <v>NHC Annapolis</v>
      </c>
      <c r="E120" s="1" t="str">
        <f>Details2!E265</f>
        <v>C</v>
      </c>
      <c r="F120" s="117">
        <f>Details2!F265</f>
        <v>0</v>
      </c>
      <c r="G120" s="117">
        <f>Details2!G265</f>
        <v>0</v>
      </c>
      <c r="H120" s="117">
        <f>Details2!H265</f>
        <v>77989.94</v>
      </c>
      <c r="I120" s="117">
        <f>Details2!I265</f>
        <v>56721.96</v>
      </c>
      <c r="J120" s="117">
        <f>Details2!J265</f>
        <v>39521.96</v>
      </c>
      <c r="K120" s="117">
        <f>Details2!K265</f>
        <v>16730.650000000001</v>
      </c>
    </row>
    <row r="121" spans="2:11" x14ac:dyDescent="0.25">
      <c r="B121" s="1" t="str">
        <f>Details2!B266</f>
        <v>DHA</v>
      </c>
      <c r="C121" s="1" t="str">
        <f>Details2!C266</f>
        <v>0310</v>
      </c>
      <c r="D121" s="1" t="str">
        <f>Details2!D266</f>
        <v>Hanscom AFB (66th Medical Group)</v>
      </c>
      <c r="E121" s="1" t="str">
        <f>Details2!E266</f>
        <v>C</v>
      </c>
      <c r="F121" s="117">
        <f>Details2!F266</f>
        <v>188329.33</v>
      </c>
      <c r="G121" s="117">
        <f>Details2!G266</f>
        <v>114008.38</v>
      </c>
      <c r="H121" s="117">
        <f>Details2!H266</f>
        <v>149736.91</v>
      </c>
      <c r="I121" s="117">
        <f>Details2!I266</f>
        <v>114050.51</v>
      </c>
      <c r="J121" s="117">
        <f>Details2!J266</f>
        <v>86104.59</v>
      </c>
      <c r="K121" s="117">
        <f>Details2!K266</f>
        <v>65255.69</v>
      </c>
    </row>
    <row r="122" spans="2:11" x14ac:dyDescent="0.25">
      <c r="B122" s="1" t="str">
        <f>Details2!B267</f>
        <v>DHA</v>
      </c>
      <c r="C122" s="1" t="str">
        <f>Details2!C267</f>
        <v>0321</v>
      </c>
      <c r="D122" s="1" t="str">
        <f>Details2!D267</f>
        <v>NBHC Portsmouth</v>
      </c>
      <c r="E122" s="1" t="str">
        <f>Details2!E267</f>
        <v>C</v>
      </c>
      <c r="F122" s="117" t="str">
        <f>Details2!F267</f>
        <v>NULL</v>
      </c>
      <c r="G122" s="117" t="str">
        <f>Details2!G267</f>
        <v>NULL</v>
      </c>
      <c r="H122" s="117" t="str">
        <f>Details2!H267</f>
        <v>NULL</v>
      </c>
      <c r="I122" s="117" t="str">
        <f>Details2!I267</f>
        <v>NULL</v>
      </c>
      <c r="J122" s="117" t="str">
        <f>Details2!J267</f>
        <v>NULL</v>
      </c>
      <c r="K122" s="117" t="str">
        <f>Details2!K267</f>
        <v>NULL</v>
      </c>
    </row>
    <row r="123" spans="2:11" x14ac:dyDescent="0.25">
      <c r="B123" s="1" t="str">
        <f>Details2!B268</f>
        <v>DHA</v>
      </c>
      <c r="C123" s="1" t="str">
        <f>Details2!C268</f>
        <v>0326</v>
      </c>
      <c r="D123" s="1" t="str">
        <f>Details2!D268</f>
        <v>McGuire AFB (87th Medical Group)</v>
      </c>
      <c r="E123" s="1" t="str">
        <f>Details2!E268</f>
        <v>C</v>
      </c>
      <c r="F123" s="117">
        <f>Details2!F268</f>
        <v>156873.96</v>
      </c>
      <c r="G123" s="117">
        <f>Details2!G268</f>
        <v>114422.52</v>
      </c>
      <c r="H123" s="117">
        <f>Details2!H268</f>
        <v>118025.48</v>
      </c>
      <c r="I123" s="117">
        <f>Details2!I268</f>
        <v>56096.73</v>
      </c>
      <c r="J123" s="117">
        <f>Details2!J268</f>
        <v>39299.19</v>
      </c>
      <c r="K123" s="117">
        <f>Details2!K268</f>
        <v>33400.39</v>
      </c>
    </row>
    <row r="124" spans="2:11" x14ac:dyDescent="0.25">
      <c r="B124" s="1" t="str">
        <f>Details2!B269</f>
        <v>DHA</v>
      </c>
      <c r="C124" s="1" t="str">
        <f>Details2!C269</f>
        <v>0330</v>
      </c>
      <c r="D124" s="1" t="str">
        <f>Details2!D269</f>
        <v>Ft. Drum (Guthrie Army Health Clinic)</v>
      </c>
      <c r="E124" s="1" t="str">
        <f>Details2!E269</f>
        <v>C</v>
      </c>
      <c r="F124" s="117">
        <f>Details2!F269</f>
        <v>158761.12</v>
      </c>
      <c r="G124" s="117">
        <f>Details2!G269</f>
        <v>131761.16</v>
      </c>
      <c r="H124" s="117">
        <f>Details2!H269</f>
        <v>179874.32</v>
      </c>
      <c r="I124" s="117">
        <f>Details2!I269</f>
        <v>151671.70000000001</v>
      </c>
      <c r="J124" s="117">
        <f>Details2!J269</f>
        <v>147572.03</v>
      </c>
      <c r="K124" s="117">
        <f>Details2!K269</f>
        <v>95320.25</v>
      </c>
    </row>
    <row r="125" spans="2:11" x14ac:dyDescent="0.25">
      <c r="B125" s="1" t="str">
        <f>Details2!B270</f>
        <v>DHA</v>
      </c>
      <c r="C125" s="1" t="str">
        <f>Details2!C270</f>
        <v>0335</v>
      </c>
      <c r="D125" s="1" t="str">
        <f>Details2!D270</f>
        <v>Pope AFB (43rd Medical Group)</v>
      </c>
      <c r="E125" s="1" t="str">
        <f>Details2!E270</f>
        <v>I</v>
      </c>
      <c r="F125" s="117" t="str">
        <f>Details2!F270</f>
        <v>NULL</v>
      </c>
      <c r="G125" s="117" t="str">
        <f>Details2!G270</f>
        <v>NULL</v>
      </c>
      <c r="H125" s="117" t="str">
        <f>Details2!H270</f>
        <v>NULL</v>
      </c>
      <c r="I125" s="117" t="str">
        <f>Details2!I270</f>
        <v>NULL</v>
      </c>
      <c r="J125" s="117" t="str">
        <f>Details2!J270</f>
        <v>NULL</v>
      </c>
      <c r="K125" s="117" t="str">
        <f>Details2!K270</f>
        <v>NULL</v>
      </c>
    </row>
    <row r="126" spans="2:11" x14ac:dyDescent="0.25">
      <c r="B126" s="1" t="str">
        <f>Details2!B271</f>
        <v>DHA</v>
      </c>
      <c r="C126" s="1" t="str">
        <f>Details2!C271</f>
        <v>0338</v>
      </c>
      <c r="D126" s="1" t="str">
        <f>Details2!D271</f>
        <v>Vance AFB (71st Medical Group)</v>
      </c>
      <c r="E126" s="1" t="str">
        <f>Details2!E271</f>
        <v>C</v>
      </c>
      <c r="F126" s="117">
        <f>Details2!F271</f>
        <v>93535.06</v>
      </c>
      <c r="G126" s="117">
        <f>Details2!G271</f>
        <v>158045.6</v>
      </c>
      <c r="H126" s="117">
        <f>Details2!H271</f>
        <v>110681.22</v>
      </c>
      <c r="I126" s="117">
        <f>Details2!I271</f>
        <v>108897.76</v>
      </c>
      <c r="J126" s="117">
        <f>Details2!J271</f>
        <v>77445.23</v>
      </c>
      <c r="K126" s="117">
        <f>Details2!K271</f>
        <v>43102.93</v>
      </c>
    </row>
    <row r="127" spans="2:11" x14ac:dyDescent="0.25">
      <c r="B127" s="1" t="str">
        <f>Details2!B272</f>
        <v>DHA</v>
      </c>
      <c r="C127" s="1" t="str">
        <f>Details2!C272</f>
        <v>0351</v>
      </c>
      <c r="D127" s="1" t="str">
        <f>Details2!D272</f>
        <v>Letterkenny Army Depot (Army Health Clinic)</v>
      </c>
      <c r="E127" s="1" t="str">
        <f>Details2!E272</f>
        <v>C</v>
      </c>
      <c r="F127" s="117" t="str">
        <f>Details2!F272</f>
        <v>NULL</v>
      </c>
      <c r="G127" s="117" t="str">
        <f>Details2!G272</f>
        <v>NULL</v>
      </c>
      <c r="H127" s="117" t="str">
        <f>Details2!H272</f>
        <v>NULL</v>
      </c>
      <c r="I127" s="117" t="str">
        <f>Details2!I272</f>
        <v>NULL</v>
      </c>
      <c r="J127" s="117" t="str">
        <f>Details2!J272</f>
        <v>NULL</v>
      </c>
      <c r="K127" s="117" t="str">
        <f>Details2!K272</f>
        <v>NULL</v>
      </c>
    </row>
    <row r="128" spans="2:11" x14ac:dyDescent="0.25">
      <c r="B128" s="1" t="str">
        <f>Details2!B273</f>
        <v>DHA</v>
      </c>
      <c r="C128" s="1" t="str">
        <f>Details2!C273</f>
        <v>0352</v>
      </c>
      <c r="D128" s="1" t="str">
        <f>Details2!D273</f>
        <v>Carlisle Barracks (Dunham Army Health Clinic)</v>
      </c>
      <c r="E128" s="1" t="str">
        <f>Details2!E273</f>
        <v>C</v>
      </c>
      <c r="F128" s="117" t="str">
        <f>Details2!F273</f>
        <v>NULL</v>
      </c>
      <c r="G128" s="117" t="str">
        <f>Details2!G273</f>
        <v>NULL</v>
      </c>
      <c r="H128" s="117" t="str">
        <f>Details2!H273</f>
        <v>NULL</v>
      </c>
      <c r="I128" s="117" t="str">
        <f>Details2!I273</f>
        <v>NULL</v>
      </c>
      <c r="J128" s="117" t="str">
        <f>Details2!J273</f>
        <v>NULL</v>
      </c>
      <c r="K128" s="117" t="str">
        <f>Details2!K273</f>
        <v>NULL</v>
      </c>
    </row>
    <row r="129" spans="2:11" x14ac:dyDescent="0.25">
      <c r="B129" s="1" t="str">
        <f>Details2!B274</f>
        <v>DHA</v>
      </c>
      <c r="C129" s="1" t="str">
        <f>Details2!C274</f>
        <v>0356</v>
      </c>
      <c r="D129" s="1" t="str">
        <f>Details2!D274</f>
        <v>Charleston JB (628th Medical Group)</v>
      </c>
      <c r="E129" s="1" t="str">
        <f>Details2!E274</f>
        <v>C</v>
      </c>
      <c r="F129" s="117">
        <f>Details2!F274</f>
        <v>213628.59</v>
      </c>
      <c r="G129" s="117">
        <f>Details2!G274</f>
        <v>205551.51</v>
      </c>
      <c r="H129" s="117">
        <f>Details2!H274</f>
        <v>178429.91</v>
      </c>
      <c r="I129" s="117">
        <f>Details2!I274</f>
        <v>246784.36</v>
      </c>
      <c r="J129" s="117">
        <f>Details2!J274</f>
        <v>281670.61</v>
      </c>
      <c r="K129" s="117">
        <f>Details2!K274</f>
        <v>140054.37</v>
      </c>
    </row>
    <row r="130" spans="2:11" x14ac:dyDescent="0.25">
      <c r="B130" s="1" t="str">
        <f>Details2!B275</f>
        <v>DHA</v>
      </c>
      <c r="C130" s="1" t="str">
        <f>Details2!C275</f>
        <v>0364</v>
      </c>
      <c r="D130" s="1" t="str">
        <f>Details2!D275</f>
        <v>Goodfellow AFB (17th Medical Group)</v>
      </c>
      <c r="E130" s="1" t="str">
        <f>Details2!E275</f>
        <v>C</v>
      </c>
      <c r="F130" s="117">
        <f>Details2!F275</f>
        <v>106069.39</v>
      </c>
      <c r="G130" s="117">
        <f>Details2!G275</f>
        <v>215729.87</v>
      </c>
      <c r="H130" s="117">
        <f>Details2!H275</f>
        <v>128450.86</v>
      </c>
      <c r="I130" s="117">
        <f>Details2!I275</f>
        <v>115714.89</v>
      </c>
      <c r="J130" s="117">
        <f>Details2!J275</f>
        <v>46721.36</v>
      </c>
      <c r="K130" s="117">
        <f>Details2!K275</f>
        <v>29731.88</v>
      </c>
    </row>
    <row r="131" spans="2:11" x14ac:dyDescent="0.25">
      <c r="B131" s="1" t="str">
        <f>Details2!B276</f>
        <v>DHA</v>
      </c>
      <c r="C131" s="1" t="str">
        <f>Details2!C276</f>
        <v>0366</v>
      </c>
      <c r="D131" s="1" t="str">
        <f>Details2!D276</f>
        <v>Randolph AFB (359th Medical Group)</v>
      </c>
      <c r="E131" s="1" t="str">
        <f>Details2!E276</f>
        <v>C</v>
      </c>
      <c r="F131" s="117">
        <f>Details2!F276</f>
        <v>300108.08</v>
      </c>
      <c r="G131" s="117">
        <f>Details2!G276</f>
        <v>467078.85</v>
      </c>
      <c r="H131" s="117" t="str">
        <f>Details2!H276</f>
        <v>NULL</v>
      </c>
      <c r="I131" s="117" t="str">
        <f>Details2!I276</f>
        <v>NULL</v>
      </c>
      <c r="J131" s="117" t="str">
        <f>Details2!J276</f>
        <v>NULL</v>
      </c>
      <c r="K131" s="117" t="str">
        <f>Details2!K276</f>
        <v>NULL</v>
      </c>
    </row>
    <row r="132" spans="2:11" x14ac:dyDescent="0.25">
      <c r="B132" s="1" t="str">
        <f>Details2!B277</f>
        <v>DHA</v>
      </c>
      <c r="C132" s="1" t="str">
        <f>Details2!C277</f>
        <v>0385</v>
      </c>
      <c r="D132" s="1" t="str">
        <f>Details2!D277</f>
        <v>NHC Quantico</v>
      </c>
      <c r="E132" s="1" t="str">
        <f>Details2!E277</f>
        <v>C</v>
      </c>
      <c r="F132" s="117">
        <f>Details2!F277</f>
        <v>180660.77</v>
      </c>
      <c r="G132" s="117">
        <f>Details2!G277</f>
        <v>64529.84</v>
      </c>
      <c r="H132" s="117">
        <f>Details2!H277</f>
        <v>34311.800000000003</v>
      </c>
      <c r="I132" s="117">
        <f>Details2!I277</f>
        <v>5264.75</v>
      </c>
      <c r="J132" s="117">
        <f>Details2!J277</f>
        <v>11069.76</v>
      </c>
      <c r="K132" s="117">
        <f>Details2!K277</f>
        <v>4969.8900000000003</v>
      </c>
    </row>
    <row r="133" spans="2:11" x14ac:dyDescent="0.25">
      <c r="B133" s="1" t="str">
        <f>Details2!B278</f>
        <v>DHA</v>
      </c>
      <c r="C133" s="1" t="str">
        <f>Details2!C278</f>
        <v>0395</v>
      </c>
      <c r="D133" s="1" t="str">
        <f>Details2!D278</f>
        <v>McChord AFB (62nd Medical Group)</v>
      </c>
      <c r="E133" s="1" t="str">
        <f>Details2!E278</f>
        <v>C</v>
      </c>
      <c r="F133" s="117" t="str">
        <f>Details2!F278</f>
        <v>NULL</v>
      </c>
      <c r="G133" s="117" t="str">
        <f>Details2!G278</f>
        <v>NULL</v>
      </c>
      <c r="H133" s="117" t="str">
        <f>Details2!H278</f>
        <v>NULL</v>
      </c>
      <c r="I133" s="117" t="str">
        <f>Details2!I278</f>
        <v>NULL</v>
      </c>
      <c r="J133" s="117" t="str">
        <f>Details2!J278</f>
        <v>NULL</v>
      </c>
      <c r="K133" s="117" t="str">
        <f>Details2!K278</f>
        <v>NULL</v>
      </c>
    </row>
    <row r="134" spans="2:11" x14ac:dyDescent="0.25">
      <c r="B134" s="1" t="str">
        <f>Details2!B279</f>
        <v>DHA</v>
      </c>
      <c r="C134" s="1" t="str">
        <f>Details2!C279</f>
        <v>0413</v>
      </c>
      <c r="D134" s="1" t="str">
        <f>Details2!D279</f>
        <v>Bolling AFB (11th Medical Group)</v>
      </c>
      <c r="E134" s="1" t="str">
        <f>Details2!E279</f>
        <v>C</v>
      </c>
      <c r="F134" s="117">
        <f>Details2!F279</f>
        <v>357474.46</v>
      </c>
      <c r="G134" s="117">
        <f>Details2!G279</f>
        <v>80312.27</v>
      </c>
      <c r="H134" s="117" t="str">
        <f>Details2!H279</f>
        <v>NULL</v>
      </c>
      <c r="I134" s="117" t="str">
        <f>Details2!I279</f>
        <v>NULL</v>
      </c>
      <c r="J134" s="117" t="str">
        <f>Details2!J279</f>
        <v>NULL</v>
      </c>
      <c r="K134" s="117" t="str">
        <f>Details2!K279</f>
        <v>NULL</v>
      </c>
    </row>
    <row r="135" spans="2:11" x14ac:dyDescent="0.25">
      <c r="B135" s="1" t="str">
        <f>Details2!B280</f>
        <v>DHA</v>
      </c>
      <c r="C135" s="1" t="str">
        <f>Details2!C280</f>
        <v>7139</v>
      </c>
      <c r="D135" s="1" t="str">
        <f>Details2!D280</f>
        <v>Hurlburt Field (1st Special Operations Medical Group)</v>
      </c>
      <c r="E135" s="1" t="str">
        <f>Details2!E280</f>
        <v>C</v>
      </c>
      <c r="F135" s="117">
        <f>Details2!F280</f>
        <v>146707.94</v>
      </c>
      <c r="G135" s="117">
        <f>Details2!G280</f>
        <v>167873.81</v>
      </c>
      <c r="H135" s="117">
        <f>Details2!H280</f>
        <v>170426.32</v>
      </c>
      <c r="I135" s="117">
        <f>Details2!I280</f>
        <v>253489.41</v>
      </c>
      <c r="J135" s="117">
        <f>Details2!J280</f>
        <v>178260.05</v>
      </c>
      <c r="K135" s="117">
        <f>Details2!K280</f>
        <v>154614.01999999999</v>
      </c>
    </row>
    <row r="136" spans="2:11" x14ac:dyDescent="0.25">
      <c r="B136" s="1" t="str">
        <f>Details2!B281</f>
        <v>DHA</v>
      </c>
      <c r="C136" s="1" t="str">
        <f>Details2!C281</f>
        <v>7200</v>
      </c>
      <c r="D136" s="1" t="str">
        <f>Details2!D281</f>
        <v>Buckley AFB (460th Medical Group)</v>
      </c>
      <c r="E136" s="1" t="str">
        <f>Details2!E281</f>
        <v>C</v>
      </c>
      <c r="F136" s="117">
        <f>Details2!F281</f>
        <v>563859.19999999995</v>
      </c>
      <c r="G136" s="117">
        <f>Details2!G281</f>
        <v>453068.75</v>
      </c>
      <c r="H136" s="117">
        <f>Details2!H281</f>
        <v>443569</v>
      </c>
      <c r="I136" s="117">
        <f>Details2!I281</f>
        <v>454342.99</v>
      </c>
      <c r="J136" s="117">
        <f>Details2!J281</f>
        <v>95573.01</v>
      </c>
      <c r="K136" s="117">
        <f>Details2!K281</f>
        <v>166255.51</v>
      </c>
    </row>
    <row r="137" spans="2:11" x14ac:dyDescent="0.25">
      <c r="B137" s="1" t="str">
        <f>Details2!B282</f>
        <v>Navy</v>
      </c>
      <c r="C137" s="1" t="str">
        <f>Details2!C282</f>
        <v>0028</v>
      </c>
      <c r="D137" s="1" t="str">
        <f>Details2!D282</f>
        <v>NHC Lemoore</v>
      </c>
      <c r="E137" s="1" t="str">
        <f>Details2!E282</f>
        <v>C</v>
      </c>
      <c r="F137" s="117">
        <f>Details2!F282</f>
        <v>226926.59</v>
      </c>
      <c r="G137" s="117">
        <f>Details2!G282</f>
        <v>189576.94</v>
      </c>
      <c r="H137" s="117">
        <f>Details2!H282</f>
        <v>243364.13</v>
      </c>
      <c r="I137" s="117">
        <f>Details2!I282</f>
        <v>195475.53</v>
      </c>
      <c r="J137" s="117">
        <f>Details2!J282</f>
        <v>116042.68</v>
      </c>
      <c r="K137" s="117">
        <f>Details2!K282</f>
        <v>32548.09</v>
      </c>
    </row>
    <row r="138" spans="2:11" x14ac:dyDescent="0.25">
      <c r="B138" s="1" t="str">
        <f>Details2!B283</f>
        <v>Navy</v>
      </c>
      <c r="C138" s="1" t="str">
        <f>Details2!C283</f>
        <v>0030</v>
      </c>
      <c r="D138" s="1" t="str">
        <f>Details2!D283</f>
        <v>NH 29 Palms</v>
      </c>
      <c r="E138" s="1" t="str">
        <f>Details2!E283</f>
        <v>H</v>
      </c>
      <c r="F138" s="117">
        <f>Details2!F283</f>
        <v>242934.56</v>
      </c>
      <c r="G138" s="117">
        <f>Details2!G283</f>
        <v>163989.92000000001</v>
      </c>
      <c r="H138" s="117">
        <f>Details2!H283</f>
        <v>167645.44</v>
      </c>
      <c r="I138" s="117">
        <f>Details2!I283</f>
        <v>216829.06</v>
      </c>
      <c r="J138" s="117">
        <f>Details2!J283</f>
        <v>58191.06</v>
      </c>
      <c r="K138" s="117">
        <f>Details2!K283</f>
        <v>18035.66</v>
      </c>
    </row>
    <row r="139" spans="2:11" x14ac:dyDescent="0.25">
      <c r="B139" s="1" t="str">
        <f>Details2!B284</f>
        <v>Navy</v>
      </c>
      <c r="C139" s="1" t="str">
        <f>Details2!C284</f>
        <v>0617</v>
      </c>
      <c r="D139" s="1" t="str">
        <f>Details2!D284</f>
        <v>Naval Hospital Naples</v>
      </c>
      <c r="E139" s="1" t="str">
        <f>Details2!E284</f>
        <v>H</v>
      </c>
      <c r="F139" s="117" t="str">
        <f>Details2!F284</f>
        <v>NULL</v>
      </c>
      <c r="G139" s="117" t="str">
        <f>Details2!G284</f>
        <v>NULL</v>
      </c>
      <c r="H139" s="117" t="str">
        <f>Details2!H284</f>
        <v>NULL</v>
      </c>
      <c r="I139" s="117" t="str">
        <f>Details2!I284</f>
        <v>NULL</v>
      </c>
      <c r="J139" s="117" t="str">
        <f>Details2!J284</f>
        <v>NULL</v>
      </c>
      <c r="K139" s="117" t="str">
        <f>Details2!K284</f>
        <v>NULL</v>
      </c>
    </row>
    <row r="140" spans="2:11" x14ac:dyDescent="0.25">
      <c r="B140" s="1" t="str">
        <f>Details2!B285</f>
        <v>Navy</v>
      </c>
      <c r="C140" s="1" t="str">
        <f>Details2!C285</f>
        <v>0618</v>
      </c>
      <c r="D140" s="1" t="str">
        <f>Details2!D285</f>
        <v>Naval Hospital Rota</v>
      </c>
      <c r="E140" s="1" t="str">
        <f>Details2!E285</f>
        <v>H</v>
      </c>
      <c r="F140" s="117" t="str">
        <f>Details2!F285</f>
        <v>NULL</v>
      </c>
      <c r="G140" s="117" t="str">
        <f>Details2!G285</f>
        <v>NULL</v>
      </c>
      <c r="H140" s="117" t="str">
        <f>Details2!H285</f>
        <v>NULL</v>
      </c>
      <c r="I140" s="117" t="str">
        <f>Details2!I285</f>
        <v>NULL</v>
      </c>
      <c r="J140" s="117" t="str">
        <f>Details2!J285</f>
        <v>NULL</v>
      </c>
      <c r="K140" s="117" t="str">
        <f>Details2!K285</f>
        <v>NULL</v>
      </c>
    </row>
    <row r="141" spans="2:11" x14ac:dyDescent="0.25">
      <c r="B141" s="1" t="str">
        <f>Details2!B286</f>
        <v>Navy</v>
      </c>
      <c r="C141" s="1" t="str">
        <f>Details2!C286</f>
        <v>0620</v>
      </c>
      <c r="D141" s="1" t="str">
        <f>Details2!D286</f>
        <v>NH Guam</v>
      </c>
      <c r="E141" s="1" t="str">
        <f>Details2!E286</f>
        <v>H</v>
      </c>
      <c r="F141" s="117">
        <f>Details2!F286</f>
        <v>135084.84</v>
      </c>
      <c r="G141" s="117">
        <f>Details2!G286</f>
        <v>181620.64</v>
      </c>
      <c r="H141" s="117">
        <f>Details2!H286</f>
        <v>334582.8</v>
      </c>
      <c r="I141" s="117">
        <f>Details2!I286</f>
        <v>373721.22</v>
      </c>
      <c r="J141" s="117">
        <f>Details2!J286</f>
        <v>305804.69</v>
      </c>
      <c r="K141" s="117">
        <f>Details2!K286</f>
        <v>405910.04</v>
      </c>
    </row>
    <row r="142" spans="2:11" x14ac:dyDescent="0.25">
      <c r="B142" s="1" t="str">
        <f>Details2!B287</f>
        <v>Navy</v>
      </c>
      <c r="C142" s="1" t="str">
        <f>Details2!C287</f>
        <v>0621</v>
      </c>
      <c r="D142" s="1" t="str">
        <f>Details2!D287</f>
        <v>NH Okinawa</v>
      </c>
      <c r="E142" s="1" t="str">
        <f>Details2!E287</f>
        <v>H</v>
      </c>
      <c r="F142" s="117" t="str">
        <f>Details2!F287</f>
        <v>NULL</v>
      </c>
      <c r="G142" s="117" t="str">
        <f>Details2!G287</f>
        <v>NULL</v>
      </c>
      <c r="H142" s="117" t="str">
        <f>Details2!H287</f>
        <v>NULL</v>
      </c>
      <c r="I142" s="117" t="str">
        <f>Details2!I287</f>
        <v>NULL</v>
      </c>
      <c r="J142" s="117" t="str">
        <f>Details2!J287</f>
        <v>NULL</v>
      </c>
      <c r="K142" s="117" t="str">
        <f>Details2!K287</f>
        <v>NULL</v>
      </c>
    </row>
    <row r="143" spans="2:11" x14ac:dyDescent="0.25">
      <c r="B143" s="1" t="str">
        <f>Details2!B288</f>
        <v>Navy</v>
      </c>
      <c r="C143" s="1" t="str">
        <f>Details2!C288</f>
        <v>0622</v>
      </c>
      <c r="D143" s="1" t="str">
        <f>Details2!D288</f>
        <v>NH Yokosuka</v>
      </c>
      <c r="E143" s="1" t="str">
        <f>Details2!E288</f>
        <v>H</v>
      </c>
      <c r="F143" s="117" t="str">
        <f>Details2!F288</f>
        <v>NULL</v>
      </c>
      <c r="G143" s="117" t="str">
        <f>Details2!G288</f>
        <v>NULL</v>
      </c>
      <c r="H143" s="117" t="str">
        <f>Details2!H288</f>
        <v>NULL</v>
      </c>
      <c r="I143" s="117" t="str">
        <f>Details2!I288</f>
        <v>NULL</v>
      </c>
      <c r="J143" s="117" t="str">
        <f>Details2!J288</f>
        <v>NULL</v>
      </c>
      <c r="K143" s="117" t="str">
        <f>Details2!K288</f>
        <v>NULL</v>
      </c>
    </row>
    <row r="144" spans="2:11" x14ac:dyDescent="0.25">
      <c r="B144" s="1" t="str">
        <f>Details2!B289</f>
        <v>Navy</v>
      </c>
      <c r="C144" s="1" t="str">
        <f>Details2!C289</f>
        <v>0624</v>
      </c>
      <c r="D144" s="1" t="str">
        <f>Details2!D289</f>
        <v>NH Sigonella</v>
      </c>
      <c r="E144" s="1" t="str">
        <f>Details2!E289</f>
        <v>H</v>
      </c>
      <c r="F144" s="117" t="str">
        <f>Details2!F289</f>
        <v>NULL</v>
      </c>
      <c r="G144" s="117" t="str">
        <f>Details2!G289</f>
        <v>NULL</v>
      </c>
      <c r="H144" s="117" t="str">
        <f>Details2!H289</f>
        <v>NULL</v>
      </c>
      <c r="I144" s="117" t="str">
        <f>Details2!I289</f>
        <v>NULL</v>
      </c>
      <c r="J144" s="117" t="str">
        <f>Details2!J289</f>
        <v>NULL</v>
      </c>
      <c r="K144" s="117" t="str">
        <f>Details2!K289</f>
        <v>NULL</v>
      </c>
    </row>
    <row r="145" spans="2:11" x14ac:dyDescent="0.25">
      <c r="F145" s="117"/>
      <c r="G145" s="117"/>
      <c r="H145" s="117"/>
      <c r="I145" s="117"/>
      <c r="J145" s="117"/>
      <c r="K145" s="117"/>
    </row>
    <row r="146" spans="2:11" x14ac:dyDescent="0.25">
      <c r="F146" s="117"/>
      <c r="G146" s="117"/>
      <c r="H146" s="117"/>
      <c r="I146" s="117"/>
      <c r="J146" s="117"/>
      <c r="K146" s="117"/>
    </row>
    <row r="147" spans="2:11" x14ac:dyDescent="0.25">
      <c r="B147" s="11" t="s">
        <v>119</v>
      </c>
      <c r="C147" s="11"/>
      <c r="F147" s="116">
        <f>SUM(F5:F16)</f>
        <v>143024.15</v>
      </c>
      <c r="G147" s="116">
        <f t="shared" ref="G147:K147" si="0">SUM(G5:G16)</f>
        <v>395359.76</v>
      </c>
      <c r="H147" s="116">
        <f t="shared" si="0"/>
        <v>380571.33</v>
      </c>
      <c r="I147" s="116">
        <f t="shared" si="0"/>
        <v>350925.36</v>
      </c>
      <c r="J147" s="116">
        <f t="shared" si="0"/>
        <v>259817.47999999998</v>
      </c>
      <c r="K147" s="116">
        <f t="shared" si="0"/>
        <v>66011.14</v>
      </c>
    </row>
    <row r="148" spans="2:11" x14ac:dyDescent="0.25">
      <c r="B148" s="11" t="s">
        <v>120</v>
      </c>
      <c r="C148" s="11"/>
      <c r="F148" s="116">
        <f>SUM(F18:F21)</f>
        <v>2444117.9000000004</v>
      </c>
      <c r="G148" s="116">
        <f t="shared" ref="G148:K148" si="1">SUM(G18:G21)</f>
        <v>4056659.1799999997</v>
      </c>
      <c r="H148" s="116">
        <f t="shared" si="1"/>
        <v>3911127.0999999996</v>
      </c>
      <c r="I148" s="116">
        <f t="shared" si="1"/>
        <v>3446529.7899999996</v>
      </c>
      <c r="J148" s="116">
        <f t="shared" si="1"/>
        <v>3651640.46</v>
      </c>
      <c r="K148" s="116">
        <f t="shared" si="1"/>
        <v>3362250.0700000003</v>
      </c>
    </row>
    <row r="149" spans="2:11" x14ac:dyDescent="0.25">
      <c r="B149" s="11" t="s">
        <v>409</v>
      </c>
      <c r="C149" s="11"/>
      <c r="F149" s="116">
        <f>SUM(F22:F136)</f>
        <v>103227662.45</v>
      </c>
      <c r="G149" s="116">
        <f t="shared" ref="G149:K149" si="2">SUM(G22:G136)</f>
        <v>95318954.079999998</v>
      </c>
      <c r="H149" s="116">
        <f t="shared" si="2"/>
        <v>91001478.659999967</v>
      </c>
      <c r="I149" s="116">
        <f t="shared" si="2"/>
        <v>86920560.219999969</v>
      </c>
      <c r="J149" s="116">
        <f t="shared" si="2"/>
        <v>62577866.039999999</v>
      </c>
      <c r="K149" s="116">
        <f t="shared" si="2"/>
        <v>43218733.11999999</v>
      </c>
    </row>
    <row r="150" spans="2:11" x14ac:dyDescent="0.25">
      <c r="B150" s="11" t="s">
        <v>255</v>
      </c>
      <c r="C150" s="11"/>
      <c r="F150" s="116">
        <f>SUM(F137:F144)</f>
        <v>604945.99</v>
      </c>
      <c r="G150" s="116">
        <f t="shared" ref="G150:K150" si="3">SUM(G137:G144)</f>
        <v>535187.5</v>
      </c>
      <c r="H150" s="116">
        <f t="shared" si="3"/>
        <v>745592.37</v>
      </c>
      <c r="I150" s="116">
        <f t="shared" si="3"/>
        <v>786025.80999999994</v>
      </c>
      <c r="J150" s="116">
        <f t="shared" si="3"/>
        <v>480038.43</v>
      </c>
      <c r="K150" s="116">
        <f t="shared" si="3"/>
        <v>456493.79</v>
      </c>
    </row>
    <row r="151" spans="2:11" x14ac:dyDescent="0.25">
      <c r="B151" s="11" t="s">
        <v>121</v>
      </c>
      <c r="C151" s="11"/>
      <c r="F151" s="116">
        <f>SUM(F147:F150)</f>
        <v>106419750.48999999</v>
      </c>
      <c r="G151" s="116">
        <f t="shared" ref="G151:K151" si="4">SUM(G147:G150)</f>
        <v>100306160.52</v>
      </c>
      <c r="H151" s="116">
        <f t="shared" si="4"/>
        <v>96038769.459999979</v>
      </c>
      <c r="I151" s="116">
        <f t="shared" si="4"/>
        <v>91504041.179999977</v>
      </c>
      <c r="J151" s="116">
        <f t="shared" si="4"/>
        <v>66969362.409999996</v>
      </c>
      <c r="K151" s="116">
        <f t="shared" si="4"/>
        <v>47103488.11999999</v>
      </c>
    </row>
    <row r="155" spans="2:11" x14ac:dyDescent="0.25">
      <c r="K155" s="134"/>
    </row>
    <row r="159" spans="2:11" x14ac:dyDescent="0.25">
      <c r="J159" s="136"/>
      <c r="K159" s="136"/>
    </row>
    <row r="160" spans="2:11" x14ac:dyDescent="0.25">
      <c r="J160" s="135"/>
      <c r="K160" s="117"/>
    </row>
  </sheetData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K163"/>
  <sheetViews>
    <sheetView zoomScale="85" workbookViewId="0"/>
  </sheetViews>
  <sheetFormatPr defaultColWidth="8.7265625" defaultRowHeight="12.5" x14ac:dyDescent="0.25"/>
  <cols>
    <col min="1" max="3" width="8.7265625" style="1"/>
    <col min="4" max="4" width="38.81640625" style="1" customWidth="1"/>
    <col min="5" max="5" width="4" style="1" customWidth="1"/>
    <col min="6" max="11" width="14.81640625" style="1" customWidth="1"/>
    <col min="12" max="16384" width="8.7265625" style="1"/>
  </cols>
  <sheetData>
    <row r="1" spans="1:11" x14ac:dyDescent="0.25">
      <c r="A1" s="127" t="s">
        <v>334</v>
      </c>
    </row>
    <row r="3" spans="1:11" ht="13" thickBot="1" x14ac:dyDescent="0.3">
      <c r="B3" s="1" t="s">
        <v>4</v>
      </c>
      <c r="C3" s="1" t="s">
        <v>8</v>
      </c>
      <c r="D3" s="1" t="s">
        <v>9</v>
      </c>
      <c r="E3" s="1" t="s">
        <v>233</v>
      </c>
      <c r="G3" s="1" t="s">
        <v>256</v>
      </c>
    </row>
    <row r="4" spans="1:11" x14ac:dyDescent="0.25">
      <c r="F4" s="128" t="s">
        <v>358</v>
      </c>
      <c r="G4" s="128" t="s">
        <v>361</v>
      </c>
      <c r="H4" s="128" t="s">
        <v>364</v>
      </c>
      <c r="I4" s="128" t="s">
        <v>406</v>
      </c>
      <c r="J4" s="128" t="s">
        <v>408</v>
      </c>
      <c r="K4" s="129" t="s">
        <v>412</v>
      </c>
    </row>
    <row r="5" spans="1:11" x14ac:dyDescent="0.25">
      <c r="B5" s="1" t="str">
        <f>Details2!B440</f>
        <v>Air Force</v>
      </c>
      <c r="C5" s="1" t="str">
        <f>Details2!C440</f>
        <v>0633</v>
      </c>
      <c r="D5" s="1" t="str">
        <f>Details2!D440</f>
        <v>RAF Lakenhealth (48th Medical Group)</v>
      </c>
      <c r="E5" s="1" t="str">
        <f>Details2!E440</f>
        <v>H</v>
      </c>
      <c r="F5" s="117" t="str">
        <f>Details2!F440</f>
        <v>NULL</v>
      </c>
      <c r="G5" s="117">
        <f>Details2!G440</f>
        <v>217543.5</v>
      </c>
      <c r="H5" s="117">
        <f>Details2!H440</f>
        <v>263006.82</v>
      </c>
      <c r="I5" s="117">
        <f>Details2!I440</f>
        <v>210038.82</v>
      </c>
      <c r="J5" s="117">
        <f>Details2!J440</f>
        <v>144613.03</v>
      </c>
      <c r="K5" s="117" t="str">
        <f>Details2!K440</f>
        <v>NULL</v>
      </c>
    </row>
    <row r="6" spans="1:11" x14ac:dyDescent="0.25">
      <c r="B6" s="1" t="str">
        <f>Details2!B441</f>
        <v>Air Force</v>
      </c>
      <c r="C6" s="1" t="str">
        <f>Details2!C441</f>
        <v>0635</v>
      </c>
      <c r="D6" s="1" t="str">
        <f>Details2!D441</f>
        <v>Incirlik AB (39th Medical Group)</v>
      </c>
      <c r="E6" s="1" t="str">
        <f>Details2!E441</f>
        <v>C</v>
      </c>
      <c r="F6" s="117">
        <f>Details2!F441</f>
        <v>3255.06</v>
      </c>
      <c r="G6" s="117">
        <f>Details2!G441</f>
        <v>765.61</v>
      </c>
      <c r="H6" s="117">
        <f>Details2!H441</f>
        <v>0</v>
      </c>
      <c r="I6" s="117">
        <f>Details2!I441</f>
        <v>5683.6</v>
      </c>
      <c r="J6" s="117">
        <f>Details2!J441</f>
        <v>5662.6</v>
      </c>
      <c r="K6" s="117">
        <f>Details2!K441</f>
        <v>0</v>
      </c>
    </row>
    <row r="7" spans="1:11" x14ac:dyDescent="0.25">
      <c r="B7" s="1" t="str">
        <f>Details2!B442</f>
        <v>Air Force</v>
      </c>
      <c r="C7" s="1" t="str">
        <f>Details2!C442</f>
        <v>0637</v>
      </c>
      <c r="D7" s="1" t="str">
        <f>Details2!D442</f>
        <v>Kunsan AB (8th Medical Group)</v>
      </c>
      <c r="E7" s="1" t="str">
        <f>Details2!E442</f>
        <v>C</v>
      </c>
      <c r="F7" s="117">
        <f>Details2!F442</f>
        <v>115.93</v>
      </c>
      <c r="G7" s="117">
        <f>Details2!G442</f>
        <v>6.13</v>
      </c>
      <c r="H7" s="117">
        <f>Details2!H442</f>
        <v>7.04</v>
      </c>
      <c r="I7" s="117">
        <f>Details2!I442</f>
        <v>0</v>
      </c>
      <c r="J7" s="117">
        <f>Details2!J442</f>
        <v>0</v>
      </c>
      <c r="K7" s="117">
        <f>Details2!K442</f>
        <v>6</v>
      </c>
    </row>
    <row r="8" spans="1:11" x14ac:dyDescent="0.25">
      <c r="B8" s="1" t="str">
        <f>Details2!B443</f>
        <v>Air Force</v>
      </c>
      <c r="C8" s="1" t="str">
        <f>Details2!C443</f>
        <v>0638</v>
      </c>
      <c r="D8" s="1" t="str">
        <f>Details2!D443</f>
        <v>Osan AB (51st Medical Group)</v>
      </c>
      <c r="E8" s="1" t="str">
        <f>Details2!E443</f>
        <v>H</v>
      </c>
      <c r="F8" s="117" t="str">
        <f>Details2!F443</f>
        <v>NULL</v>
      </c>
      <c r="G8" s="117" t="str">
        <f>Details2!G443</f>
        <v>NULL</v>
      </c>
      <c r="H8" s="117" t="str">
        <f>Details2!H443</f>
        <v>NULL</v>
      </c>
      <c r="I8" s="117">
        <f>Details2!I443</f>
        <v>97649.66</v>
      </c>
      <c r="J8" s="117" t="str">
        <f>Details2!J443</f>
        <v>NULL</v>
      </c>
      <c r="K8" s="117" t="str">
        <f>Details2!K443</f>
        <v>NULL</v>
      </c>
    </row>
    <row r="9" spans="1:11" x14ac:dyDescent="0.25">
      <c r="B9" s="1" t="str">
        <f>Details2!B444</f>
        <v>Air Force</v>
      </c>
      <c r="C9" s="1" t="str">
        <f>Details2!C444</f>
        <v>0639</v>
      </c>
      <c r="D9" s="1" t="str">
        <f>Details2!D444</f>
        <v>Misawa AB (35th Medical Group)</v>
      </c>
      <c r="E9" s="1" t="str">
        <f>Details2!E444</f>
        <v>H</v>
      </c>
      <c r="F9" s="117">
        <f>Details2!F444</f>
        <v>44081.32</v>
      </c>
      <c r="G9" s="117">
        <f>Details2!G444</f>
        <v>32185.55</v>
      </c>
      <c r="H9" s="117">
        <f>Details2!H444</f>
        <v>49717.67</v>
      </c>
      <c r="I9" s="117" t="str">
        <f>Details2!I444</f>
        <v>NULL</v>
      </c>
      <c r="J9" s="117">
        <f>Details2!J444</f>
        <v>65416.76</v>
      </c>
      <c r="K9" s="117" t="str">
        <f>Details2!K444</f>
        <v>NULL</v>
      </c>
    </row>
    <row r="10" spans="1:11" x14ac:dyDescent="0.25">
      <c r="B10" s="1" t="str">
        <f>Details2!B445</f>
        <v>Air Force</v>
      </c>
      <c r="C10" s="1" t="str">
        <f>Details2!C445</f>
        <v>0640</v>
      </c>
      <c r="D10" s="1" t="str">
        <f>Details2!D445</f>
        <v>Yokota AB (374th Medical Group)</v>
      </c>
      <c r="E10" s="1" t="str">
        <f>Details2!E445</f>
        <v>H</v>
      </c>
      <c r="F10" s="117">
        <f>Details2!F445</f>
        <v>180324.87</v>
      </c>
      <c r="G10" s="117">
        <f>Details2!G445</f>
        <v>140803.75</v>
      </c>
      <c r="H10" s="117">
        <f>Details2!H445</f>
        <v>70277.100000000006</v>
      </c>
      <c r="I10" s="117">
        <f>Details2!I445</f>
        <v>69989.97</v>
      </c>
      <c r="J10" s="117" t="str">
        <f>Details2!J445</f>
        <v>NULL</v>
      </c>
      <c r="K10" s="117" t="str">
        <f>Details2!K445</f>
        <v>NULL</v>
      </c>
    </row>
    <row r="11" spans="1:11" x14ac:dyDescent="0.25">
      <c r="B11" s="1" t="str">
        <f>Details2!B446</f>
        <v>Air Force</v>
      </c>
      <c r="C11" s="1" t="str">
        <f>Details2!C446</f>
        <v>0799</v>
      </c>
      <c r="D11" s="1" t="str">
        <f>Details2!D446</f>
        <v>Geilenkirchen AB (470th Medical Group)</v>
      </c>
      <c r="E11" s="1" t="str">
        <f>Details2!E446</f>
        <v>C</v>
      </c>
      <c r="F11" s="117" t="str">
        <f>Details2!F446</f>
        <v>NULL</v>
      </c>
      <c r="G11" s="117" t="str">
        <f>Details2!G446</f>
        <v>NULL</v>
      </c>
      <c r="H11" s="117" t="str">
        <f>Details2!H446</f>
        <v>NULL</v>
      </c>
      <c r="I11" s="117" t="str">
        <f>Details2!I446</f>
        <v>NULL</v>
      </c>
      <c r="J11" s="117" t="str">
        <f>Details2!J446</f>
        <v>NULL</v>
      </c>
      <c r="K11" s="117" t="str">
        <f>Details2!K446</f>
        <v>NULL</v>
      </c>
    </row>
    <row r="12" spans="1:11" x14ac:dyDescent="0.25">
      <c r="B12" s="1" t="str">
        <f>Details2!B447</f>
        <v>Air Force</v>
      </c>
      <c r="C12" s="1" t="str">
        <f>Details2!C447</f>
        <v>0802</v>
      </c>
      <c r="D12" s="1" t="str">
        <f>Details2!D447</f>
        <v>Andersen JB (36th Medical Group)</v>
      </c>
      <c r="E12" s="1" t="str">
        <f>Details2!E447</f>
        <v>C</v>
      </c>
      <c r="F12" s="117">
        <f>Details2!F447</f>
        <v>25083.84</v>
      </c>
      <c r="G12" s="117">
        <f>Details2!G447</f>
        <v>21061.17</v>
      </c>
      <c r="H12" s="117">
        <f>Details2!H447</f>
        <v>34511.07</v>
      </c>
      <c r="I12" s="117">
        <f>Details2!I447</f>
        <v>40356.629999999997</v>
      </c>
      <c r="J12" s="117">
        <f>Details2!J447</f>
        <v>51060.43</v>
      </c>
      <c r="K12" s="117">
        <f>Details2!K447</f>
        <v>48099.64</v>
      </c>
    </row>
    <row r="13" spans="1:11" x14ac:dyDescent="0.25">
      <c r="B13" s="1" t="str">
        <f>Details2!B448</f>
        <v>Air Force</v>
      </c>
      <c r="C13" s="1" t="str">
        <f>Details2!C448</f>
        <v>0804</v>
      </c>
      <c r="D13" s="1" t="str">
        <f>Details2!D448</f>
        <v>Kadena AB (18th Medical Group)</v>
      </c>
      <c r="E13" s="1" t="str">
        <f>Details2!E448</f>
        <v>C</v>
      </c>
      <c r="F13" s="117">
        <f>Details2!F448</f>
        <v>35524.79</v>
      </c>
      <c r="G13" s="117">
        <f>Details2!G448</f>
        <v>33908.54</v>
      </c>
      <c r="H13" s="117">
        <f>Details2!H448</f>
        <v>29410.82</v>
      </c>
      <c r="I13" s="117">
        <f>Details2!I448</f>
        <v>31464.91</v>
      </c>
      <c r="J13" s="117">
        <f>Details2!J448</f>
        <v>21325.01</v>
      </c>
      <c r="K13" s="117">
        <f>Details2!K448</f>
        <v>32757.59</v>
      </c>
    </row>
    <row r="14" spans="1:11" x14ac:dyDescent="0.25">
      <c r="B14" s="1" t="str">
        <f>Details2!B449</f>
        <v>Air Force</v>
      </c>
      <c r="C14" s="1" t="str">
        <f>Details2!C449</f>
        <v>0805</v>
      </c>
      <c r="D14" s="1" t="str">
        <f>Details2!D449</f>
        <v>Spangdahlem AB (52nd Medical Group)</v>
      </c>
      <c r="E14" s="1" t="str">
        <f>Details2!E449</f>
        <v>C</v>
      </c>
      <c r="F14" s="117">
        <f>Details2!F449</f>
        <v>0</v>
      </c>
      <c r="G14" s="117">
        <f>Details2!G449</f>
        <v>25398.11</v>
      </c>
      <c r="H14" s="117">
        <f>Details2!H449</f>
        <v>24017.26</v>
      </c>
      <c r="I14" s="117">
        <f>Details2!I449</f>
        <v>39626.68</v>
      </c>
      <c r="J14" s="117">
        <f>Details2!J449</f>
        <v>25872.79</v>
      </c>
      <c r="K14" s="117">
        <f>Details2!K449</f>
        <v>48713.39</v>
      </c>
    </row>
    <row r="15" spans="1:11" x14ac:dyDescent="0.25">
      <c r="B15" s="1" t="str">
        <f>Details2!B450</f>
        <v>Air Force</v>
      </c>
      <c r="C15" s="1" t="str">
        <f>Details2!C450</f>
        <v>0806</v>
      </c>
      <c r="D15" s="1" t="str">
        <f>Details2!D450</f>
        <v>Ramstein AB (86th Medical Group)</v>
      </c>
      <c r="E15" s="1" t="str">
        <f>Details2!E450</f>
        <v>C</v>
      </c>
      <c r="F15" s="117">
        <f>Details2!F450</f>
        <v>93848.42</v>
      </c>
      <c r="G15" s="117">
        <f>Details2!G450</f>
        <v>113574.26</v>
      </c>
      <c r="H15" s="117">
        <f>Details2!H450</f>
        <v>107729.52</v>
      </c>
      <c r="I15" s="117">
        <f>Details2!I450</f>
        <v>81758.31</v>
      </c>
      <c r="J15" s="117">
        <f>Details2!J450</f>
        <v>56604.73</v>
      </c>
      <c r="K15" s="117" t="str">
        <f>Details2!K450</f>
        <v>NULL</v>
      </c>
    </row>
    <row r="16" spans="1:11" x14ac:dyDescent="0.25">
      <c r="B16" s="1" t="str">
        <f>Details2!B451</f>
        <v>Air Force</v>
      </c>
      <c r="C16" s="1" t="str">
        <f>Details2!C451</f>
        <v>0808</v>
      </c>
      <c r="D16" s="1" t="str">
        <f>Details2!D451</f>
        <v>Aviano AB (31st Medical Group)</v>
      </c>
      <c r="E16" s="1" t="str">
        <f>Details2!E451</f>
        <v>H</v>
      </c>
      <c r="F16" s="117" t="str">
        <f>Details2!F451</f>
        <v>NULL</v>
      </c>
      <c r="G16" s="117" t="str">
        <f>Details2!G451</f>
        <v>NULL</v>
      </c>
      <c r="H16" s="117">
        <f>Details2!H451</f>
        <v>34998.03</v>
      </c>
      <c r="I16" s="117">
        <f>Details2!I451</f>
        <v>24378.82</v>
      </c>
      <c r="J16" s="117" t="str">
        <f>Details2!J451</f>
        <v>NULL</v>
      </c>
      <c r="K16" s="117" t="str">
        <f>Details2!K451</f>
        <v>NULL</v>
      </c>
    </row>
    <row r="17" spans="2:11" x14ac:dyDescent="0.25">
      <c r="B17" s="1" t="str">
        <f>Details2!B452</f>
        <v>ALL</v>
      </c>
      <c r="C17" s="1" t="str">
        <f>Details2!C452</f>
        <v>0000</v>
      </c>
      <c r="D17" s="1" t="str">
        <f>Details2!D452</f>
        <v>UBO Administrator</v>
      </c>
      <c r="E17" s="1" t="str">
        <f>Details2!E452</f>
        <v>NULL</v>
      </c>
      <c r="F17" s="117" t="str">
        <f>Details2!F452</f>
        <v>NULL</v>
      </c>
      <c r="G17" s="117" t="str">
        <f>Details2!G452</f>
        <v>NULL</v>
      </c>
      <c r="H17" s="117" t="str">
        <f>Details2!H452</f>
        <v>NULL</v>
      </c>
      <c r="I17" s="117" t="str">
        <f>Details2!I452</f>
        <v>NULL</v>
      </c>
      <c r="J17" s="117" t="str">
        <f>Details2!J452</f>
        <v>NULL</v>
      </c>
      <c r="K17" s="117" t="str">
        <f>Details2!K452</f>
        <v>NULL</v>
      </c>
    </row>
    <row r="18" spans="2:11" x14ac:dyDescent="0.25">
      <c r="B18" s="1" t="str">
        <f>Details2!B453</f>
        <v>Army</v>
      </c>
      <c r="C18" s="1" t="str">
        <f>Details2!C453</f>
        <v>0607</v>
      </c>
      <c r="D18" s="1" t="str">
        <f>Details2!D453</f>
        <v>Landstuhl Regional Medical Center</v>
      </c>
      <c r="E18" s="1" t="str">
        <f>Details2!E453</f>
        <v>H</v>
      </c>
      <c r="F18" s="117">
        <f>Details2!F453</f>
        <v>2768270.23</v>
      </c>
      <c r="G18" s="117">
        <f>Details2!G453</f>
        <v>3733391.72</v>
      </c>
      <c r="H18" s="117">
        <f>Details2!H453</f>
        <v>3379612.17</v>
      </c>
      <c r="I18" s="117">
        <f>Details2!I453</f>
        <v>4012680.91</v>
      </c>
      <c r="J18" s="117">
        <f>Details2!J453</f>
        <v>3623976.89</v>
      </c>
      <c r="K18" s="117">
        <f>Details2!K453</f>
        <v>3738431.89</v>
      </c>
    </row>
    <row r="19" spans="2:11" x14ac:dyDescent="0.25">
      <c r="B19" s="1" t="str">
        <f>Details2!B454</f>
        <v>Army</v>
      </c>
      <c r="C19" s="1" t="str">
        <f>Details2!C454</f>
        <v>0609</v>
      </c>
      <c r="D19" s="1" t="str">
        <f>Details2!D454</f>
        <v>Vilseck (Bavaria MEDDAC)</v>
      </c>
      <c r="E19" s="1" t="str">
        <f>Details2!E454</f>
        <v>C</v>
      </c>
      <c r="F19" s="117">
        <f>Details2!F454</f>
        <v>208319.82</v>
      </c>
      <c r="G19" s="117">
        <f>Details2!G454</f>
        <v>422247.49</v>
      </c>
      <c r="H19" s="117">
        <f>Details2!H454</f>
        <v>455007.87</v>
      </c>
      <c r="I19" s="117">
        <f>Details2!I454</f>
        <v>482130.99</v>
      </c>
      <c r="J19" s="117">
        <f>Details2!J454</f>
        <v>546928.65</v>
      </c>
      <c r="K19" s="117">
        <f>Details2!K454</f>
        <v>474788.43</v>
      </c>
    </row>
    <row r="20" spans="2:11" x14ac:dyDescent="0.25">
      <c r="B20" s="1" t="str">
        <f>Details2!B455</f>
        <v>Army</v>
      </c>
      <c r="C20" s="1" t="str">
        <f>Details2!C455</f>
        <v>0610</v>
      </c>
      <c r="D20" s="1" t="str">
        <f>Details2!D455</f>
        <v>Camp Zama (BG CRAWFORD)</v>
      </c>
      <c r="E20" s="1" t="str">
        <f>Details2!E455</f>
        <v>C</v>
      </c>
      <c r="F20" s="117">
        <f>Details2!F455</f>
        <v>19826.740000000002</v>
      </c>
      <c r="G20" s="117">
        <f>Details2!G455</f>
        <v>24214.49</v>
      </c>
      <c r="H20" s="117">
        <f>Details2!H455</f>
        <v>54042.13</v>
      </c>
      <c r="I20" s="117">
        <f>Details2!I455</f>
        <v>61600.42</v>
      </c>
      <c r="J20" s="117">
        <f>Details2!J455</f>
        <v>51446.65</v>
      </c>
      <c r="K20" s="117">
        <f>Details2!K455</f>
        <v>34096.050000000003</v>
      </c>
    </row>
    <row r="21" spans="2:11" x14ac:dyDescent="0.25">
      <c r="B21" s="1" t="str">
        <f>Details2!B456</f>
        <v>Army</v>
      </c>
      <c r="C21" s="1" t="str">
        <f>Details2!C456</f>
        <v>0612</v>
      </c>
      <c r="D21" s="1" t="str">
        <f>Details2!D456</f>
        <v>Camp Humphreys (Brian Allgood Army Community Hospital)</v>
      </c>
      <c r="E21" s="1" t="str">
        <f>Details2!E456</f>
        <v>H</v>
      </c>
      <c r="F21" s="117">
        <f>Details2!F456</f>
        <v>569246.93000000005</v>
      </c>
      <c r="G21" s="117">
        <f>Details2!G456</f>
        <v>585436.14</v>
      </c>
      <c r="H21" s="117">
        <f>Details2!H456</f>
        <v>626225.94999999995</v>
      </c>
      <c r="I21" s="117">
        <f>Details2!I456</f>
        <v>613145.61</v>
      </c>
      <c r="J21" s="117">
        <f>Details2!J456</f>
        <v>508311.7</v>
      </c>
      <c r="K21" s="117">
        <f>Details2!K456</f>
        <v>582085.46</v>
      </c>
    </row>
    <row r="22" spans="2:11" x14ac:dyDescent="0.25">
      <c r="B22" s="1" t="str">
        <f>Details2!B457</f>
        <v>DHA</v>
      </c>
      <c r="C22" s="1" t="str">
        <f>Details2!C457</f>
        <v>0001</v>
      </c>
      <c r="D22" s="1" t="str">
        <f>Details2!D457</f>
        <v>Redstone Arsenal (Fox Army Health Clinic)</v>
      </c>
      <c r="E22" s="1" t="str">
        <f>Details2!E457</f>
        <v>C</v>
      </c>
      <c r="F22" s="117">
        <f>Details2!F457</f>
        <v>3929696.94</v>
      </c>
      <c r="G22" s="117">
        <f>Details2!G457</f>
        <v>2964768.67</v>
      </c>
      <c r="H22" s="117">
        <f>Details2!H457</f>
        <v>3299260.95</v>
      </c>
      <c r="I22" s="117">
        <f>Details2!I457</f>
        <v>2499284.31</v>
      </c>
      <c r="J22" s="117">
        <f>Details2!J457</f>
        <v>2013255.91</v>
      </c>
      <c r="K22" s="117">
        <f>Details2!K457</f>
        <v>2039030.49</v>
      </c>
    </row>
    <row r="23" spans="2:11" x14ac:dyDescent="0.25">
      <c r="B23" s="1" t="str">
        <f>Details2!B458</f>
        <v>DHA</v>
      </c>
      <c r="C23" s="1" t="str">
        <f>Details2!C458</f>
        <v>0003</v>
      </c>
      <c r="D23" s="1" t="str">
        <f>Details2!D458</f>
        <v>Ft. Rucker (Lyster Army Health Clinic)</v>
      </c>
      <c r="E23" s="1" t="str">
        <f>Details2!E458</f>
        <v>C</v>
      </c>
      <c r="F23" s="117">
        <f>Details2!F458</f>
        <v>3480799.08</v>
      </c>
      <c r="G23" s="117">
        <f>Details2!G458</f>
        <v>2680690.83</v>
      </c>
      <c r="H23" s="117">
        <f>Details2!H458</f>
        <v>3072095.65</v>
      </c>
      <c r="I23" s="117">
        <f>Details2!I458</f>
        <v>2458435.8199999998</v>
      </c>
      <c r="J23" s="117">
        <f>Details2!J458</f>
        <v>1724724.42</v>
      </c>
      <c r="K23" s="117">
        <f>Details2!K458</f>
        <v>1726810.17</v>
      </c>
    </row>
    <row r="24" spans="2:11" x14ac:dyDescent="0.25">
      <c r="B24" s="1" t="str">
        <f>Details2!B459</f>
        <v>DHA</v>
      </c>
      <c r="C24" s="1" t="str">
        <f>Details2!C459</f>
        <v>0004</v>
      </c>
      <c r="D24" s="1" t="str">
        <f>Details2!D459</f>
        <v>Maxwell AFB (42nd Medical Group)</v>
      </c>
      <c r="E24" s="1" t="str">
        <f>Details2!E459</f>
        <v>C</v>
      </c>
      <c r="F24" s="117">
        <f>Details2!F459</f>
        <v>3631779.58</v>
      </c>
      <c r="G24" s="117">
        <f>Details2!G459</f>
        <v>2433068.34</v>
      </c>
      <c r="H24" s="117">
        <f>Details2!H459</f>
        <v>2395711.08</v>
      </c>
      <c r="I24" s="117">
        <f>Details2!I459</f>
        <v>1844174.41</v>
      </c>
      <c r="J24" s="117">
        <f>Details2!J459</f>
        <v>1393480.07</v>
      </c>
      <c r="K24" s="117">
        <f>Details2!K459</f>
        <v>1377237.36</v>
      </c>
    </row>
    <row r="25" spans="2:11" x14ac:dyDescent="0.25">
      <c r="B25" s="1" t="str">
        <f>Details2!B460</f>
        <v>DHA</v>
      </c>
      <c r="C25" s="1" t="str">
        <f>Details2!C460</f>
        <v>0005</v>
      </c>
      <c r="D25" s="1" t="str">
        <f>Details2!D460</f>
        <v>Ft. Wainwright (Bassett Army Community Hospital)</v>
      </c>
      <c r="E25" s="1" t="str">
        <f>Details2!E460</f>
        <v>H</v>
      </c>
      <c r="F25" s="117">
        <f>Details2!F460</f>
        <v>2456094.4500000002</v>
      </c>
      <c r="G25" s="117">
        <f>Details2!G460</f>
        <v>2099711.39</v>
      </c>
      <c r="H25" s="117">
        <f>Details2!H460</f>
        <v>2289389.7200000002</v>
      </c>
      <c r="I25" s="117">
        <f>Details2!I460</f>
        <v>2153679.06</v>
      </c>
      <c r="J25" s="117">
        <f>Details2!J460</f>
        <v>984161.13</v>
      </c>
      <c r="K25" s="117">
        <f>Details2!K460</f>
        <v>1049494.3899999999</v>
      </c>
    </row>
    <row r="26" spans="2:11" x14ac:dyDescent="0.25">
      <c r="B26" s="1" t="str">
        <f>Details2!B461</f>
        <v>DHA</v>
      </c>
      <c r="C26" s="1" t="str">
        <f>Details2!C461</f>
        <v>0006</v>
      </c>
      <c r="D26" s="1" t="str">
        <f>Details2!D461</f>
        <v>Elmendorf AFB (673rd Medical group)</v>
      </c>
      <c r="E26" s="1" t="str">
        <f>Details2!E461</f>
        <v>H</v>
      </c>
      <c r="F26" s="117">
        <f>Details2!F461</f>
        <v>8178662.9400000004</v>
      </c>
      <c r="G26" s="117">
        <f>Details2!G461</f>
        <v>8840846.8000000007</v>
      </c>
      <c r="H26" s="117">
        <f>Details2!H461</f>
        <v>9385284.2899999991</v>
      </c>
      <c r="I26" s="117">
        <f>Details2!I461</f>
        <v>6142933.1900000004</v>
      </c>
      <c r="J26" s="117">
        <f>Details2!J461</f>
        <v>4286444.82</v>
      </c>
      <c r="K26" s="117">
        <f>Details2!K461</f>
        <v>3220720.36</v>
      </c>
    </row>
    <row r="27" spans="2:11" x14ac:dyDescent="0.25">
      <c r="B27" s="1" t="str">
        <f>Details2!B462</f>
        <v>DHA</v>
      </c>
      <c r="C27" s="1" t="str">
        <f>Details2!C462</f>
        <v>0008</v>
      </c>
      <c r="D27" s="1" t="str">
        <f>Details2!D462</f>
        <v>Ft. Huachuca (Bliss Army Health Clinic)</v>
      </c>
      <c r="E27" s="1" t="str">
        <f>Details2!E462</f>
        <v>C</v>
      </c>
      <c r="F27" s="117">
        <f>Details2!F462</f>
        <v>583852.85</v>
      </c>
      <c r="G27" s="117">
        <f>Details2!G462</f>
        <v>505501.97</v>
      </c>
      <c r="H27" s="117">
        <f>Details2!H462</f>
        <v>428131.41</v>
      </c>
      <c r="I27" s="117">
        <f>Details2!I462</f>
        <v>376862.03</v>
      </c>
      <c r="J27" s="117">
        <f>Details2!J462</f>
        <v>283093</v>
      </c>
      <c r="K27" s="117">
        <f>Details2!K462</f>
        <v>205670.48</v>
      </c>
    </row>
    <row r="28" spans="2:11" x14ac:dyDescent="0.25">
      <c r="B28" s="1" t="str">
        <f>Details2!B463</f>
        <v>DHA</v>
      </c>
      <c r="C28" s="1" t="str">
        <f>Details2!C463</f>
        <v>0009</v>
      </c>
      <c r="D28" s="1" t="str">
        <f>Details2!D463</f>
        <v>Luke AFB (56th Medical Group)</v>
      </c>
      <c r="E28" s="1" t="str">
        <f>Details2!E463</f>
        <v>C</v>
      </c>
      <c r="F28" s="117">
        <f>Details2!F463</f>
        <v>1574515.44</v>
      </c>
      <c r="G28" s="117">
        <f>Details2!G463</f>
        <v>1247663.67</v>
      </c>
      <c r="H28" s="117">
        <f>Details2!H463</f>
        <v>1348969.36</v>
      </c>
      <c r="I28" s="117">
        <f>Details2!I463</f>
        <v>1074242.8600000001</v>
      </c>
      <c r="J28" s="117">
        <f>Details2!J463</f>
        <v>783700.75</v>
      </c>
      <c r="K28" s="117">
        <f>Details2!K463</f>
        <v>528749.97</v>
      </c>
    </row>
    <row r="29" spans="2:11" x14ac:dyDescent="0.25">
      <c r="B29" s="1" t="str">
        <f>Details2!B464</f>
        <v>DHA</v>
      </c>
      <c r="C29" s="1" t="str">
        <f>Details2!C464</f>
        <v>0010</v>
      </c>
      <c r="D29" s="1" t="str">
        <f>Details2!D464</f>
        <v>Davis Monthan AFB (355th Medical Group)</v>
      </c>
      <c r="E29" s="1" t="str">
        <f>Details2!E464</f>
        <v>C</v>
      </c>
      <c r="F29" s="117">
        <f>Details2!F464</f>
        <v>767105.7</v>
      </c>
      <c r="G29" s="117">
        <f>Details2!G464</f>
        <v>533414.62</v>
      </c>
      <c r="H29" s="117">
        <f>Details2!H464</f>
        <v>558482.35</v>
      </c>
      <c r="I29" s="117">
        <f>Details2!I464</f>
        <v>421575.24</v>
      </c>
      <c r="J29" s="117">
        <f>Details2!J464</f>
        <v>270184.14</v>
      </c>
      <c r="K29" s="117">
        <f>Details2!K464</f>
        <v>135870.51999999999</v>
      </c>
    </row>
    <row r="30" spans="2:11" x14ac:dyDescent="0.25">
      <c r="B30" s="1" t="str">
        <f>Details2!B465</f>
        <v>DHA</v>
      </c>
      <c r="C30" s="1" t="str">
        <f>Details2!C465</f>
        <v>0013</v>
      </c>
      <c r="D30" s="1" t="str">
        <f>Details2!D465</f>
        <v>Little Rock AFB (19th Medical Group)</v>
      </c>
      <c r="E30" s="1" t="str">
        <f>Details2!E465</f>
        <v>C</v>
      </c>
      <c r="F30" s="117">
        <f>Details2!F465</f>
        <v>1163229.6499999999</v>
      </c>
      <c r="G30" s="117">
        <f>Details2!G465</f>
        <v>957153.27</v>
      </c>
      <c r="H30" s="117">
        <f>Details2!H465</f>
        <v>1072416.6399999999</v>
      </c>
      <c r="I30" s="117">
        <f>Details2!I465</f>
        <v>912494.42</v>
      </c>
      <c r="J30" s="117">
        <f>Details2!J465</f>
        <v>817116.77</v>
      </c>
      <c r="K30" s="117">
        <f>Details2!K465</f>
        <v>579663.81000000006</v>
      </c>
    </row>
    <row r="31" spans="2:11" x14ac:dyDescent="0.25">
      <c r="B31" s="1" t="str">
        <f>Details2!B466</f>
        <v>DHA</v>
      </c>
      <c r="C31" s="1" t="str">
        <f>Details2!C466</f>
        <v>0014</v>
      </c>
      <c r="D31" s="1" t="str">
        <f>Details2!D466</f>
        <v>Travis AFB (60th Medical Group)</v>
      </c>
      <c r="E31" s="1" t="str">
        <f>Details2!E466</f>
        <v>H</v>
      </c>
      <c r="F31" s="117">
        <f>Details2!F466</f>
        <v>3138775.91</v>
      </c>
      <c r="G31" s="117">
        <f>Details2!G466</f>
        <v>2817538.48</v>
      </c>
      <c r="H31" s="117">
        <f>Details2!H466</f>
        <v>2509718.5299999998</v>
      </c>
      <c r="I31" s="117">
        <f>Details2!I466</f>
        <v>1802409.99</v>
      </c>
      <c r="J31" s="117">
        <f>Details2!J466</f>
        <v>1183372.01</v>
      </c>
      <c r="K31" s="117">
        <f>Details2!K466</f>
        <v>743755.09</v>
      </c>
    </row>
    <row r="32" spans="2:11" x14ac:dyDescent="0.25">
      <c r="B32" s="1" t="str">
        <f>Details2!B467</f>
        <v>DHA</v>
      </c>
      <c r="C32" s="1" t="str">
        <f>Details2!C467</f>
        <v>0015</v>
      </c>
      <c r="D32" s="1" t="str">
        <f>Details2!D467</f>
        <v>Beale AFB (9th Medical Group)</v>
      </c>
      <c r="E32" s="1" t="str">
        <f>Details2!E467</f>
        <v>C</v>
      </c>
      <c r="F32" s="117">
        <f>Details2!F467</f>
        <v>289924.76</v>
      </c>
      <c r="G32" s="117">
        <f>Details2!G467</f>
        <v>191424.18</v>
      </c>
      <c r="H32" s="117">
        <f>Details2!H467</f>
        <v>247787.69</v>
      </c>
      <c r="I32" s="117">
        <f>Details2!I467</f>
        <v>205104.83</v>
      </c>
      <c r="J32" s="117">
        <f>Details2!J467</f>
        <v>139638.56</v>
      </c>
      <c r="K32" s="117">
        <f>Details2!K467</f>
        <v>145755.84</v>
      </c>
    </row>
    <row r="33" spans="2:11" x14ac:dyDescent="0.25">
      <c r="B33" s="1" t="str">
        <f>Details2!B468</f>
        <v>DHA</v>
      </c>
      <c r="C33" s="1" t="str">
        <f>Details2!C468</f>
        <v>0018</v>
      </c>
      <c r="D33" s="1" t="str">
        <f>Details2!D468</f>
        <v>Vandenberg AFB (30th Medical Group)</v>
      </c>
      <c r="E33" s="1" t="str">
        <f>Details2!E468</f>
        <v>C</v>
      </c>
      <c r="F33" s="117">
        <f>Details2!F468</f>
        <v>220799.44</v>
      </c>
      <c r="G33" s="117">
        <f>Details2!G468</f>
        <v>176949.87</v>
      </c>
      <c r="H33" s="117">
        <f>Details2!H468</f>
        <v>196782.59</v>
      </c>
      <c r="I33" s="117">
        <f>Details2!I468</f>
        <v>158500.84</v>
      </c>
      <c r="J33" s="117">
        <f>Details2!J468</f>
        <v>77222.490000000005</v>
      </c>
      <c r="K33" s="117">
        <f>Details2!K468</f>
        <v>60899.15</v>
      </c>
    </row>
    <row r="34" spans="2:11" x14ac:dyDescent="0.25">
      <c r="B34" s="1" t="str">
        <f>Details2!B469</f>
        <v>DHA</v>
      </c>
      <c r="C34" s="1" t="str">
        <f>Details2!C469</f>
        <v>0019</v>
      </c>
      <c r="D34" s="1" t="str">
        <f>Details2!D469</f>
        <v>Edwards AFB (412th Medical Group)</v>
      </c>
      <c r="E34" s="1" t="str">
        <f>Details2!E469</f>
        <v>C</v>
      </c>
      <c r="F34" s="117">
        <f>Details2!F469</f>
        <v>299476.52</v>
      </c>
      <c r="G34" s="117">
        <f>Details2!G469</f>
        <v>267211.64</v>
      </c>
      <c r="H34" s="117">
        <f>Details2!H469</f>
        <v>255354.92</v>
      </c>
      <c r="I34" s="117">
        <f>Details2!I469</f>
        <v>175399.32</v>
      </c>
      <c r="J34" s="117">
        <f>Details2!J469</f>
        <v>82344.77</v>
      </c>
      <c r="K34" s="117">
        <f>Details2!K469</f>
        <v>53711.11</v>
      </c>
    </row>
    <row r="35" spans="2:11" x14ac:dyDescent="0.25">
      <c r="B35" s="1" t="str">
        <f>Details2!B470</f>
        <v>DHA</v>
      </c>
      <c r="C35" s="1" t="str">
        <f>Details2!C470</f>
        <v>0024</v>
      </c>
      <c r="D35" s="1" t="str">
        <f>Details2!D470</f>
        <v>NH Camp Pendelton</v>
      </c>
      <c r="E35" s="1" t="str">
        <f>Details2!E470</f>
        <v>H</v>
      </c>
      <c r="F35" s="117">
        <f>Details2!F470</f>
        <v>695086.96</v>
      </c>
      <c r="G35" s="117">
        <f>Details2!G470</f>
        <v>532350.23</v>
      </c>
      <c r="H35" s="117">
        <f>Details2!H470</f>
        <v>463365.38</v>
      </c>
      <c r="I35" s="117">
        <f>Details2!I470</f>
        <v>437920.85</v>
      </c>
      <c r="J35" s="117">
        <f>Details2!J470</f>
        <v>322872.15000000002</v>
      </c>
      <c r="K35" s="117">
        <f>Details2!K470</f>
        <v>218594.59</v>
      </c>
    </row>
    <row r="36" spans="2:11" x14ac:dyDescent="0.25">
      <c r="B36" s="1" t="str">
        <f>Details2!B471</f>
        <v>DHA</v>
      </c>
      <c r="C36" s="1" t="str">
        <f>Details2!C471</f>
        <v>0029</v>
      </c>
      <c r="D36" s="1" t="str">
        <f>Details2!D471</f>
        <v>NMC San Diego</v>
      </c>
      <c r="E36" s="1" t="str">
        <f>Details2!E471</f>
        <v>H</v>
      </c>
      <c r="F36" s="117">
        <f>Details2!F471</f>
        <v>3137170.02</v>
      </c>
      <c r="G36" s="117">
        <f>Details2!G471</f>
        <v>2773754.11</v>
      </c>
      <c r="H36" s="117">
        <f>Details2!H471</f>
        <v>2514394.56</v>
      </c>
      <c r="I36" s="117">
        <f>Details2!I471</f>
        <v>2415293.29</v>
      </c>
      <c r="J36" s="117">
        <f>Details2!J471</f>
        <v>1274211.17</v>
      </c>
      <c r="K36" s="117">
        <f>Details2!K471</f>
        <v>704017.91</v>
      </c>
    </row>
    <row r="37" spans="2:11" x14ac:dyDescent="0.25">
      <c r="B37" s="1" t="str">
        <f>Details2!B472</f>
        <v>DHA</v>
      </c>
      <c r="C37" s="1" t="str">
        <f>Details2!C472</f>
        <v>0032</v>
      </c>
      <c r="D37" s="1" t="str">
        <f>Details2!D472</f>
        <v>Ft. Carson (Evans Army Community Hospital)</v>
      </c>
      <c r="E37" s="1" t="str">
        <f>Details2!E472</f>
        <v>H</v>
      </c>
      <c r="F37" s="117">
        <f>Details2!F472</f>
        <v>2160077.48</v>
      </c>
      <c r="G37" s="117">
        <f>Details2!G472</f>
        <v>1849462.74</v>
      </c>
      <c r="H37" s="117">
        <f>Details2!H472</f>
        <v>1457327.48</v>
      </c>
      <c r="I37" s="117">
        <f>Details2!I472</f>
        <v>1314937.75</v>
      </c>
      <c r="J37" s="117">
        <f>Details2!J472</f>
        <v>897653.88</v>
      </c>
      <c r="K37" s="117">
        <f>Details2!K472</f>
        <v>609585.30000000005</v>
      </c>
    </row>
    <row r="38" spans="2:11" x14ac:dyDescent="0.25">
      <c r="B38" s="1" t="str">
        <f>Details2!B473</f>
        <v>DHA</v>
      </c>
      <c r="C38" s="1" t="str">
        <f>Details2!C473</f>
        <v>0033</v>
      </c>
      <c r="D38" s="1" t="str">
        <f>Details2!D473</f>
        <v>USAF Academy (10th Medical Group)</v>
      </c>
      <c r="E38" s="1" t="str">
        <f>Details2!E473</f>
        <v>H</v>
      </c>
      <c r="F38" s="117">
        <f>Details2!F473</f>
        <v>1712147.23</v>
      </c>
      <c r="G38" s="117">
        <f>Details2!G473</f>
        <v>1448570.97</v>
      </c>
      <c r="H38" s="117">
        <f>Details2!H473</f>
        <v>1247682.9099999999</v>
      </c>
      <c r="I38" s="117">
        <f>Details2!I473</f>
        <v>927095.98</v>
      </c>
      <c r="J38" s="117">
        <f>Details2!J473</f>
        <v>544634.87</v>
      </c>
      <c r="K38" s="117">
        <f>Details2!K473</f>
        <v>361602.75</v>
      </c>
    </row>
    <row r="39" spans="2:11" x14ac:dyDescent="0.25">
      <c r="B39" s="1" t="str">
        <f>Details2!B474</f>
        <v>DHA</v>
      </c>
      <c r="C39" s="1" t="str">
        <f>Details2!C474</f>
        <v>0035</v>
      </c>
      <c r="D39" s="1" t="str">
        <f>Details2!D474</f>
        <v>NBHC Groton</v>
      </c>
      <c r="E39" s="1" t="str">
        <f>Details2!E474</f>
        <v>C</v>
      </c>
      <c r="F39" s="117" t="str">
        <f>Details2!F474</f>
        <v>NULL</v>
      </c>
      <c r="G39" s="117" t="str">
        <f>Details2!G474</f>
        <v>NULL</v>
      </c>
      <c r="H39" s="117" t="str">
        <f>Details2!H474</f>
        <v>NULL</v>
      </c>
      <c r="I39" s="117" t="str">
        <f>Details2!I474</f>
        <v>NULL</v>
      </c>
      <c r="J39" s="117" t="str">
        <f>Details2!J474</f>
        <v>NULL</v>
      </c>
      <c r="K39" s="117" t="str">
        <f>Details2!K474</f>
        <v>NULL</v>
      </c>
    </row>
    <row r="40" spans="2:11" x14ac:dyDescent="0.25">
      <c r="B40" s="1" t="str">
        <f>Details2!B475</f>
        <v>DHA</v>
      </c>
      <c r="C40" s="1" t="str">
        <f>Details2!C475</f>
        <v>0036</v>
      </c>
      <c r="D40" s="1" t="str">
        <f>Details2!D475</f>
        <v>Dover AFB (436th Medical Group)</v>
      </c>
      <c r="E40" s="1" t="str">
        <f>Details2!E475</f>
        <v>C</v>
      </c>
      <c r="F40" s="117">
        <f>Details2!F475</f>
        <v>1858761.43</v>
      </c>
      <c r="G40" s="117">
        <f>Details2!G475</f>
        <v>1247164.1499999999</v>
      </c>
      <c r="H40" s="117">
        <f>Details2!H475</f>
        <v>1575906.81</v>
      </c>
      <c r="I40" s="117">
        <f>Details2!I475</f>
        <v>1300146.8700000001</v>
      </c>
      <c r="J40" s="117">
        <f>Details2!J475</f>
        <v>1040756.03</v>
      </c>
      <c r="K40" s="117">
        <f>Details2!K475</f>
        <v>723854.09</v>
      </c>
    </row>
    <row r="41" spans="2:11" x14ac:dyDescent="0.25">
      <c r="B41" s="1" t="str">
        <f>Details2!B476</f>
        <v>DHA</v>
      </c>
      <c r="C41" s="1" t="str">
        <f>Details2!C476</f>
        <v>0038</v>
      </c>
      <c r="D41" s="1" t="str">
        <f>Details2!D476</f>
        <v>NH Pensacola</v>
      </c>
      <c r="E41" s="1" t="str">
        <f>Details2!E476</f>
        <v>H</v>
      </c>
      <c r="F41" s="117">
        <f>Details2!F476</f>
        <v>3128179.7</v>
      </c>
      <c r="G41" s="117">
        <f>Details2!G476</f>
        <v>2455160.3199999998</v>
      </c>
      <c r="H41" s="117">
        <f>Details2!H476</f>
        <v>1955179.72</v>
      </c>
      <c r="I41" s="117">
        <f>Details2!I476</f>
        <v>1380848.72</v>
      </c>
      <c r="J41" s="117">
        <f>Details2!J476</f>
        <v>1069360.18</v>
      </c>
      <c r="K41" s="117">
        <f>Details2!K476</f>
        <v>980500.45</v>
      </c>
    </row>
    <row r="42" spans="2:11" x14ac:dyDescent="0.25">
      <c r="B42" s="1" t="str">
        <f>Details2!B477</f>
        <v>DHA</v>
      </c>
      <c r="C42" s="1" t="str">
        <f>Details2!C477</f>
        <v>0039</v>
      </c>
      <c r="D42" s="1" t="str">
        <f>Details2!D477</f>
        <v>NH Jacksonville</v>
      </c>
      <c r="E42" s="1" t="str">
        <f>Details2!E477</f>
        <v>H</v>
      </c>
      <c r="F42" s="117">
        <f>Details2!F477</f>
        <v>3698918.1</v>
      </c>
      <c r="G42" s="117">
        <f>Details2!G477</f>
        <v>2934072.97</v>
      </c>
      <c r="H42" s="117">
        <f>Details2!H477</f>
        <v>3560094.59</v>
      </c>
      <c r="I42" s="117">
        <f>Details2!I477</f>
        <v>2278706.44</v>
      </c>
      <c r="J42" s="117">
        <f>Details2!J477</f>
        <v>1640147.22</v>
      </c>
      <c r="K42" s="117">
        <f>Details2!K477</f>
        <v>1768945.18</v>
      </c>
    </row>
    <row r="43" spans="2:11" x14ac:dyDescent="0.25">
      <c r="B43" s="1" t="str">
        <f>Details2!B478</f>
        <v>DHA</v>
      </c>
      <c r="C43" s="1" t="str">
        <f>Details2!C478</f>
        <v>0042</v>
      </c>
      <c r="D43" s="1" t="str">
        <f>Details2!D478</f>
        <v>Eglin AFB (96th Medical Group)</v>
      </c>
      <c r="E43" s="1" t="str">
        <f>Details2!E478</f>
        <v>H</v>
      </c>
      <c r="F43" s="117">
        <f>Details2!F478</f>
        <v>3153197.25</v>
      </c>
      <c r="G43" s="117">
        <f>Details2!G478</f>
        <v>2993525.36</v>
      </c>
      <c r="H43" s="117">
        <f>Details2!H478</f>
        <v>2968339.28</v>
      </c>
      <c r="I43" s="117">
        <f>Details2!I478</f>
        <v>2358143.08</v>
      </c>
      <c r="J43" s="117">
        <f>Details2!J478</f>
        <v>1949954.38</v>
      </c>
      <c r="K43" s="117">
        <f>Details2!K478</f>
        <v>1874024.87</v>
      </c>
    </row>
    <row r="44" spans="2:11" x14ac:dyDescent="0.25">
      <c r="B44" s="1" t="str">
        <f>Details2!B479</f>
        <v>DHA</v>
      </c>
      <c r="C44" s="1" t="str">
        <f>Details2!C479</f>
        <v>0043</v>
      </c>
      <c r="D44" s="1" t="str">
        <f>Details2!D479</f>
        <v>Tyndall AFB (325th Medical Group)</v>
      </c>
      <c r="E44" s="1" t="str">
        <f>Details2!E479</f>
        <v>C</v>
      </c>
      <c r="F44" s="117">
        <f>Details2!F479</f>
        <v>1289937.77</v>
      </c>
      <c r="G44" s="117">
        <f>Details2!G479</f>
        <v>806969.83</v>
      </c>
      <c r="H44" s="117">
        <f>Details2!H479</f>
        <v>576097.32999999996</v>
      </c>
      <c r="I44" s="117">
        <f>Details2!I479</f>
        <v>534319.42000000004</v>
      </c>
      <c r="J44" s="117">
        <f>Details2!J479</f>
        <v>384983.7</v>
      </c>
      <c r="K44" s="117">
        <f>Details2!K479</f>
        <v>441154.03</v>
      </c>
    </row>
    <row r="45" spans="2:11" x14ac:dyDescent="0.25">
      <c r="B45" s="1" t="str">
        <f>Details2!B480</f>
        <v>DHA</v>
      </c>
      <c r="C45" s="1" t="str">
        <f>Details2!C480</f>
        <v>0045</v>
      </c>
      <c r="D45" s="1" t="str">
        <f>Details2!D480</f>
        <v>MacDill AFB (6th Medical Group)</v>
      </c>
      <c r="E45" s="1" t="str">
        <f>Details2!E480</f>
        <v>C</v>
      </c>
      <c r="F45" s="117">
        <f>Details2!F480</f>
        <v>2466196.75</v>
      </c>
      <c r="G45" s="117">
        <f>Details2!G480</f>
        <v>2345054.1</v>
      </c>
      <c r="H45" s="117">
        <f>Details2!H480</f>
        <v>2209758.67</v>
      </c>
      <c r="I45" s="117">
        <f>Details2!I480</f>
        <v>1584492.37</v>
      </c>
      <c r="J45" s="117">
        <f>Details2!J480</f>
        <v>1012122.36</v>
      </c>
      <c r="K45" s="117">
        <f>Details2!K480</f>
        <v>837961.31</v>
      </c>
    </row>
    <row r="46" spans="2:11" x14ac:dyDescent="0.25">
      <c r="B46" s="1" t="str">
        <f>Details2!B481</f>
        <v>DHA</v>
      </c>
      <c r="C46" s="1" t="str">
        <f>Details2!C481</f>
        <v>0046</v>
      </c>
      <c r="D46" s="1" t="str">
        <f>Details2!D481</f>
        <v>Patrick AFB (45th Medical Group)</v>
      </c>
      <c r="E46" s="1" t="str">
        <f>Details2!E481</f>
        <v>C</v>
      </c>
      <c r="F46" s="117">
        <f>Details2!F481</f>
        <v>2344988.94</v>
      </c>
      <c r="G46" s="117">
        <f>Details2!G481</f>
        <v>1747428.56</v>
      </c>
      <c r="H46" s="117">
        <f>Details2!H481</f>
        <v>1259851.3</v>
      </c>
      <c r="I46" s="117">
        <f>Details2!I481</f>
        <v>936748.29</v>
      </c>
      <c r="J46" s="117">
        <f>Details2!J481</f>
        <v>864433.68</v>
      </c>
      <c r="K46" s="117">
        <f>Details2!K481</f>
        <v>825558.25</v>
      </c>
    </row>
    <row r="47" spans="2:11" x14ac:dyDescent="0.25">
      <c r="B47" s="1" t="str">
        <f>Details2!B482</f>
        <v>DHA</v>
      </c>
      <c r="C47" s="1" t="str">
        <f>Details2!C482</f>
        <v>0047</v>
      </c>
      <c r="D47" s="1" t="str">
        <f>Details2!D482</f>
        <v>Ft. Gordon (Eisenhower-Gordon Army Medical Center)</v>
      </c>
      <c r="E47" s="1" t="str">
        <f>Details2!E482</f>
        <v>H</v>
      </c>
      <c r="F47" s="117">
        <f>Details2!F482</f>
        <v>2271580.5299999998</v>
      </c>
      <c r="G47" s="117">
        <f>Details2!G482</f>
        <v>2460677.0299999998</v>
      </c>
      <c r="H47" s="117">
        <f>Details2!H482</f>
        <v>2763728.46</v>
      </c>
      <c r="I47" s="117">
        <f>Details2!I482</f>
        <v>2418187.94</v>
      </c>
      <c r="J47" s="117">
        <f>Details2!J482</f>
        <v>1686710.14</v>
      </c>
      <c r="K47" s="117">
        <f>Details2!K482</f>
        <v>1425639.87</v>
      </c>
    </row>
    <row r="48" spans="2:11" x14ac:dyDescent="0.25">
      <c r="B48" s="1" t="str">
        <f>Details2!B483</f>
        <v>DHA</v>
      </c>
      <c r="C48" s="1" t="str">
        <f>Details2!C483</f>
        <v>0048</v>
      </c>
      <c r="D48" s="1" t="str">
        <f>Details2!D483</f>
        <v>Ft. Benning (Martin-Benning Army Community Hospital)</v>
      </c>
      <c r="E48" s="1" t="str">
        <f>Details2!E483</f>
        <v>H</v>
      </c>
      <c r="F48" s="117">
        <f>Details2!F483</f>
        <v>1742856.92</v>
      </c>
      <c r="G48" s="117">
        <f>Details2!G483</f>
        <v>1497838.91</v>
      </c>
      <c r="H48" s="117">
        <f>Details2!H483</f>
        <v>1452000.94</v>
      </c>
      <c r="I48" s="117">
        <f>Details2!I483</f>
        <v>1295252.55</v>
      </c>
      <c r="J48" s="117">
        <f>Details2!J483</f>
        <v>1177811.23</v>
      </c>
      <c r="K48" s="117">
        <f>Details2!K483</f>
        <v>899559.98</v>
      </c>
    </row>
    <row r="49" spans="2:11" x14ac:dyDescent="0.25">
      <c r="B49" s="1" t="str">
        <f>Details2!B484</f>
        <v>DHA</v>
      </c>
      <c r="C49" s="1" t="str">
        <f>Details2!C484</f>
        <v>0049</v>
      </c>
      <c r="D49" s="1" t="str">
        <f>Details2!D484</f>
        <v>Ft. Stewart (Winn Army Community Hospital)</v>
      </c>
      <c r="E49" s="1" t="str">
        <f>Details2!E484</f>
        <v>H</v>
      </c>
      <c r="F49" s="117">
        <f>Details2!F484</f>
        <v>1142061.1499999999</v>
      </c>
      <c r="G49" s="117">
        <f>Details2!G484</f>
        <v>1381905.47</v>
      </c>
      <c r="H49" s="117">
        <f>Details2!H484</f>
        <v>897971.03</v>
      </c>
      <c r="I49" s="117">
        <f>Details2!I484</f>
        <v>833611.42</v>
      </c>
      <c r="J49" s="117">
        <f>Details2!J484</f>
        <v>778062.46</v>
      </c>
      <c r="K49" s="117">
        <f>Details2!K484</f>
        <v>613345.68000000005</v>
      </c>
    </row>
    <row r="50" spans="2:11" x14ac:dyDescent="0.25">
      <c r="B50" s="1" t="str">
        <f>Details2!B485</f>
        <v>DHA</v>
      </c>
      <c r="C50" s="1" t="str">
        <f>Details2!C485</f>
        <v>0050</v>
      </c>
      <c r="D50" s="1" t="str">
        <f>Details2!D485</f>
        <v>Moody AFB (23rd Medical Group)</v>
      </c>
      <c r="E50" s="1" t="str">
        <f>Details2!E485</f>
        <v>C</v>
      </c>
      <c r="F50" s="117">
        <f>Details2!F485</f>
        <v>543677.57999999996</v>
      </c>
      <c r="G50" s="117">
        <f>Details2!G485</f>
        <v>529739.41</v>
      </c>
      <c r="H50" s="117">
        <f>Details2!H485</f>
        <v>549772.68000000005</v>
      </c>
      <c r="I50" s="117">
        <f>Details2!I485</f>
        <v>328421.40000000002</v>
      </c>
      <c r="J50" s="117">
        <f>Details2!J485</f>
        <v>170410.9</v>
      </c>
      <c r="K50" s="117">
        <f>Details2!K485</f>
        <v>125246.82</v>
      </c>
    </row>
    <row r="51" spans="2:11" x14ac:dyDescent="0.25">
      <c r="B51" s="1" t="str">
        <f>Details2!B486</f>
        <v>DHA</v>
      </c>
      <c r="C51" s="1" t="str">
        <f>Details2!C486</f>
        <v>0051</v>
      </c>
      <c r="D51" s="1" t="str">
        <f>Details2!D486</f>
        <v>Robins AFB (78th Medical Group)</v>
      </c>
      <c r="E51" s="1" t="str">
        <f>Details2!E486</f>
        <v>C</v>
      </c>
      <c r="F51" s="117">
        <f>Details2!F486</f>
        <v>2294021.5</v>
      </c>
      <c r="G51" s="117">
        <f>Details2!G486</f>
        <v>1494784.8</v>
      </c>
      <c r="H51" s="117">
        <f>Details2!H486</f>
        <v>1515142.84</v>
      </c>
      <c r="I51" s="117">
        <f>Details2!I486</f>
        <v>1394314.93</v>
      </c>
      <c r="J51" s="117">
        <f>Details2!J486</f>
        <v>1116635.08</v>
      </c>
      <c r="K51" s="117">
        <f>Details2!K486</f>
        <v>975500.95</v>
      </c>
    </row>
    <row r="52" spans="2:11" x14ac:dyDescent="0.25">
      <c r="B52" s="1" t="str">
        <f>Details2!B487</f>
        <v>DHA</v>
      </c>
      <c r="C52" s="1" t="str">
        <f>Details2!C487</f>
        <v>0052</v>
      </c>
      <c r="D52" s="1" t="str">
        <f>Details2!D487</f>
        <v>Ft. Shafter (Tripler Army Medical Center)</v>
      </c>
      <c r="E52" s="1" t="str">
        <f>Details2!E487</f>
        <v>H</v>
      </c>
      <c r="F52" s="117">
        <f>Details2!F487</f>
        <v>6999757.0599999996</v>
      </c>
      <c r="G52" s="117">
        <f>Details2!G487</f>
        <v>9036994.7300000004</v>
      </c>
      <c r="H52" s="117">
        <f>Details2!H487</f>
        <v>7228821.0800000001</v>
      </c>
      <c r="I52" s="117">
        <f>Details2!I487</f>
        <v>5273987.38</v>
      </c>
      <c r="J52" s="117">
        <f>Details2!J487</f>
        <v>6034455.5700000003</v>
      </c>
      <c r="K52" s="117">
        <f>Details2!K487</f>
        <v>2183383.83</v>
      </c>
    </row>
    <row r="53" spans="2:11" x14ac:dyDescent="0.25">
      <c r="B53" s="1" t="str">
        <f>Details2!B488</f>
        <v>DHA</v>
      </c>
      <c r="C53" s="1" t="str">
        <f>Details2!C488</f>
        <v>0053</v>
      </c>
      <c r="D53" s="1" t="str">
        <f>Details2!D488</f>
        <v>Mountain Home AFB (366th Medical Group)</v>
      </c>
      <c r="E53" s="1" t="str">
        <f>Details2!E488</f>
        <v>H</v>
      </c>
      <c r="F53" s="117">
        <f>Details2!F488</f>
        <v>752108.9</v>
      </c>
      <c r="G53" s="117">
        <f>Details2!G488</f>
        <v>503078.78</v>
      </c>
      <c r="H53" s="117">
        <f>Details2!H488</f>
        <v>599060.98</v>
      </c>
      <c r="I53" s="117">
        <f>Details2!I488</f>
        <v>489519.48</v>
      </c>
      <c r="J53" s="117">
        <f>Details2!J488</f>
        <v>299223.08</v>
      </c>
      <c r="K53" s="117">
        <f>Details2!K488</f>
        <v>137736.26999999999</v>
      </c>
    </row>
    <row r="54" spans="2:11" x14ac:dyDescent="0.25">
      <c r="B54" s="1" t="str">
        <f>Details2!B489</f>
        <v>DHA</v>
      </c>
      <c r="C54" s="1" t="str">
        <f>Details2!C489</f>
        <v>0055</v>
      </c>
      <c r="D54" s="1" t="str">
        <f>Details2!D489</f>
        <v>Scott AFB (375th Medical Group)</v>
      </c>
      <c r="E54" s="1" t="str">
        <f>Details2!E489</f>
        <v>C</v>
      </c>
      <c r="F54" s="117">
        <f>Details2!F489</f>
        <v>2549322.5</v>
      </c>
      <c r="G54" s="117">
        <f>Details2!G489</f>
        <v>2173546.5699999998</v>
      </c>
      <c r="H54" s="117">
        <f>Details2!H489</f>
        <v>1973035.83</v>
      </c>
      <c r="I54" s="117">
        <f>Details2!I489</f>
        <v>1198946.3799999999</v>
      </c>
      <c r="J54" s="117">
        <f>Details2!J489</f>
        <v>1274356.25</v>
      </c>
      <c r="K54" s="117">
        <f>Details2!K489</f>
        <v>1150251.23</v>
      </c>
    </row>
    <row r="55" spans="2:11" x14ac:dyDescent="0.25">
      <c r="B55" s="1" t="str">
        <f>Details2!B490</f>
        <v>DHA</v>
      </c>
      <c r="C55" s="1" t="str">
        <f>Details2!C490</f>
        <v>0056</v>
      </c>
      <c r="D55" s="1" t="str">
        <f>Details2!D490</f>
        <v>NHC Great Lakes</v>
      </c>
      <c r="E55" s="1" t="str">
        <f>Details2!E490</f>
        <v>C</v>
      </c>
      <c r="F55" s="117" t="str">
        <f>Details2!F490</f>
        <v>NULL</v>
      </c>
      <c r="G55" s="117" t="str">
        <f>Details2!G490</f>
        <v>NULL</v>
      </c>
      <c r="H55" s="117" t="str">
        <f>Details2!H490</f>
        <v>NULL</v>
      </c>
      <c r="I55" s="117" t="str">
        <f>Details2!I490</f>
        <v>NULL</v>
      </c>
      <c r="J55" s="117" t="str">
        <f>Details2!J490</f>
        <v>NULL</v>
      </c>
      <c r="K55" s="117" t="str">
        <f>Details2!K490</f>
        <v>NULL</v>
      </c>
    </row>
    <row r="56" spans="2:11" x14ac:dyDescent="0.25">
      <c r="B56" s="1" t="str">
        <f>Details2!B491</f>
        <v>DHA</v>
      </c>
      <c r="C56" s="1" t="str">
        <f>Details2!C491</f>
        <v>0057</v>
      </c>
      <c r="D56" s="1" t="str">
        <f>Details2!D491</f>
        <v>Ft. Riley (Irwin Army Community Hospital)</v>
      </c>
      <c r="E56" s="1" t="str">
        <f>Details2!E491</f>
        <v>H</v>
      </c>
      <c r="F56" s="117">
        <f>Details2!F491</f>
        <v>944871.31</v>
      </c>
      <c r="G56" s="117">
        <f>Details2!G491</f>
        <v>1148025.32</v>
      </c>
      <c r="H56" s="117">
        <f>Details2!H491</f>
        <v>1120672.33</v>
      </c>
      <c r="I56" s="117">
        <f>Details2!I491</f>
        <v>764435.87</v>
      </c>
      <c r="J56" s="117">
        <f>Details2!J491</f>
        <v>576469.77</v>
      </c>
      <c r="K56" s="117">
        <f>Details2!K491</f>
        <v>408421.7</v>
      </c>
    </row>
    <row r="57" spans="2:11" x14ac:dyDescent="0.25">
      <c r="B57" s="1" t="str">
        <f>Details2!B492</f>
        <v>DHA</v>
      </c>
      <c r="C57" s="1" t="str">
        <f>Details2!C492</f>
        <v>0058</v>
      </c>
      <c r="D57" s="1" t="str">
        <f>Details2!D492</f>
        <v>Ft. Leavenworth (Munson Army Health Clinic)</v>
      </c>
      <c r="E57" s="1" t="str">
        <f>Details2!E492</f>
        <v>C</v>
      </c>
      <c r="F57" s="117">
        <f>Details2!F492</f>
        <v>468747.27</v>
      </c>
      <c r="G57" s="117">
        <f>Details2!G492</f>
        <v>491877.44</v>
      </c>
      <c r="H57" s="117">
        <f>Details2!H492</f>
        <v>854372.41</v>
      </c>
      <c r="I57" s="117">
        <f>Details2!I492</f>
        <v>257751.53</v>
      </c>
      <c r="J57" s="117" t="str">
        <f>Details2!J492</f>
        <v>NULL</v>
      </c>
      <c r="K57" s="117" t="str">
        <f>Details2!K492</f>
        <v>NULL</v>
      </c>
    </row>
    <row r="58" spans="2:11" x14ac:dyDescent="0.25">
      <c r="B58" s="1" t="str">
        <f>Details2!B493</f>
        <v>DHA</v>
      </c>
      <c r="C58" s="1" t="str">
        <f>Details2!C493</f>
        <v>0059</v>
      </c>
      <c r="D58" s="1" t="str">
        <f>Details2!D493</f>
        <v>McConnell AFB (22nd Medical Group)</v>
      </c>
      <c r="E58" s="1" t="str">
        <f>Details2!E493</f>
        <v>C</v>
      </c>
      <c r="F58" s="117">
        <f>Details2!F493</f>
        <v>1051671.19</v>
      </c>
      <c r="G58" s="117">
        <f>Details2!G493</f>
        <v>732770.44</v>
      </c>
      <c r="H58" s="117">
        <f>Details2!H493</f>
        <v>874601.07</v>
      </c>
      <c r="I58" s="117">
        <f>Details2!I493</f>
        <v>769660.86</v>
      </c>
      <c r="J58" s="117">
        <f>Details2!J493</f>
        <v>551430.68000000005</v>
      </c>
      <c r="K58" s="117">
        <f>Details2!K493</f>
        <v>321801.21999999997</v>
      </c>
    </row>
    <row r="59" spans="2:11" x14ac:dyDescent="0.25">
      <c r="B59" s="1" t="str">
        <f>Details2!B494</f>
        <v>DHA</v>
      </c>
      <c r="C59" s="1" t="str">
        <f>Details2!C494</f>
        <v>0060</v>
      </c>
      <c r="D59" s="1" t="str">
        <f>Details2!D494</f>
        <v>Ft. Campbell (Blanchfield Army Community Hospital)</v>
      </c>
      <c r="E59" s="1" t="str">
        <f>Details2!E494</f>
        <v>H</v>
      </c>
      <c r="F59" s="117">
        <f>Details2!F494</f>
        <v>2612076.92</v>
      </c>
      <c r="G59" s="117">
        <f>Details2!G494</f>
        <v>2192330.3199999998</v>
      </c>
      <c r="H59" s="117">
        <f>Details2!H494</f>
        <v>2222735.63</v>
      </c>
      <c r="I59" s="117">
        <f>Details2!I494</f>
        <v>1740377.15</v>
      </c>
      <c r="J59" s="117">
        <f>Details2!J494</f>
        <v>1340435.3700000001</v>
      </c>
      <c r="K59" s="117">
        <f>Details2!K494</f>
        <v>1350834.21</v>
      </c>
    </row>
    <row r="60" spans="2:11" x14ac:dyDescent="0.25">
      <c r="B60" s="1" t="str">
        <f>Details2!B495</f>
        <v>DHA</v>
      </c>
      <c r="C60" s="1" t="str">
        <f>Details2!C495</f>
        <v>0061</v>
      </c>
      <c r="D60" s="1" t="str">
        <f>Details2!D495</f>
        <v>Ft. Knox (Ireland Army Health Clinic)</v>
      </c>
      <c r="E60" s="1" t="str">
        <f>Details2!E495</f>
        <v>C</v>
      </c>
      <c r="F60" s="117">
        <f>Details2!F495</f>
        <v>2764770.49</v>
      </c>
      <c r="G60" s="117">
        <f>Details2!G495</f>
        <v>2430824.17</v>
      </c>
      <c r="H60" s="117">
        <f>Details2!H495</f>
        <v>2167179.75</v>
      </c>
      <c r="I60" s="117">
        <f>Details2!I495</f>
        <v>1622248.93</v>
      </c>
      <c r="J60" s="117">
        <f>Details2!J495</f>
        <v>1084529.58</v>
      </c>
      <c r="K60" s="117">
        <f>Details2!K495</f>
        <v>815530.36</v>
      </c>
    </row>
    <row r="61" spans="2:11" x14ac:dyDescent="0.25">
      <c r="B61" s="1" t="str">
        <f>Details2!B496</f>
        <v>DHA</v>
      </c>
      <c r="C61" s="1" t="str">
        <f>Details2!C496</f>
        <v>0062</v>
      </c>
      <c r="D61" s="1" t="str">
        <f>Details2!D496</f>
        <v>Barksdale AFB (2nd Medical Group)</v>
      </c>
      <c r="E61" s="1" t="str">
        <f>Details2!E496</f>
        <v>C</v>
      </c>
      <c r="F61" s="117">
        <f>Details2!F496</f>
        <v>1565201.61</v>
      </c>
      <c r="G61" s="117">
        <f>Details2!G496</f>
        <v>1230602.1299999999</v>
      </c>
      <c r="H61" s="117">
        <f>Details2!H496</f>
        <v>1483334.9</v>
      </c>
      <c r="I61" s="117">
        <f>Details2!I496</f>
        <v>1112784.6000000001</v>
      </c>
      <c r="J61" s="117">
        <f>Details2!J496</f>
        <v>705718.19</v>
      </c>
      <c r="K61" s="117">
        <f>Details2!K496</f>
        <v>575520.13</v>
      </c>
    </row>
    <row r="62" spans="2:11" x14ac:dyDescent="0.25">
      <c r="B62" s="1" t="str">
        <f>Details2!B497</f>
        <v>DHA</v>
      </c>
      <c r="C62" s="1" t="str">
        <f>Details2!C497</f>
        <v>0064</v>
      </c>
      <c r="D62" s="1" t="str">
        <f>Details2!D497</f>
        <v>Ft. Polk (Bayne-Jones Army Community Hospital)</v>
      </c>
      <c r="E62" s="1" t="str">
        <f>Details2!E497</f>
        <v>H</v>
      </c>
      <c r="F62" s="117">
        <f>Details2!F497</f>
        <v>958289.25</v>
      </c>
      <c r="G62" s="117">
        <f>Details2!G497</f>
        <v>756206.55</v>
      </c>
      <c r="H62" s="117">
        <f>Details2!H497</f>
        <v>673986.55</v>
      </c>
      <c r="I62" s="117">
        <f>Details2!I497</f>
        <v>435769.34</v>
      </c>
      <c r="J62" s="117">
        <f>Details2!J497</f>
        <v>340010.63</v>
      </c>
      <c r="K62" s="117">
        <f>Details2!K497</f>
        <v>282763.08</v>
      </c>
    </row>
    <row r="63" spans="2:11" x14ac:dyDescent="0.25">
      <c r="B63" s="1" t="str">
        <f>Details2!B498</f>
        <v>DHA</v>
      </c>
      <c r="C63" s="1" t="str">
        <f>Details2!C498</f>
        <v>0066</v>
      </c>
      <c r="D63" s="1" t="str">
        <f>Details2!D498</f>
        <v>Andrews AFB (79th Medical Group)</v>
      </c>
      <c r="E63" s="1" t="str">
        <f>Details2!E498</f>
        <v>H</v>
      </c>
      <c r="F63" s="117">
        <f>Details2!F498</f>
        <v>4005912.69</v>
      </c>
      <c r="G63" s="117">
        <f>Details2!G498</f>
        <v>3180318</v>
      </c>
      <c r="H63" s="117">
        <f>Details2!H498</f>
        <v>3256624.21</v>
      </c>
      <c r="I63" s="117">
        <f>Details2!I498</f>
        <v>2598579.85</v>
      </c>
      <c r="J63" s="117">
        <f>Details2!J498</f>
        <v>2236300.5299999998</v>
      </c>
      <c r="K63" s="117">
        <f>Details2!K498</f>
        <v>2458458.31</v>
      </c>
    </row>
    <row r="64" spans="2:11" x14ac:dyDescent="0.25">
      <c r="B64" s="1" t="str">
        <f>Details2!B499</f>
        <v>DHA</v>
      </c>
      <c r="C64" s="1" t="str">
        <f>Details2!C499</f>
        <v>0067</v>
      </c>
      <c r="D64" s="1" t="str">
        <f>Details2!D499</f>
        <v>Walter Reed National Military Medical Center</v>
      </c>
      <c r="E64" s="1" t="str">
        <f>Details2!E499</f>
        <v>H</v>
      </c>
      <c r="F64" s="117">
        <f>Details2!F499</f>
        <v>18055594.539999999</v>
      </c>
      <c r="G64" s="117">
        <f>Details2!G499</f>
        <v>15133587.92</v>
      </c>
      <c r="H64" s="117">
        <f>Details2!H499</f>
        <v>17255402.129999999</v>
      </c>
      <c r="I64" s="117">
        <f>Details2!I499</f>
        <v>16257016.35</v>
      </c>
      <c r="J64" s="117">
        <f>Details2!J499</f>
        <v>13513089.359999999</v>
      </c>
      <c r="K64" s="117">
        <f>Details2!K499</f>
        <v>14859015.779999999</v>
      </c>
    </row>
    <row r="65" spans="2:11" x14ac:dyDescent="0.25">
      <c r="B65" s="1" t="str">
        <f>Details2!B500</f>
        <v>DHA</v>
      </c>
      <c r="C65" s="1" t="str">
        <f>Details2!C500</f>
        <v>0068</v>
      </c>
      <c r="D65" s="1" t="str">
        <f>Details2!D500</f>
        <v>NHC Patuxent River</v>
      </c>
      <c r="E65" s="1" t="str">
        <f>Details2!E500</f>
        <v>C</v>
      </c>
      <c r="F65" s="117">
        <f>Details2!F500</f>
        <v>216619.42</v>
      </c>
      <c r="G65" s="117">
        <f>Details2!G500</f>
        <v>239180.26</v>
      </c>
      <c r="H65" s="117">
        <f>Details2!H500</f>
        <v>0</v>
      </c>
      <c r="I65" s="117">
        <f>Details2!I500</f>
        <v>135567.78</v>
      </c>
      <c r="J65" s="117">
        <f>Details2!J500</f>
        <v>243657.33</v>
      </c>
      <c r="K65" s="117">
        <f>Details2!K500</f>
        <v>120132.26</v>
      </c>
    </row>
    <row r="66" spans="2:11" x14ac:dyDescent="0.25">
      <c r="B66" s="1" t="str">
        <f>Details2!B501</f>
        <v>DHA</v>
      </c>
      <c r="C66" s="1" t="str">
        <f>Details2!C501</f>
        <v>0069</v>
      </c>
      <c r="D66" s="1" t="str">
        <f>Details2!D501</f>
        <v>Ft. Meade (Kimbrough Ambulatory Care Center)</v>
      </c>
      <c r="E66" s="1" t="str">
        <f>Details2!E501</f>
        <v>C</v>
      </c>
      <c r="F66" s="117">
        <f>Details2!F501</f>
        <v>7463437.0899999999</v>
      </c>
      <c r="G66" s="117">
        <f>Details2!G501</f>
        <v>5713647.6900000004</v>
      </c>
      <c r="H66" s="117">
        <f>Details2!H501</f>
        <v>5950559.7800000003</v>
      </c>
      <c r="I66" s="117">
        <f>Details2!I501</f>
        <v>5643742.2800000003</v>
      </c>
      <c r="J66" s="117">
        <f>Details2!J501</f>
        <v>4900171.59</v>
      </c>
      <c r="K66" s="117">
        <f>Details2!K501</f>
        <v>4539530.91</v>
      </c>
    </row>
    <row r="67" spans="2:11" x14ac:dyDescent="0.25">
      <c r="B67" s="1" t="str">
        <f>Details2!B502</f>
        <v>DHA</v>
      </c>
      <c r="C67" s="1" t="str">
        <f>Details2!C502</f>
        <v>0073</v>
      </c>
      <c r="D67" s="1" t="str">
        <f>Details2!D502</f>
        <v>Keesler AFB (81st Medical Group)</v>
      </c>
      <c r="E67" s="1" t="str">
        <f>Details2!E502</f>
        <v>H</v>
      </c>
      <c r="F67" s="117">
        <f>Details2!F502</f>
        <v>3641458.81</v>
      </c>
      <c r="G67" s="117">
        <f>Details2!G502</f>
        <v>2617483.35</v>
      </c>
      <c r="H67" s="117">
        <f>Details2!H502</f>
        <v>2788997.5</v>
      </c>
      <c r="I67" s="117">
        <f>Details2!I502</f>
        <v>2731451.26</v>
      </c>
      <c r="J67" s="117">
        <f>Details2!J502</f>
        <v>2161860.25</v>
      </c>
      <c r="K67" s="117">
        <f>Details2!K502</f>
        <v>2071678.33</v>
      </c>
    </row>
    <row r="68" spans="2:11" x14ac:dyDescent="0.25">
      <c r="B68" s="1" t="str">
        <f>Details2!B503</f>
        <v>DHA</v>
      </c>
      <c r="C68" s="1" t="str">
        <f>Details2!C503</f>
        <v>0074</v>
      </c>
      <c r="D68" s="1" t="str">
        <f>Details2!D503</f>
        <v>Columbus AFB (14th Medical Group)</v>
      </c>
      <c r="E68" s="1" t="str">
        <f>Details2!E503</f>
        <v>C</v>
      </c>
      <c r="F68" s="117">
        <f>Details2!F503</f>
        <v>470591.12</v>
      </c>
      <c r="G68" s="117">
        <f>Details2!G503</f>
        <v>345908.84</v>
      </c>
      <c r="H68" s="117">
        <f>Details2!H503</f>
        <v>331175.43</v>
      </c>
      <c r="I68" s="117">
        <f>Details2!I503</f>
        <v>397541.69</v>
      </c>
      <c r="J68" s="117">
        <f>Details2!J503</f>
        <v>267559.64</v>
      </c>
      <c r="K68" s="117">
        <f>Details2!K503</f>
        <v>206654.48</v>
      </c>
    </row>
    <row r="69" spans="2:11" x14ac:dyDescent="0.25">
      <c r="B69" s="1" t="str">
        <f>Details2!B504</f>
        <v>DHA</v>
      </c>
      <c r="C69" s="1" t="str">
        <f>Details2!C504</f>
        <v>0075</v>
      </c>
      <c r="D69" s="1" t="str">
        <f>Details2!D504</f>
        <v>Ft. Leonard Wood (Wood Army Community Hospital)</v>
      </c>
      <c r="E69" s="1" t="str">
        <f>Details2!E504</f>
        <v>H</v>
      </c>
      <c r="F69" s="117">
        <f>Details2!F504</f>
        <v>1079172.05</v>
      </c>
      <c r="G69" s="117">
        <f>Details2!G504</f>
        <v>1322258.22</v>
      </c>
      <c r="H69" s="117">
        <f>Details2!H504</f>
        <v>1041314.63</v>
      </c>
      <c r="I69" s="117">
        <f>Details2!I504</f>
        <v>828974.57</v>
      </c>
      <c r="J69" s="117">
        <f>Details2!J504</f>
        <v>518408.08</v>
      </c>
      <c r="K69" s="117">
        <f>Details2!K504</f>
        <v>357880.29</v>
      </c>
    </row>
    <row r="70" spans="2:11" x14ac:dyDescent="0.25">
      <c r="B70" s="1" t="str">
        <f>Details2!B505</f>
        <v>DHA</v>
      </c>
      <c r="C70" s="1" t="str">
        <f>Details2!C505</f>
        <v>0076</v>
      </c>
      <c r="D70" s="1" t="str">
        <f>Details2!D505</f>
        <v>Whiteman AFB (509th Medical Group)</v>
      </c>
      <c r="E70" s="1" t="str">
        <f>Details2!E505</f>
        <v>C</v>
      </c>
      <c r="F70" s="117">
        <f>Details2!F505</f>
        <v>365849.96</v>
      </c>
      <c r="G70" s="117">
        <f>Details2!G505</f>
        <v>392609.18</v>
      </c>
      <c r="H70" s="117">
        <f>Details2!H505</f>
        <v>424621.72</v>
      </c>
      <c r="I70" s="117">
        <f>Details2!I505</f>
        <v>211889.68</v>
      </c>
      <c r="J70" s="117">
        <f>Details2!J505</f>
        <v>167858.35</v>
      </c>
      <c r="K70" s="117">
        <f>Details2!K505</f>
        <v>83519.960000000006</v>
      </c>
    </row>
    <row r="71" spans="2:11" x14ac:dyDescent="0.25">
      <c r="B71" s="1" t="str">
        <f>Details2!B506</f>
        <v>DHA</v>
      </c>
      <c r="C71" s="1" t="str">
        <f>Details2!C506</f>
        <v>0077</v>
      </c>
      <c r="D71" s="1" t="str">
        <f>Details2!D506</f>
        <v>Malmstrom AFB (341st Medical Group)</v>
      </c>
      <c r="E71" s="1" t="str">
        <f>Details2!E506</f>
        <v>C</v>
      </c>
      <c r="F71" s="117">
        <f>Details2!F506</f>
        <v>393596.23</v>
      </c>
      <c r="G71" s="117">
        <f>Details2!G506</f>
        <v>376293.98</v>
      </c>
      <c r="H71" s="117">
        <f>Details2!H506</f>
        <v>384560.74</v>
      </c>
      <c r="I71" s="117">
        <f>Details2!I506</f>
        <v>262135.1</v>
      </c>
      <c r="J71" s="117">
        <f>Details2!J506</f>
        <v>178472.99</v>
      </c>
      <c r="K71" s="117">
        <f>Details2!K506</f>
        <v>156897.73000000001</v>
      </c>
    </row>
    <row r="72" spans="2:11" x14ac:dyDescent="0.25">
      <c r="B72" s="1" t="str">
        <f>Details2!B507</f>
        <v>DHA</v>
      </c>
      <c r="C72" s="1" t="str">
        <f>Details2!C507</f>
        <v>0078</v>
      </c>
      <c r="D72" s="1" t="str">
        <f>Details2!D507</f>
        <v>Offutt AFB (55th Medical Group)</v>
      </c>
      <c r="E72" s="1" t="str">
        <f>Details2!E507</f>
        <v>C</v>
      </c>
      <c r="F72" s="117">
        <f>Details2!F507</f>
        <v>2552306.29</v>
      </c>
      <c r="G72" s="117">
        <f>Details2!G507</f>
        <v>2023254.61</v>
      </c>
      <c r="H72" s="117">
        <f>Details2!H507</f>
        <v>1784019.76</v>
      </c>
      <c r="I72" s="117">
        <f>Details2!I507</f>
        <v>1441699.26</v>
      </c>
      <c r="J72" s="117">
        <f>Details2!J507</f>
        <v>1066455.26</v>
      </c>
      <c r="K72" s="117">
        <f>Details2!K507</f>
        <v>552021.11</v>
      </c>
    </row>
    <row r="73" spans="2:11" x14ac:dyDescent="0.25">
      <c r="B73" s="1" t="str">
        <f>Details2!B508</f>
        <v>DHA</v>
      </c>
      <c r="C73" s="1" t="str">
        <f>Details2!C508</f>
        <v>0079</v>
      </c>
      <c r="D73" s="1" t="str">
        <f>Details2!D508</f>
        <v>Nellis AFB (99th Medical Group)</v>
      </c>
      <c r="E73" s="1" t="str">
        <f>Details2!E508</f>
        <v>H</v>
      </c>
      <c r="F73" s="117">
        <f>Details2!F508</f>
        <v>6138040.4199999999</v>
      </c>
      <c r="G73" s="117">
        <f>Details2!G508</f>
        <v>4844896.54</v>
      </c>
      <c r="H73" s="117">
        <f>Details2!H508</f>
        <v>4759286.92</v>
      </c>
      <c r="I73" s="117">
        <f>Details2!I508</f>
        <v>4030881.38</v>
      </c>
      <c r="J73" s="117">
        <f>Details2!J508</f>
        <v>2459944.66</v>
      </c>
      <c r="K73" s="117">
        <f>Details2!K508</f>
        <v>1624540.04</v>
      </c>
    </row>
    <row r="74" spans="2:11" x14ac:dyDescent="0.25">
      <c r="B74" s="1" t="str">
        <f>Details2!B509</f>
        <v>DHA</v>
      </c>
      <c r="C74" s="1" t="str">
        <f>Details2!C509</f>
        <v>0083</v>
      </c>
      <c r="D74" s="1" t="str">
        <f>Details2!D509</f>
        <v>Kirtland AFB (377th Medical Group)</v>
      </c>
      <c r="E74" s="1" t="str">
        <f>Details2!E509</f>
        <v>C</v>
      </c>
      <c r="F74" s="117">
        <f>Details2!F509</f>
        <v>950035.09</v>
      </c>
      <c r="G74" s="117">
        <f>Details2!G509</f>
        <v>922055.21</v>
      </c>
      <c r="H74" s="117">
        <f>Details2!H509</f>
        <v>832558.77</v>
      </c>
      <c r="I74" s="117">
        <f>Details2!I509</f>
        <v>597368.52</v>
      </c>
      <c r="J74" s="117">
        <f>Details2!J509</f>
        <v>390717.72</v>
      </c>
      <c r="K74" s="117">
        <f>Details2!K509</f>
        <v>272207.93</v>
      </c>
    </row>
    <row r="75" spans="2:11" x14ac:dyDescent="0.25">
      <c r="B75" s="1" t="str">
        <f>Details2!B510</f>
        <v>DHA</v>
      </c>
      <c r="C75" s="1" t="str">
        <f>Details2!C510</f>
        <v>0084</v>
      </c>
      <c r="D75" s="1" t="str">
        <f>Details2!D510</f>
        <v>Holloman AFB (49th Medical Group)</v>
      </c>
      <c r="E75" s="1" t="str">
        <f>Details2!E510</f>
        <v>C</v>
      </c>
      <c r="F75" s="117">
        <f>Details2!F510</f>
        <v>361653.29</v>
      </c>
      <c r="G75" s="117">
        <f>Details2!G510</f>
        <v>308675.52</v>
      </c>
      <c r="H75" s="117">
        <f>Details2!H510</f>
        <v>417429.15</v>
      </c>
      <c r="I75" s="117">
        <f>Details2!I510</f>
        <v>210656.1</v>
      </c>
      <c r="J75" s="117">
        <f>Details2!J510</f>
        <v>146504.07999999999</v>
      </c>
      <c r="K75" s="117">
        <f>Details2!K510</f>
        <v>144620.85999999999</v>
      </c>
    </row>
    <row r="76" spans="2:11" x14ac:dyDescent="0.25">
      <c r="B76" s="1" t="str">
        <f>Details2!B511</f>
        <v>DHA</v>
      </c>
      <c r="C76" s="1" t="str">
        <f>Details2!C511</f>
        <v>0085</v>
      </c>
      <c r="D76" s="1" t="str">
        <f>Details2!D511</f>
        <v>Cannon AFB (27th Medical Group)</v>
      </c>
      <c r="E76" s="1" t="str">
        <f>Details2!E511</f>
        <v>C</v>
      </c>
      <c r="F76" s="117">
        <f>Details2!F511</f>
        <v>426404.16</v>
      </c>
      <c r="G76" s="117">
        <f>Details2!G511</f>
        <v>320016.68</v>
      </c>
      <c r="H76" s="117">
        <f>Details2!H511</f>
        <v>273565.71999999997</v>
      </c>
      <c r="I76" s="117">
        <f>Details2!I511</f>
        <v>171793.73</v>
      </c>
      <c r="J76" s="117">
        <f>Details2!J511</f>
        <v>137229.49</v>
      </c>
      <c r="K76" s="117">
        <f>Details2!K511</f>
        <v>155601.54</v>
      </c>
    </row>
    <row r="77" spans="2:11" x14ac:dyDescent="0.25">
      <c r="B77" s="1" t="str">
        <f>Details2!B512</f>
        <v>DHA</v>
      </c>
      <c r="C77" s="1" t="str">
        <f>Details2!C512</f>
        <v>0086</v>
      </c>
      <c r="D77" s="1" t="str">
        <f>Details2!D512</f>
        <v>West Point (Keller Army Community Hospital)</v>
      </c>
      <c r="E77" s="1" t="str">
        <f>Details2!E512</f>
        <v>H</v>
      </c>
      <c r="F77" s="117">
        <f>Details2!F512</f>
        <v>802274.86</v>
      </c>
      <c r="G77" s="117">
        <f>Details2!G512</f>
        <v>748597.15</v>
      </c>
      <c r="H77" s="117">
        <f>Details2!H512</f>
        <v>810180.2</v>
      </c>
      <c r="I77" s="117">
        <f>Details2!I512</f>
        <v>601704.12</v>
      </c>
      <c r="J77" s="117">
        <f>Details2!J512</f>
        <v>569461.79</v>
      </c>
      <c r="K77" s="117">
        <f>Details2!K512</f>
        <v>783309.3</v>
      </c>
    </row>
    <row r="78" spans="2:11" x14ac:dyDescent="0.25">
      <c r="B78" s="1" t="str">
        <f>Details2!B513</f>
        <v>DHA</v>
      </c>
      <c r="C78" s="1" t="str">
        <f>Details2!C513</f>
        <v>0089</v>
      </c>
      <c r="D78" s="1" t="str">
        <f>Details2!D513</f>
        <v>Ft. Bragg (Womack Army Medical Center)</v>
      </c>
      <c r="E78" s="1" t="str">
        <f>Details2!E513</f>
        <v>H</v>
      </c>
      <c r="F78" s="117">
        <f>Details2!F513</f>
        <v>6222212.5999999996</v>
      </c>
      <c r="G78" s="117">
        <f>Details2!G513</f>
        <v>5743010.1600000001</v>
      </c>
      <c r="H78" s="117">
        <f>Details2!H513</f>
        <v>6085631.8600000003</v>
      </c>
      <c r="I78" s="117">
        <f>Details2!I513</f>
        <v>5308044.6900000004</v>
      </c>
      <c r="J78" s="117">
        <f>Details2!J513</f>
        <v>4551356.34</v>
      </c>
      <c r="K78" s="117">
        <f>Details2!K513</f>
        <v>4120459.93</v>
      </c>
    </row>
    <row r="79" spans="2:11" x14ac:dyDescent="0.25">
      <c r="B79" s="1" t="str">
        <f>Details2!B514</f>
        <v>DHA</v>
      </c>
      <c r="C79" s="1" t="str">
        <f>Details2!C514</f>
        <v>0090</v>
      </c>
      <c r="D79" s="1" t="str">
        <f>Details2!D514</f>
        <v>Seymour Johnson AFB (4th Medical Group)</v>
      </c>
      <c r="E79" s="1" t="str">
        <f>Details2!E514</f>
        <v>C</v>
      </c>
      <c r="F79" s="117">
        <f>Details2!F514</f>
        <v>1462560.8</v>
      </c>
      <c r="G79" s="117">
        <f>Details2!G514</f>
        <v>884747.47</v>
      </c>
      <c r="H79" s="117">
        <f>Details2!H514</f>
        <v>857186.06</v>
      </c>
      <c r="I79" s="117">
        <f>Details2!I514</f>
        <v>606957.04</v>
      </c>
      <c r="J79" s="117">
        <f>Details2!J514</f>
        <v>568409.02</v>
      </c>
      <c r="K79" s="117">
        <f>Details2!K514</f>
        <v>481729.27</v>
      </c>
    </row>
    <row r="80" spans="2:11" x14ac:dyDescent="0.25">
      <c r="B80" s="1" t="str">
        <f>Details2!B515</f>
        <v>DHA</v>
      </c>
      <c r="C80" s="1" t="str">
        <f>Details2!C515</f>
        <v>0091</v>
      </c>
      <c r="D80" s="1" t="str">
        <f>Details2!D515</f>
        <v>NMC Camp Lejeune</v>
      </c>
      <c r="E80" s="1" t="str">
        <f>Details2!E515</f>
        <v>H</v>
      </c>
      <c r="F80" s="117">
        <f>Details2!F515</f>
        <v>2566694.73</v>
      </c>
      <c r="G80" s="117">
        <f>Details2!G515</f>
        <v>2424816.4300000002</v>
      </c>
      <c r="H80" s="117">
        <f>Details2!H515</f>
        <v>2484612.2200000002</v>
      </c>
      <c r="I80" s="117">
        <f>Details2!I515</f>
        <v>2183005.39</v>
      </c>
      <c r="J80" s="117">
        <f>Details2!J515</f>
        <v>2034263.46</v>
      </c>
      <c r="K80" s="117">
        <f>Details2!K515</f>
        <v>1673750.03</v>
      </c>
    </row>
    <row r="81" spans="2:11" x14ac:dyDescent="0.25">
      <c r="B81" s="1" t="str">
        <f>Details2!B516</f>
        <v>DHA</v>
      </c>
      <c r="C81" s="1" t="str">
        <f>Details2!C516</f>
        <v>0092</v>
      </c>
      <c r="D81" s="1" t="str">
        <f>Details2!D516</f>
        <v>NHC Cherry Point</v>
      </c>
      <c r="E81" s="1" t="str">
        <f>Details2!E516</f>
        <v>H</v>
      </c>
      <c r="F81" s="117">
        <f>Details2!F516</f>
        <v>859804.34</v>
      </c>
      <c r="G81" s="117">
        <f>Details2!G516</f>
        <v>626808.38</v>
      </c>
      <c r="H81" s="117">
        <f>Details2!H516</f>
        <v>876335.59</v>
      </c>
      <c r="I81" s="117">
        <f>Details2!I516</f>
        <v>785527.17</v>
      </c>
      <c r="J81" s="117">
        <f>Details2!J516</f>
        <v>835066.03</v>
      </c>
      <c r="K81" s="117">
        <f>Details2!K516</f>
        <v>749778.84</v>
      </c>
    </row>
    <row r="82" spans="2:11" x14ac:dyDescent="0.25">
      <c r="B82" s="1" t="str">
        <f>Details2!B517</f>
        <v>DHA</v>
      </c>
      <c r="C82" s="1" t="str">
        <f>Details2!C517</f>
        <v>0093</v>
      </c>
      <c r="D82" s="1" t="str">
        <f>Details2!D517</f>
        <v>Grand Forks AFB (319th Medical Group)</v>
      </c>
      <c r="E82" s="1" t="str">
        <f>Details2!E517</f>
        <v>C</v>
      </c>
      <c r="F82" s="117">
        <f>Details2!F517</f>
        <v>278765.88</v>
      </c>
      <c r="G82" s="117">
        <f>Details2!G517</f>
        <v>254045.19</v>
      </c>
      <c r="H82" s="117">
        <f>Details2!H517</f>
        <v>308242.25</v>
      </c>
      <c r="I82" s="117">
        <f>Details2!I517</f>
        <v>338555.08</v>
      </c>
      <c r="J82" s="117">
        <f>Details2!J517</f>
        <v>282707.71000000002</v>
      </c>
      <c r="K82" s="117">
        <f>Details2!K517</f>
        <v>91582.89</v>
      </c>
    </row>
    <row r="83" spans="2:11" x14ac:dyDescent="0.25">
      <c r="B83" s="1" t="str">
        <f>Details2!B518</f>
        <v>DHA</v>
      </c>
      <c r="C83" s="1" t="str">
        <f>Details2!C518</f>
        <v>0094</v>
      </c>
      <c r="D83" s="1" t="str">
        <f>Details2!D518</f>
        <v>Minot AFB (5th Medical Group)</v>
      </c>
      <c r="E83" s="1" t="str">
        <f>Details2!E518</f>
        <v>C</v>
      </c>
      <c r="F83" s="117">
        <f>Details2!F518</f>
        <v>391484.84</v>
      </c>
      <c r="G83" s="117">
        <f>Details2!G518</f>
        <v>193009.39</v>
      </c>
      <c r="H83" s="117">
        <f>Details2!H518</f>
        <v>230211.25</v>
      </c>
      <c r="I83" s="117">
        <f>Details2!I518</f>
        <v>203517.7</v>
      </c>
      <c r="J83" s="117">
        <f>Details2!J518</f>
        <v>158730.51999999999</v>
      </c>
      <c r="K83" s="117">
        <f>Details2!K518</f>
        <v>83614.5</v>
      </c>
    </row>
    <row r="84" spans="2:11" x14ac:dyDescent="0.25">
      <c r="B84" s="1" t="str">
        <f>Details2!B519</f>
        <v>DHA</v>
      </c>
      <c r="C84" s="1" t="str">
        <f>Details2!C519</f>
        <v>0095</v>
      </c>
      <c r="D84" s="1" t="str">
        <f>Details2!D519</f>
        <v>Wright Patterson AFB (88th Medical Group)</v>
      </c>
      <c r="E84" s="1" t="str">
        <f>Details2!E519</f>
        <v>H</v>
      </c>
      <c r="F84" s="117">
        <f>Details2!F519</f>
        <v>7952349</v>
      </c>
      <c r="G84" s="117">
        <f>Details2!G519</f>
        <v>6454627.2999999998</v>
      </c>
      <c r="H84" s="117">
        <f>Details2!H519</f>
        <v>5613127.2599999998</v>
      </c>
      <c r="I84" s="117">
        <f>Details2!I519</f>
        <v>4139928.95</v>
      </c>
      <c r="J84" s="117">
        <f>Details2!J519</f>
        <v>3361530.98</v>
      </c>
      <c r="K84" s="117">
        <f>Details2!K519</f>
        <v>2855022.95</v>
      </c>
    </row>
    <row r="85" spans="2:11" x14ac:dyDescent="0.25">
      <c r="B85" s="1" t="str">
        <f>Details2!B520</f>
        <v>DHA</v>
      </c>
      <c r="C85" s="1" t="str">
        <f>Details2!C520</f>
        <v>0096</v>
      </c>
      <c r="D85" s="1" t="str">
        <f>Details2!D520</f>
        <v>Tinker AFB (72th Medical Group)</v>
      </c>
      <c r="E85" s="1" t="str">
        <f>Details2!E520</f>
        <v>C</v>
      </c>
      <c r="F85" s="117">
        <f>Details2!F520</f>
        <v>3001712.84</v>
      </c>
      <c r="G85" s="117">
        <f>Details2!G520</f>
        <v>2435206.98</v>
      </c>
      <c r="H85" s="117">
        <f>Details2!H520</f>
        <v>2720432.1</v>
      </c>
      <c r="I85" s="117">
        <f>Details2!I520</f>
        <v>1972155.6</v>
      </c>
      <c r="J85" s="117">
        <f>Details2!J520</f>
        <v>1664804.97</v>
      </c>
      <c r="K85" s="117">
        <f>Details2!K520</f>
        <v>1386248.21</v>
      </c>
    </row>
    <row r="86" spans="2:11" x14ac:dyDescent="0.25">
      <c r="B86" s="1" t="str">
        <f>Details2!B521</f>
        <v>DHA</v>
      </c>
      <c r="C86" s="1" t="str">
        <f>Details2!C521</f>
        <v>0097</v>
      </c>
      <c r="D86" s="1" t="str">
        <f>Details2!D521</f>
        <v>Altus AFB (97th Medical Group)</v>
      </c>
      <c r="E86" s="1" t="str">
        <f>Details2!E521</f>
        <v>C</v>
      </c>
      <c r="F86" s="117">
        <f>Details2!F521</f>
        <v>345746.82</v>
      </c>
      <c r="G86" s="117">
        <f>Details2!G521</f>
        <v>299883.88</v>
      </c>
      <c r="H86" s="117">
        <f>Details2!H521</f>
        <v>309502.38</v>
      </c>
      <c r="I86" s="117">
        <f>Details2!I521</f>
        <v>227570.02</v>
      </c>
      <c r="J86" s="117">
        <f>Details2!J521</f>
        <v>197942.42</v>
      </c>
      <c r="K86" s="117">
        <f>Details2!K521</f>
        <v>115718.31</v>
      </c>
    </row>
    <row r="87" spans="2:11" x14ac:dyDescent="0.25">
      <c r="B87" s="1" t="str">
        <f>Details2!B522</f>
        <v>DHA</v>
      </c>
      <c r="C87" s="1" t="str">
        <f>Details2!C522</f>
        <v>0098</v>
      </c>
      <c r="D87" s="1" t="str">
        <f>Details2!D522</f>
        <v>Ft. Sill (Reynolds Army Health Clinic)</v>
      </c>
      <c r="E87" s="1" t="str">
        <f>Details2!E522</f>
        <v>H</v>
      </c>
      <c r="F87" s="117">
        <f>Details2!F522</f>
        <v>2033771.12</v>
      </c>
      <c r="G87" s="117">
        <f>Details2!G522</f>
        <v>2027671.06</v>
      </c>
      <c r="H87" s="117">
        <f>Details2!H522</f>
        <v>1528481.44</v>
      </c>
      <c r="I87" s="117">
        <f>Details2!I522</f>
        <v>1421393.33</v>
      </c>
      <c r="J87" s="117">
        <f>Details2!J522</f>
        <v>922185.16</v>
      </c>
      <c r="K87" s="117">
        <f>Details2!K522</f>
        <v>815634.47</v>
      </c>
    </row>
    <row r="88" spans="2:11" x14ac:dyDescent="0.25">
      <c r="B88" s="1" t="str">
        <f>Details2!B523</f>
        <v>DHA</v>
      </c>
      <c r="C88" s="1" t="str">
        <f>Details2!C523</f>
        <v>0100</v>
      </c>
      <c r="D88" s="1" t="str">
        <f>Details2!D523</f>
        <v>NHC New England</v>
      </c>
      <c r="E88" s="1" t="str">
        <f>Details2!E523</f>
        <v>C</v>
      </c>
      <c r="F88" s="117">
        <f>Details2!F523</f>
        <v>1172831.71</v>
      </c>
      <c r="G88" s="117">
        <f>Details2!G523</f>
        <v>1497706.28</v>
      </c>
      <c r="H88" s="117">
        <f>Details2!H523</f>
        <v>1461574</v>
      </c>
      <c r="I88" s="117">
        <f>Details2!I523</f>
        <v>1212087.3899999999</v>
      </c>
      <c r="J88" s="117">
        <f>Details2!J523</f>
        <v>933722.75</v>
      </c>
      <c r="K88" s="117">
        <f>Details2!K523</f>
        <v>908179.16</v>
      </c>
    </row>
    <row r="89" spans="2:11" x14ac:dyDescent="0.25">
      <c r="B89" s="1" t="str">
        <f>Details2!B524</f>
        <v>DHA</v>
      </c>
      <c r="C89" s="1" t="str">
        <f>Details2!C524</f>
        <v>0101</v>
      </c>
      <c r="D89" s="1" t="str">
        <f>Details2!D524</f>
        <v>Shaw AFB (20th Medical Group)</v>
      </c>
      <c r="E89" s="1" t="str">
        <f>Details2!E524</f>
        <v>C</v>
      </c>
      <c r="F89" s="117">
        <f>Details2!F524</f>
        <v>1652513.75</v>
      </c>
      <c r="G89" s="117">
        <f>Details2!G524</f>
        <v>1288426.5</v>
      </c>
      <c r="H89" s="117">
        <f>Details2!H524</f>
        <v>925855.31</v>
      </c>
      <c r="I89" s="117">
        <f>Details2!I524</f>
        <v>561710.94999999995</v>
      </c>
      <c r="J89" s="117">
        <f>Details2!J524</f>
        <v>561605.94999999995</v>
      </c>
      <c r="K89" s="117">
        <f>Details2!K524</f>
        <v>424421.64</v>
      </c>
    </row>
    <row r="90" spans="2:11" x14ac:dyDescent="0.25">
      <c r="B90" s="1" t="str">
        <f>Details2!B525</f>
        <v>DHA</v>
      </c>
      <c r="C90" s="1" t="str">
        <f>Details2!C525</f>
        <v>0103</v>
      </c>
      <c r="D90" s="1" t="str">
        <f>Details2!D525</f>
        <v>NHC Charleston</v>
      </c>
      <c r="E90" s="1" t="str">
        <f>Details2!E525</f>
        <v>H</v>
      </c>
      <c r="F90" s="117">
        <f>Details2!F525</f>
        <v>1703034.86</v>
      </c>
      <c r="G90" s="117">
        <f>Details2!G525</f>
        <v>1241158.08</v>
      </c>
      <c r="H90" s="117">
        <f>Details2!H525</f>
        <v>1659477.4</v>
      </c>
      <c r="I90" s="117">
        <f>Details2!I525</f>
        <v>959915.47</v>
      </c>
      <c r="J90" s="117">
        <f>Details2!J525</f>
        <v>653788.43000000005</v>
      </c>
      <c r="K90" s="117">
        <f>Details2!K525</f>
        <v>354899.20000000001</v>
      </c>
    </row>
    <row r="91" spans="2:11" x14ac:dyDescent="0.25">
      <c r="B91" s="1" t="str">
        <f>Details2!B526</f>
        <v>DHA</v>
      </c>
      <c r="C91" s="1" t="str">
        <f>Details2!C526</f>
        <v>0104</v>
      </c>
      <c r="D91" s="1" t="str">
        <f>Details2!D526</f>
        <v>NH Beaufort</v>
      </c>
      <c r="E91" s="1" t="str">
        <f>Details2!E526</f>
        <v>H</v>
      </c>
      <c r="F91" s="117">
        <f>Details2!F526</f>
        <v>413707.77</v>
      </c>
      <c r="G91" s="117">
        <f>Details2!G526</f>
        <v>287033.44</v>
      </c>
      <c r="H91" s="117">
        <f>Details2!H526</f>
        <v>263616.64000000001</v>
      </c>
      <c r="I91" s="117">
        <f>Details2!I526</f>
        <v>298997.13</v>
      </c>
      <c r="J91" s="117">
        <f>Details2!J526</f>
        <v>221368.57</v>
      </c>
      <c r="K91" s="117">
        <f>Details2!K526</f>
        <v>178141.8</v>
      </c>
    </row>
    <row r="92" spans="2:11" x14ac:dyDescent="0.25">
      <c r="B92" s="1" t="str">
        <f>Details2!B527</f>
        <v>DHA</v>
      </c>
      <c r="C92" s="1" t="str">
        <f>Details2!C527</f>
        <v>0105</v>
      </c>
      <c r="D92" s="1" t="str">
        <f>Details2!D527</f>
        <v>Ft. Jackson (Moncrief Army Health Clinic)</v>
      </c>
      <c r="E92" s="1" t="str">
        <f>Details2!E527</f>
        <v>H</v>
      </c>
      <c r="F92" s="117">
        <f>Details2!F527</f>
        <v>1548883.88</v>
      </c>
      <c r="G92" s="117">
        <f>Details2!G527</f>
        <v>1144504.1599999999</v>
      </c>
      <c r="H92" s="117">
        <f>Details2!H527</f>
        <v>1260678.49</v>
      </c>
      <c r="I92" s="117">
        <f>Details2!I527</f>
        <v>1003821.63</v>
      </c>
      <c r="J92" s="117">
        <f>Details2!J527</f>
        <v>690459.1</v>
      </c>
      <c r="K92" s="117">
        <f>Details2!K527</f>
        <v>820857.46</v>
      </c>
    </row>
    <row r="93" spans="2:11" x14ac:dyDescent="0.25">
      <c r="B93" s="1" t="str">
        <f>Details2!B528</f>
        <v>DHA</v>
      </c>
      <c r="C93" s="1" t="str">
        <f>Details2!C528</f>
        <v>0106</v>
      </c>
      <c r="D93" s="1" t="str">
        <f>Details2!D528</f>
        <v>Ellsworth AFB (28th Medical Group)</v>
      </c>
      <c r="E93" s="1" t="str">
        <f>Details2!E528</f>
        <v>C</v>
      </c>
      <c r="F93" s="117">
        <f>Details2!F528</f>
        <v>722141.19</v>
      </c>
      <c r="G93" s="117">
        <f>Details2!G528</f>
        <v>546614.12</v>
      </c>
      <c r="H93" s="117">
        <f>Details2!H528</f>
        <v>577630.03</v>
      </c>
      <c r="I93" s="117">
        <f>Details2!I528</f>
        <v>370442.08</v>
      </c>
      <c r="J93" s="117">
        <f>Details2!J528</f>
        <v>268088.09999999998</v>
      </c>
      <c r="K93" s="117">
        <f>Details2!K528</f>
        <v>108472.68</v>
      </c>
    </row>
    <row r="94" spans="2:11" x14ac:dyDescent="0.25">
      <c r="B94" s="1" t="str">
        <f>Details2!B529</f>
        <v>DHA</v>
      </c>
      <c r="C94" s="1" t="str">
        <f>Details2!C529</f>
        <v>0107</v>
      </c>
      <c r="D94" s="1" t="str">
        <f>Details2!D529</f>
        <v>NBHC NSA Mid-South</v>
      </c>
      <c r="E94" s="1" t="str">
        <f>Details2!E529</f>
        <v>C</v>
      </c>
      <c r="F94" s="117" t="str">
        <f>Details2!F529</f>
        <v>NULL</v>
      </c>
      <c r="G94" s="117" t="str">
        <f>Details2!G529</f>
        <v>NULL</v>
      </c>
      <c r="H94" s="117" t="str">
        <f>Details2!H529</f>
        <v>NULL</v>
      </c>
      <c r="I94" s="117" t="str">
        <f>Details2!I529</f>
        <v>NULL</v>
      </c>
      <c r="J94" s="117" t="str">
        <f>Details2!J529</f>
        <v>NULL</v>
      </c>
      <c r="K94" s="117" t="str">
        <f>Details2!K529</f>
        <v>NULL</v>
      </c>
    </row>
    <row r="95" spans="2:11" x14ac:dyDescent="0.25">
      <c r="B95" s="1" t="str">
        <f>Details2!B530</f>
        <v>DHA</v>
      </c>
      <c r="C95" s="1" t="str">
        <f>Details2!C530</f>
        <v>0108</v>
      </c>
      <c r="D95" s="1" t="str">
        <f>Details2!D530</f>
        <v>Ft. Bliss (William Beaumont Army Medical Center)</v>
      </c>
      <c r="E95" s="1" t="str">
        <f>Details2!E530</f>
        <v>H</v>
      </c>
      <c r="F95" s="117">
        <f>Details2!F530</f>
        <v>2755410.91</v>
      </c>
      <c r="G95" s="117">
        <f>Details2!G530</f>
        <v>2441303.89</v>
      </c>
      <c r="H95" s="117">
        <f>Details2!H530</f>
        <v>2525241.21</v>
      </c>
      <c r="I95" s="117">
        <f>Details2!I530</f>
        <v>1838487.79</v>
      </c>
      <c r="J95" s="117">
        <f>Details2!J530</f>
        <v>1638029.26</v>
      </c>
      <c r="K95" s="117">
        <f>Details2!K530</f>
        <v>2190424.2799999998</v>
      </c>
    </row>
    <row r="96" spans="2:11" x14ac:dyDescent="0.25">
      <c r="B96" s="1" t="str">
        <f>Details2!B531</f>
        <v>DHA</v>
      </c>
      <c r="C96" s="1" t="str">
        <f>Details2!C531</f>
        <v>0109</v>
      </c>
      <c r="D96" s="1" t="str">
        <f>Details2!D531</f>
        <v>Ft. Sam Houston (BAMC Army Medical Center)</v>
      </c>
      <c r="E96" s="1" t="str">
        <f>Details2!E531</f>
        <v>H</v>
      </c>
      <c r="F96" s="117">
        <f>Details2!F531</f>
        <v>11804591.779999999</v>
      </c>
      <c r="G96" s="117">
        <f>Details2!G531</f>
        <v>9491743.9700000007</v>
      </c>
      <c r="H96" s="117">
        <f>Details2!H531</f>
        <v>9361260</v>
      </c>
      <c r="I96" s="117">
        <f>Details2!I531</f>
        <v>7275181.0499999998</v>
      </c>
      <c r="J96" s="117">
        <f>Details2!J531</f>
        <v>4959348.4000000004</v>
      </c>
      <c r="K96" s="117">
        <f>Details2!K531</f>
        <v>3655231.04</v>
      </c>
    </row>
    <row r="97" spans="2:11" x14ac:dyDescent="0.25">
      <c r="B97" s="1" t="str">
        <f>Details2!B532</f>
        <v>DHA</v>
      </c>
      <c r="C97" s="1" t="str">
        <f>Details2!C532</f>
        <v>0110</v>
      </c>
      <c r="D97" s="1" t="str">
        <f>Details2!D532</f>
        <v>Ft. Hood (Darnall Army Medical Center)</v>
      </c>
      <c r="E97" s="1" t="str">
        <f>Details2!E532</f>
        <v>H</v>
      </c>
      <c r="F97" s="117">
        <f>Details2!F532</f>
        <v>2412750.35</v>
      </c>
      <c r="G97" s="117">
        <f>Details2!G532</f>
        <v>2611702.6</v>
      </c>
      <c r="H97" s="117">
        <f>Details2!H532</f>
        <v>2258189.02</v>
      </c>
      <c r="I97" s="117">
        <f>Details2!I532</f>
        <v>1872592.84</v>
      </c>
      <c r="J97" s="117">
        <f>Details2!J532</f>
        <v>1567873.55</v>
      </c>
      <c r="K97" s="117">
        <f>Details2!K532</f>
        <v>1303209.3899999999</v>
      </c>
    </row>
    <row r="98" spans="2:11" x14ac:dyDescent="0.25">
      <c r="B98" s="1" t="str">
        <f>Details2!B533</f>
        <v>DHA</v>
      </c>
      <c r="C98" s="1" t="str">
        <f>Details2!C533</f>
        <v>0112</v>
      </c>
      <c r="D98" s="1" t="str">
        <f>Details2!D533</f>
        <v>Dyess AFB (7th Medical Group)</v>
      </c>
      <c r="E98" s="1" t="str">
        <f>Details2!E533</f>
        <v>C</v>
      </c>
      <c r="F98" s="117">
        <f>Details2!F533</f>
        <v>1044085</v>
      </c>
      <c r="G98" s="117">
        <f>Details2!G533</f>
        <v>487645.55</v>
      </c>
      <c r="H98" s="117">
        <f>Details2!H533</f>
        <v>457873.72</v>
      </c>
      <c r="I98" s="117">
        <f>Details2!I533</f>
        <v>294998.36</v>
      </c>
      <c r="J98" s="117">
        <f>Details2!J533</f>
        <v>228973.03</v>
      </c>
      <c r="K98" s="117">
        <f>Details2!K533</f>
        <v>193706.06</v>
      </c>
    </row>
    <row r="99" spans="2:11" x14ac:dyDescent="0.25">
      <c r="B99" s="1" t="str">
        <f>Details2!B534</f>
        <v>DHA</v>
      </c>
      <c r="C99" s="1" t="str">
        <f>Details2!C534</f>
        <v>0113</v>
      </c>
      <c r="D99" s="1" t="str">
        <f>Details2!D534</f>
        <v>Sheppard AFB (82nd Medical Group)</v>
      </c>
      <c r="E99" s="1" t="str">
        <f>Details2!E534</f>
        <v>C</v>
      </c>
      <c r="F99" s="117">
        <f>Details2!F534</f>
        <v>1092635.71</v>
      </c>
      <c r="G99" s="117">
        <f>Details2!G534</f>
        <v>1221822.21</v>
      </c>
      <c r="H99" s="117">
        <f>Details2!H534</f>
        <v>1115758.58</v>
      </c>
      <c r="I99" s="117">
        <f>Details2!I534</f>
        <v>996651.45</v>
      </c>
      <c r="J99" s="117">
        <f>Details2!J534</f>
        <v>799777.56</v>
      </c>
      <c r="K99" s="117">
        <f>Details2!K534</f>
        <v>713701.23</v>
      </c>
    </row>
    <row r="100" spans="2:11" x14ac:dyDescent="0.25">
      <c r="B100" s="1" t="str">
        <f>Details2!B535</f>
        <v>DHA</v>
      </c>
      <c r="C100" s="1" t="str">
        <f>Details2!C535</f>
        <v>0114</v>
      </c>
      <c r="D100" s="1" t="str">
        <f>Details2!D535</f>
        <v>Laughlin AFB (47th Medical Group)</v>
      </c>
      <c r="E100" s="1" t="str">
        <f>Details2!E535</f>
        <v>C</v>
      </c>
      <c r="F100" s="117">
        <f>Details2!F535</f>
        <v>115339.13</v>
      </c>
      <c r="G100" s="117">
        <f>Details2!G535</f>
        <v>121767.08</v>
      </c>
      <c r="H100" s="117">
        <f>Details2!H535</f>
        <v>119130.09</v>
      </c>
      <c r="I100" s="117">
        <f>Details2!I535</f>
        <v>93237.03</v>
      </c>
      <c r="J100" s="117">
        <f>Details2!J535</f>
        <v>110046.35</v>
      </c>
      <c r="K100" s="117">
        <f>Details2!K535</f>
        <v>91729.65</v>
      </c>
    </row>
    <row r="101" spans="2:11" x14ac:dyDescent="0.25">
      <c r="B101" s="1" t="str">
        <f>Details2!B536</f>
        <v>DHA</v>
      </c>
      <c r="C101" s="1" t="str">
        <f>Details2!C536</f>
        <v>0117</v>
      </c>
      <c r="D101" s="1" t="str">
        <f>Details2!D536</f>
        <v>Lackland AFB (59th Medical Wing)</v>
      </c>
      <c r="E101" s="1" t="str">
        <f>Details2!E536</f>
        <v>H</v>
      </c>
      <c r="F101" s="117">
        <f>Details2!F536</f>
        <v>7925224.7699999996</v>
      </c>
      <c r="G101" s="117">
        <f>Details2!G536</f>
        <v>5850600.3700000001</v>
      </c>
      <c r="H101" s="117">
        <f>Details2!H536</f>
        <v>7594101.46</v>
      </c>
      <c r="I101" s="117">
        <f>Details2!I536</f>
        <v>4771140.96</v>
      </c>
      <c r="J101" s="117">
        <f>Details2!J536</f>
        <v>3931008.44</v>
      </c>
      <c r="K101" s="117">
        <f>Details2!K536</f>
        <v>2219188.59</v>
      </c>
    </row>
    <row r="102" spans="2:11" x14ac:dyDescent="0.25">
      <c r="B102" s="1" t="str">
        <f>Details2!B537</f>
        <v>DHA</v>
      </c>
      <c r="C102" s="1" t="str">
        <f>Details2!C537</f>
        <v>0118</v>
      </c>
      <c r="D102" s="1" t="str">
        <f>Details2!D537</f>
        <v>NHC Corpus Christi</v>
      </c>
      <c r="E102" s="1" t="str">
        <f>Details2!E537</f>
        <v>C</v>
      </c>
      <c r="F102" s="117">
        <f>Details2!F537</f>
        <v>2446653.36</v>
      </c>
      <c r="G102" s="117">
        <f>Details2!G537</f>
        <v>2077839.58</v>
      </c>
      <c r="H102" s="117">
        <f>Details2!H537</f>
        <v>1859877.68</v>
      </c>
      <c r="I102" s="117">
        <f>Details2!I537</f>
        <v>1357735.36</v>
      </c>
      <c r="J102" s="117">
        <f>Details2!J537</f>
        <v>1108610.55</v>
      </c>
      <c r="K102" s="117">
        <f>Details2!K537</f>
        <v>816639.43</v>
      </c>
    </row>
    <row r="103" spans="2:11" x14ac:dyDescent="0.25">
      <c r="B103" s="1" t="str">
        <f>Details2!B538</f>
        <v>DHA</v>
      </c>
      <c r="C103" s="1" t="str">
        <f>Details2!C538</f>
        <v>0119</v>
      </c>
      <c r="D103" s="1" t="str">
        <f>Details2!D538</f>
        <v>Hill AFB (75th Medical Group)</v>
      </c>
      <c r="E103" s="1" t="str">
        <f>Details2!E538</f>
        <v>C</v>
      </c>
      <c r="F103" s="117">
        <f>Details2!F538</f>
        <v>4431219.07</v>
      </c>
      <c r="G103" s="117">
        <f>Details2!G538</f>
        <v>3132723.25</v>
      </c>
      <c r="H103" s="117">
        <f>Details2!H538</f>
        <v>3067004.89</v>
      </c>
      <c r="I103" s="117">
        <f>Details2!I538</f>
        <v>2555558.6800000002</v>
      </c>
      <c r="J103" s="117">
        <f>Details2!J538</f>
        <v>1694751.57</v>
      </c>
      <c r="K103" s="117">
        <f>Details2!K538</f>
        <v>1085887.48</v>
      </c>
    </row>
    <row r="104" spans="2:11" x14ac:dyDescent="0.25">
      <c r="B104" s="1" t="str">
        <f>Details2!B539</f>
        <v>DHA</v>
      </c>
      <c r="C104" s="1" t="str">
        <f>Details2!C539</f>
        <v>0120</v>
      </c>
      <c r="D104" s="1" t="str">
        <f>Details2!D539</f>
        <v>Langley AFB (633rd Medical Group)</v>
      </c>
      <c r="E104" s="1" t="str">
        <f>Details2!E539</f>
        <v>H</v>
      </c>
      <c r="F104" s="117">
        <f>Details2!F539</f>
        <v>3110451.18</v>
      </c>
      <c r="G104" s="117">
        <f>Details2!G539</f>
        <v>1989297.67</v>
      </c>
      <c r="H104" s="117">
        <f>Details2!H539</f>
        <v>1939838.72</v>
      </c>
      <c r="I104" s="117">
        <f>Details2!I539</f>
        <v>1536752.35</v>
      </c>
      <c r="J104" s="117">
        <f>Details2!J539</f>
        <v>1183640.1200000001</v>
      </c>
      <c r="K104" s="117">
        <f>Details2!K539</f>
        <v>1100594.6599999999</v>
      </c>
    </row>
    <row r="105" spans="2:11" x14ac:dyDescent="0.25">
      <c r="B105" s="1" t="str">
        <f>Details2!B540</f>
        <v>DHA</v>
      </c>
      <c r="C105" s="1" t="str">
        <f>Details2!C540</f>
        <v>0121</v>
      </c>
      <c r="D105" s="1" t="str">
        <f>Details2!D540</f>
        <v>Ft. Eustis (McDonald Army Health Clinic)</v>
      </c>
      <c r="E105" s="1" t="str">
        <f>Details2!E540</f>
        <v>H</v>
      </c>
      <c r="F105" s="117">
        <f>Details2!F540</f>
        <v>1546989.34</v>
      </c>
      <c r="G105" s="117">
        <f>Details2!G540</f>
        <v>1442557.58</v>
      </c>
      <c r="H105" s="117">
        <f>Details2!H540</f>
        <v>1396291.85</v>
      </c>
      <c r="I105" s="117">
        <f>Details2!I540</f>
        <v>1086603.96</v>
      </c>
      <c r="J105" s="117">
        <f>Details2!J540</f>
        <v>905906.44</v>
      </c>
      <c r="K105" s="117">
        <f>Details2!K540</f>
        <v>948237.9</v>
      </c>
    </row>
    <row r="106" spans="2:11" x14ac:dyDescent="0.25">
      <c r="B106" s="1" t="str">
        <f>Details2!B541</f>
        <v>DHA</v>
      </c>
      <c r="C106" s="1" t="str">
        <f>Details2!C541</f>
        <v>0122</v>
      </c>
      <c r="D106" s="1" t="str">
        <f>Details2!D541</f>
        <v>Ft. Lee (Kenner Army Health Clinic)</v>
      </c>
      <c r="E106" s="1" t="str">
        <f>Details2!E541</f>
        <v>C</v>
      </c>
      <c r="F106" s="117">
        <f>Details2!F541</f>
        <v>1466877.53</v>
      </c>
      <c r="G106" s="117">
        <f>Details2!G541</f>
        <v>1202724.81</v>
      </c>
      <c r="H106" s="117">
        <f>Details2!H541</f>
        <v>1058389.22</v>
      </c>
      <c r="I106" s="117">
        <f>Details2!I541</f>
        <v>838608.16</v>
      </c>
      <c r="J106" s="117">
        <f>Details2!J541</f>
        <v>617758.22</v>
      </c>
      <c r="K106" s="117">
        <f>Details2!K541</f>
        <v>628631.19999999995</v>
      </c>
    </row>
    <row r="107" spans="2:11" x14ac:dyDescent="0.25">
      <c r="B107" s="1" t="str">
        <f>Details2!B542</f>
        <v>DHA</v>
      </c>
      <c r="C107" s="1" t="str">
        <f>Details2!C542</f>
        <v>0123</v>
      </c>
      <c r="D107" s="1" t="str">
        <f>Details2!D542</f>
        <v>Ft. Belvoir Community Hospital</v>
      </c>
      <c r="E107" s="1" t="str">
        <f>Details2!E542</f>
        <v>H</v>
      </c>
      <c r="F107" s="117">
        <f>Details2!F542</f>
        <v>9015857.7799999993</v>
      </c>
      <c r="G107" s="117">
        <f>Details2!G542</f>
        <v>12723280.560000001</v>
      </c>
      <c r="H107" s="117">
        <f>Details2!H542</f>
        <v>12734816.390000001</v>
      </c>
      <c r="I107" s="117">
        <f>Details2!I542</f>
        <v>14194365.6</v>
      </c>
      <c r="J107" s="117">
        <f>Details2!J542</f>
        <v>9562824.8900000006</v>
      </c>
      <c r="K107" s="117">
        <f>Details2!K542</f>
        <v>10073727.359999999</v>
      </c>
    </row>
    <row r="108" spans="2:11" x14ac:dyDescent="0.25">
      <c r="B108" s="1" t="str">
        <f>Details2!B543</f>
        <v>DHA</v>
      </c>
      <c r="C108" s="1" t="str">
        <f>Details2!C543</f>
        <v>0124</v>
      </c>
      <c r="D108" s="1" t="str">
        <f>Details2!D543</f>
        <v>NMC Portsmouth</v>
      </c>
      <c r="E108" s="1" t="str">
        <f>Details2!E543</f>
        <v>H</v>
      </c>
      <c r="F108" s="117">
        <f>Details2!F543</f>
        <v>5185892.46</v>
      </c>
      <c r="G108" s="117">
        <f>Details2!G543</f>
        <v>3924618.81</v>
      </c>
      <c r="H108" s="117">
        <f>Details2!H543</f>
        <v>3883173.96</v>
      </c>
      <c r="I108" s="117">
        <f>Details2!I543</f>
        <v>3338676.28</v>
      </c>
      <c r="J108" s="117">
        <f>Details2!J543</f>
        <v>3100916.42</v>
      </c>
      <c r="K108" s="117">
        <f>Details2!K543</f>
        <v>2922767.34</v>
      </c>
    </row>
    <row r="109" spans="2:11" x14ac:dyDescent="0.25">
      <c r="B109" s="1" t="str">
        <f>Details2!B544</f>
        <v>DHA</v>
      </c>
      <c r="C109" s="1" t="str">
        <f>Details2!C544</f>
        <v>0125</v>
      </c>
      <c r="D109" s="1" t="str">
        <f>Details2!D544</f>
        <v>Ft. Lewis (Madigan Army Medical Center)</v>
      </c>
      <c r="E109" s="1" t="str">
        <f>Details2!E544</f>
        <v>H</v>
      </c>
      <c r="F109" s="117">
        <f>Details2!F544</f>
        <v>5579306.9000000004</v>
      </c>
      <c r="G109" s="117">
        <f>Details2!G544</f>
        <v>2807846.18</v>
      </c>
      <c r="H109" s="117">
        <f>Details2!H544</f>
        <v>2566893.98</v>
      </c>
      <c r="I109" s="117">
        <f>Details2!I544</f>
        <v>2668373.5099999998</v>
      </c>
      <c r="J109" s="117">
        <f>Details2!J544</f>
        <v>1261132.98</v>
      </c>
      <c r="K109" s="117">
        <f>Details2!K544</f>
        <v>1053420.05</v>
      </c>
    </row>
    <row r="110" spans="2:11" x14ac:dyDescent="0.25">
      <c r="B110" s="1" t="str">
        <f>Details2!B545</f>
        <v>DHA</v>
      </c>
      <c r="C110" s="1" t="str">
        <f>Details2!C545</f>
        <v>0126</v>
      </c>
      <c r="D110" s="1" t="str">
        <f>Details2!D545</f>
        <v>NH Bremerton</v>
      </c>
      <c r="E110" s="1" t="str">
        <f>Details2!E545</f>
        <v>H</v>
      </c>
      <c r="F110" s="117">
        <f>Details2!F545</f>
        <v>2718483.1</v>
      </c>
      <c r="G110" s="117">
        <f>Details2!G545</f>
        <v>1313144.94</v>
      </c>
      <c r="H110" s="117">
        <f>Details2!H545</f>
        <v>1827691.03</v>
      </c>
      <c r="I110" s="117">
        <f>Details2!I545</f>
        <v>1693894.83</v>
      </c>
      <c r="J110" s="117">
        <f>Details2!J545</f>
        <v>1228365.99</v>
      </c>
      <c r="K110" s="117">
        <f>Details2!K545</f>
        <v>1227410.02</v>
      </c>
    </row>
    <row r="111" spans="2:11" x14ac:dyDescent="0.25">
      <c r="B111" s="1" t="str">
        <f>Details2!B546</f>
        <v>DHA</v>
      </c>
      <c r="C111" s="1" t="str">
        <f>Details2!C546</f>
        <v>0127</v>
      </c>
      <c r="D111" s="1" t="str">
        <f>Details2!D546</f>
        <v>NHC Oak Harbor</v>
      </c>
      <c r="E111" s="1" t="str">
        <f>Details2!E546</f>
        <v>H</v>
      </c>
      <c r="F111" s="117">
        <f>Details2!F546</f>
        <v>576435.77</v>
      </c>
      <c r="G111" s="117">
        <f>Details2!G546</f>
        <v>359759.79</v>
      </c>
      <c r="H111" s="117">
        <f>Details2!H546</f>
        <v>339413.27</v>
      </c>
      <c r="I111" s="117">
        <f>Details2!I546</f>
        <v>258986.23</v>
      </c>
      <c r="J111" s="117">
        <f>Details2!J546</f>
        <v>172190.51</v>
      </c>
      <c r="K111" s="117">
        <f>Details2!K546</f>
        <v>145284.72</v>
      </c>
    </row>
    <row r="112" spans="2:11" x14ac:dyDescent="0.25">
      <c r="B112" s="1" t="str">
        <f>Details2!B547</f>
        <v>DHA</v>
      </c>
      <c r="C112" s="1" t="str">
        <f>Details2!C547</f>
        <v>0128</v>
      </c>
      <c r="D112" s="1" t="str">
        <f>Details2!D547</f>
        <v>Fairchild AFB (92nd Medical Group)</v>
      </c>
      <c r="E112" s="1" t="str">
        <f>Details2!E547</f>
        <v>C</v>
      </c>
      <c r="F112" s="117">
        <f>Details2!F547</f>
        <v>745099.26</v>
      </c>
      <c r="G112" s="117">
        <f>Details2!G547</f>
        <v>1016488.04</v>
      </c>
      <c r="H112" s="117">
        <f>Details2!H547</f>
        <v>666204.87</v>
      </c>
      <c r="I112" s="117">
        <f>Details2!I547</f>
        <v>647366.48</v>
      </c>
      <c r="J112" s="117">
        <f>Details2!J547</f>
        <v>427401.83</v>
      </c>
      <c r="K112" s="117">
        <f>Details2!K547</f>
        <v>324318.2</v>
      </c>
    </row>
    <row r="113" spans="2:11" x14ac:dyDescent="0.25">
      <c r="B113" s="1" t="str">
        <f>Details2!B548</f>
        <v>DHA</v>
      </c>
      <c r="C113" s="1" t="str">
        <f>Details2!C548</f>
        <v>0129</v>
      </c>
      <c r="D113" s="1" t="str">
        <f>Details2!D548</f>
        <v>F.E. Warren AFB (90th Medical Group)</v>
      </c>
      <c r="E113" s="1" t="str">
        <f>Details2!E548</f>
        <v>C</v>
      </c>
      <c r="F113" s="117">
        <f>Details2!F548</f>
        <v>653794.89</v>
      </c>
      <c r="G113" s="117">
        <f>Details2!G548</f>
        <v>577378.38</v>
      </c>
      <c r="H113" s="117">
        <f>Details2!H548</f>
        <v>534655.1</v>
      </c>
      <c r="I113" s="117">
        <f>Details2!I548</f>
        <v>418571.65</v>
      </c>
      <c r="J113" s="117">
        <f>Details2!J548</f>
        <v>263911.69</v>
      </c>
      <c r="K113" s="117">
        <f>Details2!K548</f>
        <v>204403.64</v>
      </c>
    </row>
    <row r="114" spans="2:11" x14ac:dyDescent="0.25">
      <c r="B114" s="1" t="str">
        <f>Details2!B549</f>
        <v>DHA</v>
      </c>
      <c r="C114" s="1" t="str">
        <f>Details2!C549</f>
        <v>0131</v>
      </c>
      <c r="D114" s="1" t="str">
        <f>Details2!D549</f>
        <v>Ft. Irwin (Weed Army Community Hospital)</v>
      </c>
      <c r="E114" s="1" t="str">
        <f>Details2!E549</f>
        <v>H</v>
      </c>
      <c r="F114" s="117">
        <f>Details2!F549</f>
        <v>45954.9</v>
      </c>
      <c r="G114" s="117">
        <f>Details2!G549</f>
        <v>87177.83</v>
      </c>
      <c r="H114" s="117">
        <f>Details2!H549</f>
        <v>241.83</v>
      </c>
      <c r="I114" s="117">
        <f>Details2!I549</f>
        <v>67091.91</v>
      </c>
      <c r="J114" s="117">
        <f>Details2!J549</f>
        <v>6292.7</v>
      </c>
      <c r="K114" s="117">
        <f>Details2!K549</f>
        <v>17562.05</v>
      </c>
    </row>
    <row r="115" spans="2:11" x14ac:dyDescent="0.25">
      <c r="B115" s="1" t="str">
        <f>Details2!B550</f>
        <v>DHA</v>
      </c>
      <c r="C115" s="1" t="str">
        <f>Details2!C550</f>
        <v>0203</v>
      </c>
      <c r="D115" s="1" t="str">
        <f>Details2!D550</f>
        <v>Eielson AFB (354th Medical Group)</v>
      </c>
      <c r="E115" s="1" t="str">
        <f>Details2!E550</f>
        <v>C</v>
      </c>
      <c r="F115" s="117">
        <f>Details2!F550</f>
        <v>215045.59</v>
      </c>
      <c r="G115" s="117">
        <f>Details2!G550</f>
        <v>181688.99</v>
      </c>
      <c r="H115" s="117">
        <f>Details2!H550</f>
        <v>194680.57</v>
      </c>
      <c r="I115" s="117">
        <f>Details2!I550</f>
        <v>167232.45000000001</v>
      </c>
      <c r="J115" s="117">
        <f>Details2!J550</f>
        <v>107173.6</v>
      </c>
      <c r="K115" s="117">
        <f>Details2!K550</f>
        <v>84211</v>
      </c>
    </row>
    <row r="116" spans="2:11" x14ac:dyDescent="0.25">
      <c r="B116" s="1" t="str">
        <f>Details2!B551</f>
        <v>DHA</v>
      </c>
      <c r="C116" s="1" t="str">
        <f>Details2!C551</f>
        <v>0248</v>
      </c>
      <c r="D116" s="1" t="str">
        <f>Details2!D551</f>
        <v>Los Angeles AFB (61st Medical Group)</v>
      </c>
      <c r="E116" s="1" t="str">
        <f>Details2!E551</f>
        <v>C</v>
      </c>
      <c r="F116" s="117">
        <f>Details2!F551</f>
        <v>482792.8</v>
      </c>
      <c r="G116" s="117">
        <f>Details2!G551</f>
        <v>530097.39</v>
      </c>
      <c r="H116" s="117">
        <f>Details2!H551</f>
        <v>449641.73</v>
      </c>
      <c r="I116" s="117">
        <f>Details2!I551</f>
        <v>415309.92</v>
      </c>
      <c r="J116" s="117">
        <f>Details2!J551</f>
        <v>174032.64000000001</v>
      </c>
      <c r="K116" s="117">
        <f>Details2!K551</f>
        <v>268646.84999999998</v>
      </c>
    </row>
    <row r="117" spans="2:11" x14ac:dyDescent="0.25">
      <c r="B117" s="1" t="str">
        <f>Details2!B552</f>
        <v>DHA</v>
      </c>
      <c r="C117" s="1" t="str">
        <f>Details2!C552</f>
        <v>0252</v>
      </c>
      <c r="D117" s="1" t="str">
        <f>Details2!D552</f>
        <v>Peterson AFB (21st Medical Group)</v>
      </c>
      <c r="E117" s="1" t="str">
        <f>Details2!E552</f>
        <v>C</v>
      </c>
      <c r="F117" s="117">
        <f>Details2!F552</f>
        <v>1026468.81</v>
      </c>
      <c r="G117" s="117">
        <f>Details2!G552</f>
        <v>958411.72</v>
      </c>
      <c r="H117" s="117">
        <f>Details2!H552</f>
        <v>1147046.23</v>
      </c>
      <c r="I117" s="117">
        <f>Details2!I552</f>
        <v>827773.5</v>
      </c>
      <c r="J117" s="117">
        <f>Details2!J552</f>
        <v>707768.55</v>
      </c>
      <c r="K117" s="117">
        <f>Details2!K552</f>
        <v>319398.84000000003</v>
      </c>
    </row>
    <row r="118" spans="2:11" x14ac:dyDescent="0.25">
      <c r="B118" s="1" t="str">
        <f>Details2!B553</f>
        <v>DHA</v>
      </c>
      <c r="C118" s="1" t="str">
        <f>Details2!C553</f>
        <v>0280</v>
      </c>
      <c r="D118" s="1" t="str">
        <f>Details2!D553</f>
        <v>NHC Hawaii</v>
      </c>
      <c r="E118" s="1" t="str">
        <f>Details2!E553</f>
        <v>C</v>
      </c>
      <c r="F118" s="117">
        <f>Details2!F553</f>
        <v>1091406.18</v>
      </c>
      <c r="G118" s="117">
        <f>Details2!G553</f>
        <v>979942.96</v>
      </c>
      <c r="H118" s="117">
        <f>Details2!H553</f>
        <v>1635053.32</v>
      </c>
      <c r="I118" s="117">
        <f>Details2!I553</f>
        <v>1314926.3899999999</v>
      </c>
      <c r="J118" s="117">
        <f>Details2!J553</f>
        <v>1112375.6000000001</v>
      </c>
      <c r="K118" s="117">
        <f>Details2!K553</f>
        <v>734932.26</v>
      </c>
    </row>
    <row r="119" spans="2:11" x14ac:dyDescent="0.25">
      <c r="B119" s="1" t="str">
        <f>Details2!B554</f>
        <v>DHA</v>
      </c>
      <c r="C119" s="1" t="str">
        <f>Details2!C554</f>
        <v>0287</v>
      </c>
      <c r="D119" s="1" t="str">
        <f>Details2!D554</f>
        <v>Hickam AFB (15th Medical Group)</v>
      </c>
      <c r="E119" s="1" t="str">
        <f>Details2!E554</f>
        <v>C</v>
      </c>
      <c r="F119" s="117">
        <f>Details2!F554</f>
        <v>560087.02</v>
      </c>
      <c r="G119" s="117">
        <f>Details2!G554</f>
        <v>546020.69999999995</v>
      </c>
      <c r="H119" s="117">
        <f>Details2!H554</f>
        <v>629651.42000000004</v>
      </c>
      <c r="I119" s="117">
        <f>Details2!I554</f>
        <v>559701.80000000005</v>
      </c>
      <c r="J119" s="117">
        <f>Details2!J554</f>
        <v>574468.97</v>
      </c>
      <c r="K119" s="117">
        <f>Details2!K554</f>
        <v>410952.76</v>
      </c>
    </row>
    <row r="120" spans="2:11" x14ac:dyDescent="0.25">
      <c r="B120" s="1" t="str">
        <f>Details2!B555</f>
        <v>DHA</v>
      </c>
      <c r="C120" s="1" t="str">
        <f>Details2!C555</f>
        <v>0306</v>
      </c>
      <c r="D120" s="1" t="str">
        <f>Details2!D555</f>
        <v>NHC Annapolis</v>
      </c>
      <c r="E120" s="1" t="str">
        <f>Details2!E555</f>
        <v>C</v>
      </c>
      <c r="F120" s="117">
        <f>Details2!F555</f>
        <v>31653.96</v>
      </c>
      <c r="G120" s="117">
        <f>Details2!G555</f>
        <v>47837.98</v>
      </c>
      <c r="H120" s="117">
        <f>Details2!H555</f>
        <v>146773.79999999999</v>
      </c>
      <c r="I120" s="117">
        <f>Details2!I555</f>
        <v>76295.42</v>
      </c>
      <c r="J120" s="117">
        <f>Details2!J555</f>
        <v>147988.37</v>
      </c>
      <c r="K120" s="117">
        <f>Details2!K555</f>
        <v>159924.32999999999</v>
      </c>
    </row>
    <row r="121" spans="2:11" x14ac:dyDescent="0.25">
      <c r="B121" s="1" t="str">
        <f>Details2!B556</f>
        <v>DHA</v>
      </c>
      <c r="C121" s="1" t="str">
        <f>Details2!C556</f>
        <v>0310</v>
      </c>
      <c r="D121" s="1" t="str">
        <f>Details2!D556</f>
        <v>Hanscom AFB (66th Medical Group)</v>
      </c>
      <c r="E121" s="1" t="str">
        <f>Details2!E556</f>
        <v>C</v>
      </c>
      <c r="F121" s="117">
        <f>Details2!F556</f>
        <v>603508.24</v>
      </c>
      <c r="G121" s="117">
        <f>Details2!G556</f>
        <v>369656.22</v>
      </c>
      <c r="H121" s="117">
        <f>Details2!H556</f>
        <v>325043.43</v>
      </c>
      <c r="I121" s="117">
        <f>Details2!I556</f>
        <v>254417.23</v>
      </c>
      <c r="J121" s="117">
        <f>Details2!J556</f>
        <v>173923.09</v>
      </c>
      <c r="K121" s="117">
        <f>Details2!K556</f>
        <v>162100.78</v>
      </c>
    </row>
    <row r="122" spans="2:11" x14ac:dyDescent="0.25">
      <c r="B122" s="1" t="str">
        <f>Details2!B557</f>
        <v>DHA</v>
      </c>
      <c r="C122" s="1" t="str">
        <f>Details2!C557</f>
        <v>0321</v>
      </c>
      <c r="D122" s="1" t="str">
        <f>Details2!D557</f>
        <v>NBHC Portsmouth</v>
      </c>
      <c r="E122" s="1" t="str">
        <f>Details2!E557</f>
        <v>C</v>
      </c>
      <c r="F122" s="117" t="str">
        <f>Details2!F557</f>
        <v>NULL</v>
      </c>
      <c r="G122" s="117" t="str">
        <f>Details2!G557</f>
        <v>NULL</v>
      </c>
      <c r="H122" s="117" t="str">
        <f>Details2!H557</f>
        <v>NULL</v>
      </c>
      <c r="I122" s="117" t="str">
        <f>Details2!I557</f>
        <v>NULL</v>
      </c>
      <c r="J122" s="117" t="str">
        <f>Details2!J557</f>
        <v>NULL</v>
      </c>
      <c r="K122" s="117" t="str">
        <f>Details2!K557</f>
        <v>NULL</v>
      </c>
    </row>
    <row r="123" spans="2:11" x14ac:dyDescent="0.25">
      <c r="B123" s="1" t="str">
        <f>Details2!B558</f>
        <v>DHA</v>
      </c>
      <c r="C123" s="1" t="str">
        <f>Details2!C558</f>
        <v>0326</v>
      </c>
      <c r="D123" s="1" t="str">
        <f>Details2!D558</f>
        <v>McGuire AFB (87th Medical Group)</v>
      </c>
      <c r="E123" s="1" t="str">
        <f>Details2!E558</f>
        <v>C</v>
      </c>
      <c r="F123" s="117">
        <f>Details2!F558</f>
        <v>993255.83</v>
      </c>
      <c r="G123" s="117">
        <f>Details2!G558</f>
        <v>1016711.71</v>
      </c>
      <c r="H123" s="117">
        <f>Details2!H558</f>
        <v>840741.3</v>
      </c>
      <c r="I123" s="117">
        <f>Details2!I558</f>
        <v>353932.7</v>
      </c>
      <c r="J123" s="117">
        <f>Details2!J558</f>
        <v>278370.90999999997</v>
      </c>
      <c r="K123" s="117">
        <f>Details2!K558</f>
        <v>287110.03000000003</v>
      </c>
    </row>
    <row r="124" spans="2:11" x14ac:dyDescent="0.25">
      <c r="B124" s="1" t="str">
        <f>Details2!B559</f>
        <v>DHA</v>
      </c>
      <c r="C124" s="1" t="str">
        <f>Details2!C559</f>
        <v>0330</v>
      </c>
      <c r="D124" s="1" t="str">
        <f>Details2!D559</f>
        <v>Ft. Drum (Guthrie Army Health Clinic)</v>
      </c>
      <c r="E124" s="1" t="str">
        <f>Details2!E559</f>
        <v>C</v>
      </c>
      <c r="F124" s="117">
        <f>Details2!F559</f>
        <v>471718.28</v>
      </c>
      <c r="G124" s="117">
        <f>Details2!G559</f>
        <v>454566.93</v>
      </c>
      <c r="H124" s="117">
        <f>Details2!H559</f>
        <v>355355.02</v>
      </c>
      <c r="I124" s="117">
        <f>Details2!I559</f>
        <v>337191.6</v>
      </c>
      <c r="J124" s="117">
        <f>Details2!J559</f>
        <v>375103.58</v>
      </c>
      <c r="K124" s="117">
        <f>Details2!K559</f>
        <v>250691.05</v>
      </c>
    </row>
    <row r="125" spans="2:11" x14ac:dyDescent="0.25">
      <c r="B125" s="1" t="str">
        <f>Details2!B560</f>
        <v>DHA</v>
      </c>
      <c r="C125" s="1" t="str">
        <f>Details2!C560</f>
        <v>0335</v>
      </c>
      <c r="D125" s="1" t="str">
        <f>Details2!D560</f>
        <v>Pope AFB (43rd Medical Group)</v>
      </c>
      <c r="E125" s="1" t="str">
        <f>Details2!E560</f>
        <v>I</v>
      </c>
      <c r="F125" s="117" t="str">
        <f>Details2!F560</f>
        <v>NULL</v>
      </c>
      <c r="G125" s="117" t="str">
        <f>Details2!G560</f>
        <v>NULL</v>
      </c>
      <c r="H125" s="117" t="str">
        <f>Details2!H560</f>
        <v>NULL</v>
      </c>
      <c r="I125" s="117" t="str">
        <f>Details2!I560</f>
        <v>NULL</v>
      </c>
      <c r="J125" s="117" t="str">
        <f>Details2!J560</f>
        <v>NULL</v>
      </c>
      <c r="K125" s="117" t="str">
        <f>Details2!K560</f>
        <v>NULL</v>
      </c>
    </row>
    <row r="126" spans="2:11" x14ac:dyDescent="0.25">
      <c r="B126" s="1" t="str">
        <f>Details2!B561</f>
        <v>DHA</v>
      </c>
      <c r="C126" s="1" t="str">
        <f>Details2!C561</f>
        <v>0338</v>
      </c>
      <c r="D126" s="1" t="str">
        <f>Details2!D561</f>
        <v>Vance AFB (71st Medical Group)</v>
      </c>
      <c r="E126" s="1" t="str">
        <f>Details2!E561</f>
        <v>C</v>
      </c>
      <c r="F126" s="117">
        <f>Details2!F561</f>
        <v>287758.15000000002</v>
      </c>
      <c r="G126" s="117">
        <f>Details2!G561</f>
        <v>305952.81</v>
      </c>
      <c r="H126" s="117">
        <f>Details2!H561</f>
        <v>290911.57</v>
      </c>
      <c r="I126" s="117">
        <f>Details2!I561</f>
        <v>211209.33</v>
      </c>
      <c r="J126" s="117">
        <f>Details2!J561</f>
        <v>191559.84</v>
      </c>
      <c r="K126" s="117">
        <f>Details2!K561</f>
        <v>131755.01</v>
      </c>
    </row>
    <row r="127" spans="2:11" x14ac:dyDescent="0.25">
      <c r="B127" s="1" t="str">
        <f>Details2!B562</f>
        <v>DHA</v>
      </c>
      <c r="C127" s="1" t="str">
        <f>Details2!C562</f>
        <v>0351</v>
      </c>
      <c r="D127" s="1" t="str">
        <f>Details2!D562</f>
        <v>Letterkenny Army Depot (Army Health Clinic)</v>
      </c>
      <c r="E127" s="1" t="str">
        <f>Details2!E562</f>
        <v>C</v>
      </c>
      <c r="F127" s="117" t="str">
        <f>Details2!F562</f>
        <v>NULL</v>
      </c>
      <c r="G127" s="117" t="str">
        <f>Details2!G562</f>
        <v>NULL</v>
      </c>
      <c r="H127" s="117" t="str">
        <f>Details2!H562</f>
        <v>NULL</v>
      </c>
      <c r="I127" s="117" t="str">
        <f>Details2!I562</f>
        <v>NULL</v>
      </c>
      <c r="J127" s="117" t="str">
        <f>Details2!J562</f>
        <v>NULL</v>
      </c>
      <c r="K127" s="117" t="str">
        <f>Details2!K562</f>
        <v>NULL</v>
      </c>
    </row>
    <row r="128" spans="2:11" x14ac:dyDescent="0.25">
      <c r="B128" s="1" t="str">
        <f>Details2!B563</f>
        <v>DHA</v>
      </c>
      <c r="C128" s="1" t="str">
        <f>Details2!C563</f>
        <v>0352</v>
      </c>
      <c r="D128" s="1" t="str">
        <f>Details2!D563</f>
        <v>Carlisle Barracks (Dunham Army Health Clinic)</v>
      </c>
      <c r="E128" s="1" t="str">
        <f>Details2!E563</f>
        <v>C</v>
      </c>
      <c r="F128" s="117" t="str">
        <f>Details2!F563</f>
        <v>NULL</v>
      </c>
      <c r="G128" s="117" t="str">
        <f>Details2!G563</f>
        <v>NULL</v>
      </c>
      <c r="H128" s="117" t="str">
        <f>Details2!H563</f>
        <v>NULL</v>
      </c>
      <c r="I128" s="117" t="str">
        <f>Details2!I563</f>
        <v>NULL</v>
      </c>
      <c r="J128" s="117" t="str">
        <f>Details2!J563</f>
        <v>NULL</v>
      </c>
      <c r="K128" s="117" t="str">
        <f>Details2!K563</f>
        <v>NULL</v>
      </c>
    </row>
    <row r="129" spans="2:11" x14ac:dyDescent="0.25">
      <c r="B129" s="1" t="str">
        <f>Details2!B564</f>
        <v>DHA</v>
      </c>
      <c r="C129" s="1" t="str">
        <f>Details2!C564</f>
        <v>0356</v>
      </c>
      <c r="D129" s="1" t="str">
        <f>Details2!D564</f>
        <v>Charleston JB (628th Medical Group)</v>
      </c>
      <c r="E129" s="1" t="str">
        <f>Details2!E564</f>
        <v>C</v>
      </c>
      <c r="F129" s="117">
        <f>Details2!F564</f>
        <v>2346427.9900000002</v>
      </c>
      <c r="G129" s="117">
        <f>Details2!G564</f>
        <v>538772.61</v>
      </c>
      <c r="H129" s="117">
        <f>Details2!H564</f>
        <v>592359.78</v>
      </c>
      <c r="I129" s="117">
        <f>Details2!I564</f>
        <v>535124.01</v>
      </c>
      <c r="J129" s="117">
        <f>Details2!J564</f>
        <v>533592.1</v>
      </c>
      <c r="K129" s="117">
        <f>Details2!K564</f>
        <v>499159.1</v>
      </c>
    </row>
    <row r="130" spans="2:11" x14ac:dyDescent="0.25">
      <c r="B130" s="1" t="str">
        <f>Details2!B565</f>
        <v>DHA</v>
      </c>
      <c r="C130" s="1" t="str">
        <f>Details2!C565</f>
        <v>0364</v>
      </c>
      <c r="D130" s="1" t="str">
        <f>Details2!D565</f>
        <v>Goodfellow AFB (17th Medical Group)</v>
      </c>
      <c r="E130" s="1" t="str">
        <f>Details2!E565</f>
        <v>C</v>
      </c>
      <c r="F130" s="117">
        <f>Details2!F565</f>
        <v>430427.66</v>
      </c>
      <c r="G130" s="117">
        <f>Details2!G565</f>
        <v>429921.31</v>
      </c>
      <c r="H130" s="117">
        <f>Details2!H565</f>
        <v>402722.2</v>
      </c>
      <c r="I130" s="117">
        <f>Details2!I565</f>
        <v>286022.99</v>
      </c>
      <c r="J130" s="117">
        <f>Details2!J565</f>
        <v>176161.29</v>
      </c>
      <c r="K130" s="117">
        <f>Details2!K565</f>
        <v>110597.49</v>
      </c>
    </row>
    <row r="131" spans="2:11" x14ac:dyDescent="0.25">
      <c r="B131" s="1" t="str">
        <f>Details2!B566</f>
        <v>DHA</v>
      </c>
      <c r="C131" s="1" t="str">
        <f>Details2!C566</f>
        <v>0366</v>
      </c>
      <c r="D131" s="1" t="str">
        <f>Details2!D566</f>
        <v>Randolph AFB (359th Medical Group)</v>
      </c>
      <c r="E131" s="1" t="str">
        <f>Details2!E566</f>
        <v>C</v>
      </c>
      <c r="F131" s="117">
        <f>Details2!F566</f>
        <v>1190997.42</v>
      </c>
      <c r="G131" s="117">
        <f>Details2!G566</f>
        <v>1109833.23</v>
      </c>
      <c r="H131" s="117" t="str">
        <f>Details2!H566</f>
        <v>NULL</v>
      </c>
      <c r="I131" s="117" t="str">
        <f>Details2!I566</f>
        <v>NULL</v>
      </c>
      <c r="J131" s="117" t="str">
        <f>Details2!J566</f>
        <v>NULL</v>
      </c>
      <c r="K131" s="117" t="str">
        <f>Details2!K566</f>
        <v>NULL</v>
      </c>
    </row>
    <row r="132" spans="2:11" x14ac:dyDescent="0.25">
      <c r="B132" s="1" t="str">
        <f>Details2!B567</f>
        <v>DHA</v>
      </c>
      <c r="C132" s="1" t="str">
        <f>Details2!C567</f>
        <v>0385</v>
      </c>
      <c r="D132" s="1" t="str">
        <f>Details2!D567</f>
        <v>NHC Quantico</v>
      </c>
      <c r="E132" s="1" t="str">
        <f>Details2!E567</f>
        <v>C</v>
      </c>
      <c r="F132" s="117">
        <f>Details2!F567</f>
        <v>346433.06</v>
      </c>
      <c r="G132" s="117">
        <f>Details2!G567</f>
        <v>340443.94</v>
      </c>
      <c r="H132" s="117">
        <f>Details2!H567</f>
        <v>294630.46000000002</v>
      </c>
      <c r="I132" s="117">
        <f>Details2!I567</f>
        <v>176075.15</v>
      </c>
      <c r="J132" s="117">
        <f>Details2!J567</f>
        <v>162391.04999999999</v>
      </c>
      <c r="K132" s="117">
        <f>Details2!K567</f>
        <v>141524.71</v>
      </c>
    </row>
    <row r="133" spans="2:11" x14ac:dyDescent="0.25">
      <c r="B133" s="1" t="str">
        <f>Details2!B568</f>
        <v>DHA</v>
      </c>
      <c r="C133" s="1" t="str">
        <f>Details2!C568</f>
        <v>0395</v>
      </c>
      <c r="D133" s="1" t="str">
        <f>Details2!D568</f>
        <v>McChord AFB (62nd Medical Group)</v>
      </c>
      <c r="E133" s="1" t="str">
        <f>Details2!E568</f>
        <v>C</v>
      </c>
      <c r="F133" s="117" t="str">
        <f>Details2!F568</f>
        <v>NULL</v>
      </c>
      <c r="G133" s="117" t="str">
        <f>Details2!G568</f>
        <v>NULL</v>
      </c>
      <c r="H133" s="117" t="str">
        <f>Details2!H568</f>
        <v>NULL</v>
      </c>
      <c r="I133" s="117" t="str">
        <f>Details2!I568</f>
        <v>NULL</v>
      </c>
      <c r="J133" s="117" t="str">
        <f>Details2!J568</f>
        <v>NULL</v>
      </c>
      <c r="K133" s="117" t="str">
        <f>Details2!K568</f>
        <v>NULL</v>
      </c>
    </row>
    <row r="134" spans="2:11" x14ac:dyDescent="0.25">
      <c r="B134" s="1" t="str">
        <f>Details2!B569</f>
        <v>DHA</v>
      </c>
      <c r="C134" s="1" t="str">
        <f>Details2!C569</f>
        <v>0413</v>
      </c>
      <c r="D134" s="1" t="str">
        <f>Details2!D569</f>
        <v>Bolling AFB (11th Medical Group)</v>
      </c>
      <c r="E134" s="1" t="str">
        <f>Details2!E569</f>
        <v>C</v>
      </c>
      <c r="F134" s="117">
        <f>Details2!F569</f>
        <v>576447.9</v>
      </c>
      <c r="G134" s="117">
        <f>Details2!G569</f>
        <v>32636.720000000001</v>
      </c>
      <c r="H134" s="117" t="str">
        <f>Details2!H569</f>
        <v>NULL</v>
      </c>
      <c r="I134" s="117" t="str">
        <f>Details2!I569</f>
        <v>NULL</v>
      </c>
      <c r="J134" s="117" t="str">
        <f>Details2!J569</f>
        <v>NULL</v>
      </c>
      <c r="K134" s="117" t="str">
        <f>Details2!K569</f>
        <v>NULL</v>
      </c>
    </row>
    <row r="135" spans="2:11" x14ac:dyDescent="0.25">
      <c r="B135" s="1" t="str">
        <f>Details2!B570</f>
        <v>DHA</v>
      </c>
      <c r="C135" s="1" t="str">
        <f>Details2!C570</f>
        <v>7139</v>
      </c>
      <c r="D135" s="1" t="str">
        <f>Details2!D570</f>
        <v>Hurlburt Field (1st Special Operations Medical Group)</v>
      </c>
      <c r="E135" s="1" t="str">
        <f>Details2!E570</f>
        <v>C</v>
      </c>
      <c r="F135" s="117">
        <f>Details2!F570</f>
        <v>586885.21</v>
      </c>
      <c r="G135" s="117">
        <f>Details2!G570</f>
        <v>415554.38</v>
      </c>
      <c r="H135" s="117">
        <f>Details2!H570</f>
        <v>488433.74</v>
      </c>
      <c r="I135" s="117">
        <f>Details2!I570</f>
        <v>468125.48</v>
      </c>
      <c r="J135" s="117">
        <f>Details2!J570</f>
        <v>404785.48</v>
      </c>
      <c r="K135" s="117">
        <f>Details2!K570</f>
        <v>431710.78</v>
      </c>
    </row>
    <row r="136" spans="2:11" x14ac:dyDescent="0.25">
      <c r="B136" s="1" t="str">
        <f>Details2!B571</f>
        <v>DHA</v>
      </c>
      <c r="C136" s="1" t="str">
        <f>Details2!C571</f>
        <v>7200</v>
      </c>
      <c r="D136" s="1" t="str">
        <f>Details2!D571</f>
        <v>Buckley AFB (460th Medical Group)</v>
      </c>
      <c r="E136" s="1" t="str">
        <f>Details2!E571</f>
        <v>C</v>
      </c>
      <c r="F136" s="117">
        <f>Details2!F571</f>
        <v>1001697.48</v>
      </c>
      <c r="G136" s="117">
        <f>Details2!G571</f>
        <v>759583.21</v>
      </c>
      <c r="H136" s="117">
        <f>Details2!H571</f>
        <v>758363.4</v>
      </c>
      <c r="I136" s="117">
        <f>Details2!I571</f>
        <v>659403.28</v>
      </c>
      <c r="J136" s="117">
        <f>Details2!J571</f>
        <v>41641.69</v>
      </c>
      <c r="K136" s="117">
        <f>Details2!K571</f>
        <v>385527.86</v>
      </c>
    </row>
    <row r="137" spans="2:11" x14ac:dyDescent="0.25">
      <c r="B137" s="1" t="str">
        <f>Details2!B572</f>
        <v>Navy</v>
      </c>
      <c r="C137" s="1" t="str">
        <f>Details2!C572</f>
        <v>0028</v>
      </c>
      <c r="D137" s="1" t="str">
        <f>Details2!D572</f>
        <v>NHC Lemoore</v>
      </c>
      <c r="E137" s="1" t="str">
        <f>Details2!E572</f>
        <v>C</v>
      </c>
      <c r="F137" s="117">
        <f>Details2!F572</f>
        <v>898311.74</v>
      </c>
      <c r="G137" s="117">
        <f>Details2!G572</f>
        <v>756932.98</v>
      </c>
      <c r="H137" s="117">
        <f>Details2!H572</f>
        <v>783638.36</v>
      </c>
      <c r="I137" s="117">
        <f>Details2!I572</f>
        <v>509499.23</v>
      </c>
      <c r="J137" s="117">
        <f>Details2!J572</f>
        <v>261302.78</v>
      </c>
      <c r="K137" s="117">
        <f>Details2!K572</f>
        <v>333501.13</v>
      </c>
    </row>
    <row r="138" spans="2:11" x14ac:dyDescent="0.25">
      <c r="B138" s="1" t="str">
        <f>Details2!B573</f>
        <v>Navy</v>
      </c>
      <c r="C138" s="1" t="str">
        <f>Details2!C573</f>
        <v>0030</v>
      </c>
      <c r="D138" s="1" t="str">
        <f>Details2!D573</f>
        <v>NH 29 Palms</v>
      </c>
      <c r="E138" s="1" t="str">
        <f>Details2!E573</f>
        <v>H</v>
      </c>
      <c r="F138" s="117">
        <f>Details2!F573</f>
        <v>428796.97</v>
      </c>
      <c r="G138" s="117">
        <f>Details2!G573</f>
        <v>381447.24</v>
      </c>
      <c r="H138" s="117">
        <f>Details2!H573</f>
        <v>423287.6</v>
      </c>
      <c r="I138" s="117">
        <f>Details2!I573</f>
        <v>283761.45</v>
      </c>
      <c r="J138" s="117">
        <f>Details2!J573</f>
        <v>88260.72</v>
      </c>
      <c r="K138" s="117">
        <f>Details2!K573</f>
        <v>87523.43</v>
      </c>
    </row>
    <row r="139" spans="2:11" x14ac:dyDescent="0.25">
      <c r="B139" s="1" t="str">
        <f>Details2!B574</f>
        <v>Navy</v>
      </c>
      <c r="C139" s="1" t="str">
        <f>Details2!C574</f>
        <v>0617</v>
      </c>
      <c r="D139" s="1" t="str">
        <f>Details2!D574</f>
        <v>Naval Hospital Naples</v>
      </c>
      <c r="E139" s="1" t="str">
        <f>Details2!E574</f>
        <v>H</v>
      </c>
      <c r="F139" s="117" t="str">
        <f>Details2!F574</f>
        <v>NULL</v>
      </c>
      <c r="G139" s="117" t="str">
        <f>Details2!G574</f>
        <v>NULL</v>
      </c>
      <c r="H139" s="117" t="str">
        <f>Details2!H574</f>
        <v>NULL</v>
      </c>
      <c r="I139" s="117" t="str">
        <f>Details2!I574</f>
        <v>NULL</v>
      </c>
      <c r="J139" s="117" t="str">
        <f>Details2!J574</f>
        <v>NULL</v>
      </c>
      <c r="K139" s="117" t="str">
        <f>Details2!K574</f>
        <v>NULL</v>
      </c>
    </row>
    <row r="140" spans="2:11" x14ac:dyDescent="0.25">
      <c r="B140" s="1" t="str">
        <f>Details2!B575</f>
        <v>Navy</v>
      </c>
      <c r="C140" s="1" t="str">
        <f>Details2!C575</f>
        <v>0618</v>
      </c>
      <c r="D140" s="1" t="str">
        <f>Details2!D575</f>
        <v>Naval Hospital Rota</v>
      </c>
      <c r="E140" s="1" t="str">
        <f>Details2!E575</f>
        <v>H</v>
      </c>
      <c r="F140" s="117" t="str">
        <f>Details2!F575</f>
        <v>NULL</v>
      </c>
      <c r="G140" s="117" t="str">
        <f>Details2!G575</f>
        <v>NULL</v>
      </c>
      <c r="H140" s="117" t="str">
        <f>Details2!H575</f>
        <v>NULL</v>
      </c>
      <c r="I140" s="117" t="str">
        <f>Details2!I575</f>
        <v>NULL</v>
      </c>
      <c r="J140" s="117" t="str">
        <f>Details2!J575</f>
        <v>NULL</v>
      </c>
      <c r="K140" s="117" t="str">
        <f>Details2!K575</f>
        <v>NULL</v>
      </c>
    </row>
    <row r="141" spans="2:11" x14ac:dyDescent="0.25">
      <c r="B141" s="1" t="str">
        <f>Details2!B576</f>
        <v>Navy</v>
      </c>
      <c r="C141" s="1" t="str">
        <f>Details2!C576</f>
        <v>0620</v>
      </c>
      <c r="D141" s="1" t="str">
        <f>Details2!D576</f>
        <v>NH Guam</v>
      </c>
      <c r="E141" s="1" t="str">
        <f>Details2!E576</f>
        <v>H</v>
      </c>
      <c r="F141" s="117">
        <f>Details2!F576</f>
        <v>831019.73</v>
      </c>
      <c r="G141" s="117">
        <f>Details2!G576</f>
        <v>1188812.72</v>
      </c>
      <c r="H141" s="117">
        <f>Details2!H576</f>
        <v>1431391.49</v>
      </c>
      <c r="I141" s="117">
        <f>Details2!I576</f>
        <v>1266288.55</v>
      </c>
      <c r="J141" s="117">
        <f>Details2!J576</f>
        <v>848798.78</v>
      </c>
      <c r="K141" s="117">
        <f>Details2!K576</f>
        <v>935449.53</v>
      </c>
    </row>
    <row r="142" spans="2:11" x14ac:dyDescent="0.25">
      <c r="B142" s="1" t="str">
        <f>Details2!B577</f>
        <v>Navy</v>
      </c>
      <c r="C142" s="1" t="str">
        <f>Details2!C577</f>
        <v>0621</v>
      </c>
      <c r="D142" s="1" t="str">
        <f>Details2!D577</f>
        <v>NH Okinawa</v>
      </c>
      <c r="E142" s="1" t="str">
        <f>Details2!E577</f>
        <v>H</v>
      </c>
      <c r="F142" s="117" t="str">
        <f>Details2!F577</f>
        <v>NULL</v>
      </c>
      <c r="G142" s="117" t="str">
        <f>Details2!G577</f>
        <v>NULL</v>
      </c>
      <c r="H142" s="117" t="str">
        <f>Details2!H577</f>
        <v>NULL</v>
      </c>
      <c r="I142" s="117" t="str">
        <f>Details2!I577</f>
        <v>NULL</v>
      </c>
      <c r="J142" s="117" t="str">
        <f>Details2!J577</f>
        <v>NULL</v>
      </c>
      <c r="K142" s="117" t="str">
        <f>Details2!K577</f>
        <v>NULL</v>
      </c>
    </row>
    <row r="143" spans="2:11" x14ac:dyDescent="0.25">
      <c r="B143" s="1" t="str">
        <f>Details2!B578</f>
        <v>Navy</v>
      </c>
      <c r="C143" s="1" t="str">
        <f>Details2!C578</f>
        <v>0622</v>
      </c>
      <c r="D143" s="1" t="str">
        <f>Details2!D578</f>
        <v>NH Yokosuka</v>
      </c>
      <c r="E143" s="1" t="str">
        <f>Details2!E578</f>
        <v>H</v>
      </c>
      <c r="F143" s="117" t="str">
        <f>Details2!F578</f>
        <v>NULL</v>
      </c>
      <c r="G143" s="117" t="str">
        <f>Details2!G578</f>
        <v>NULL</v>
      </c>
      <c r="H143" s="117" t="str">
        <f>Details2!H578</f>
        <v>NULL</v>
      </c>
      <c r="I143" s="117" t="str">
        <f>Details2!I578</f>
        <v>NULL</v>
      </c>
      <c r="J143" s="117" t="str">
        <f>Details2!J578</f>
        <v>NULL</v>
      </c>
      <c r="K143" s="117" t="str">
        <f>Details2!K578</f>
        <v>NULL</v>
      </c>
    </row>
    <row r="144" spans="2:11" x14ac:dyDescent="0.25">
      <c r="B144" s="1" t="str">
        <f>Details2!B579</f>
        <v>Navy</v>
      </c>
      <c r="C144" s="1" t="str">
        <f>Details2!C579</f>
        <v>0624</v>
      </c>
      <c r="D144" s="1" t="str">
        <f>Details2!D579</f>
        <v>NH Sigonella</v>
      </c>
      <c r="E144" s="1" t="str">
        <f>Details2!E579</f>
        <v>H</v>
      </c>
      <c r="F144" s="117" t="str">
        <f>Details2!F579</f>
        <v>NULL</v>
      </c>
      <c r="G144" s="117" t="str">
        <f>Details2!G579</f>
        <v>NULL</v>
      </c>
      <c r="H144" s="117" t="str">
        <f>Details2!H579</f>
        <v>NULL</v>
      </c>
      <c r="I144" s="117" t="str">
        <f>Details2!I579</f>
        <v>NULL</v>
      </c>
      <c r="J144" s="117" t="str">
        <f>Details2!J579</f>
        <v>NULL</v>
      </c>
      <c r="K144" s="117" t="str">
        <f>Details2!K579</f>
        <v>NULL</v>
      </c>
    </row>
    <row r="145" spans="2:11" x14ac:dyDescent="0.25">
      <c r="F145" s="117"/>
      <c r="G145" s="117"/>
      <c r="H145" s="117"/>
      <c r="I145" s="117"/>
      <c r="J145" s="117"/>
      <c r="K145" s="117"/>
    </row>
    <row r="146" spans="2:11" x14ac:dyDescent="0.25">
      <c r="F146" s="117"/>
      <c r="G146" s="117"/>
      <c r="H146" s="117"/>
      <c r="I146" s="117"/>
      <c r="J146" s="117"/>
      <c r="K146" s="117"/>
    </row>
    <row r="147" spans="2:11" x14ac:dyDescent="0.25">
      <c r="B147" s="11" t="s">
        <v>119</v>
      </c>
      <c r="C147" s="11"/>
      <c r="F147" s="116">
        <f>SUM(F5:F16)</f>
        <v>382234.23</v>
      </c>
      <c r="G147" s="116">
        <f t="shared" ref="G147:K147" si="0">SUM(G5:G16)</f>
        <v>585246.61999999988</v>
      </c>
      <c r="H147" s="116">
        <f t="shared" si="0"/>
        <v>613675.33000000007</v>
      </c>
      <c r="I147" s="116">
        <f t="shared" si="0"/>
        <v>600947.4</v>
      </c>
      <c r="J147" s="116">
        <f t="shared" si="0"/>
        <v>370555.35</v>
      </c>
      <c r="K147" s="116">
        <f t="shared" si="0"/>
        <v>129576.62</v>
      </c>
    </row>
    <row r="148" spans="2:11" x14ac:dyDescent="0.25">
      <c r="B148" s="11" t="s">
        <v>120</v>
      </c>
      <c r="C148" s="11"/>
      <c r="F148" s="116">
        <f>SUM(F18:F21)</f>
        <v>3565663.72</v>
      </c>
      <c r="G148" s="116">
        <f t="shared" ref="G148:K148" si="1">SUM(G18:G21)</f>
        <v>4765289.84</v>
      </c>
      <c r="H148" s="116">
        <f t="shared" si="1"/>
        <v>4514888.12</v>
      </c>
      <c r="I148" s="116">
        <f t="shared" si="1"/>
        <v>5169557.9300000006</v>
      </c>
      <c r="J148" s="116">
        <f t="shared" si="1"/>
        <v>4730663.8900000006</v>
      </c>
      <c r="K148" s="116">
        <f t="shared" si="1"/>
        <v>4829401.83</v>
      </c>
    </row>
    <row r="149" spans="2:11" x14ac:dyDescent="0.25">
      <c r="B149" s="11" t="s">
        <v>409</v>
      </c>
      <c r="C149" s="11"/>
      <c r="F149" s="116">
        <f>SUM(F22:F136)</f>
        <v>240187615.99000016</v>
      </c>
      <c r="G149" s="116">
        <f t="shared" ref="G149:K149" si="2">SUM(G22:G136)</f>
        <v>204647767.01000002</v>
      </c>
      <c r="H149" s="116">
        <f t="shared" si="2"/>
        <v>204554145.47000006</v>
      </c>
      <c r="I149" s="116">
        <f t="shared" si="2"/>
        <v>167791266.15999991</v>
      </c>
      <c r="J149" s="116">
        <f t="shared" si="2"/>
        <v>128969945.27999997</v>
      </c>
      <c r="K149" s="116">
        <f t="shared" si="2"/>
        <v>111327600.11000001</v>
      </c>
    </row>
    <row r="150" spans="2:11" x14ac:dyDescent="0.25">
      <c r="B150" s="11" t="s">
        <v>255</v>
      </c>
      <c r="C150" s="11"/>
      <c r="F150" s="116">
        <f>SUM(F137:F144)</f>
        <v>2158128.44</v>
      </c>
      <c r="G150" s="116">
        <f t="shared" ref="G150:K150" si="3">SUM(G137:G144)</f>
        <v>2327192.94</v>
      </c>
      <c r="H150" s="116">
        <f t="shared" si="3"/>
        <v>2638317.4500000002</v>
      </c>
      <c r="I150" s="116">
        <f t="shared" si="3"/>
        <v>2059549.23</v>
      </c>
      <c r="J150" s="116">
        <f t="shared" si="3"/>
        <v>1198362.28</v>
      </c>
      <c r="K150" s="116">
        <f t="shared" si="3"/>
        <v>1356474.09</v>
      </c>
    </row>
    <row r="151" spans="2:11" x14ac:dyDescent="0.25">
      <c r="B151" s="11" t="s">
        <v>121</v>
      </c>
      <c r="C151" s="11"/>
      <c r="F151" s="116">
        <f>SUM(F147:F150)</f>
        <v>246293642.38000014</v>
      </c>
      <c r="G151" s="116">
        <f t="shared" ref="G151:K151" si="4">SUM(G147:G150)</f>
        <v>212325496.41000003</v>
      </c>
      <c r="H151" s="116">
        <f t="shared" si="4"/>
        <v>212321026.37000003</v>
      </c>
      <c r="I151" s="116">
        <f t="shared" si="4"/>
        <v>175621320.71999991</v>
      </c>
      <c r="J151" s="116">
        <f t="shared" si="4"/>
        <v>135269526.79999995</v>
      </c>
      <c r="K151" s="116">
        <f t="shared" si="4"/>
        <v>117643052.65000002</v>
      </c>
    </row>
    <row r="153" spans="2:11" x14ac:dyDescent="0.25">
      <c r="K153" s="130"/>
    </row>
    <row r="163" spans="11:11" x14ac:dyDescent="0.25">
      <c r="K163" s="134"/>
    </row>
  </sheetData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5" customWidth="1"/>
  </cols>
  <sheetData>
    <row r="1" spans="1:11" x14ac:dyDescent="0.25">
      <c r="A1" s="115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115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 t="str">
        <f>Details2!F1020</f>
        <v>NULL</v>
      </c>
      <c r="G5">
        <f>Details2!G1020</f>
        <v>933</v>
      </c>
      <c r="H5">
        <f>Details2!H1020</f>
        <v>1133</v>
      </c>
      <c r="I5">
        <f>Details2!I1020</f>
        <v>810</v>
      </c>
      <c r="J5">
        <f>Details2!J1020</f>
        <v>607</v>
      </c>
      <c r="K5" t="str">
        <f>Details2!K1020</f>
        <v>NULL</v>
      </c>
    </row>
    <row r="6" spans="1:11" x14ac:dyDescent="0.25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>
        <f>Details2!F1021</f>
        <v>49</v>
      </c>
      <c r="G6">
        <f>Details2!G1021</f>
        <v>1</v>
      </c>
      <c r="H6">
        <f>Details2!H1021</f>
        <v>0</v>
      </c>
      <c r="I6">
        <f>Details2!I1021</f>
        <v>15</v>
      </c>
      <c r="J6">
        <f>Details2!J1021</f>
        <v>16</v>
      </c>
      <c r="K6">
        <f>Details2!K1021</f>
        <v>0</v>
      </c>
    </row>
    <row r="7" spans="1:11" x14ac:dyDescent="0.25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>
        <f>Details2!F1022</f>
        <v>1</v>
      </c>
      <c r="G7">
        <f>Details2!G1022</f>
        <v>0</v>
      </c>
      <c r="H7">
        <f>Details2!H1022</f>
        <v>0</v>
      </c>
      <c r="I7">
        <f>Details2!I1022</f>
        <v>0</v>
      </c>
      <c r="J7">
        <f>Details2!J1022</f>
        <v>0</v>
      </c>
      <c r="K7">
        <f>Details2!K1022</f>
        <v>0</v>
      </c>
    </row>
    <row r="8" spans="1:11" x14ac:dyDescent="0.25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 t="str">
        <f>Details2!F1023</f>
        <v>NULL</v>
      </c>
      <c r="G8" t="str">
        <f>Details2!G1023</f>
        <v>NULL</v>
      </c>
      <c r="H8" t="str">
        <f>Details2!H1023</f>
        <v>NULL</v>
      </c>
      <c r="I8">
        <f>Details2!I1023</f>
        <v>492</v>
      </c>
      <c r="J8" t="str">
        <f>Details2!J1023</f>
        <v>NULL</v>
      </c>
      <c r="K8" t="str">
        <f>Details2!K1023</f>
        <v>NULL</v>
      </c>
    </row>
    <row r="9" spans="1:11" x14ac:dyDescent="0.25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>
        <f>Details2!F1024</f>
        <v>250</v>
      </c>
      <c r="G9">
        <f>Details2!G1024</f>
        <v>239</v>
      </c>
      <c r="H9">
        <f>Details2!H1024</f>
        <v>255</v>
      </c>
      <c r="I9" t="str">
        <f>Details2!I1024</f>
        <v>NULL</v>
      </c>
      <c r="J9">
        <f>Details2!J1024</f>
        <v>85</v>
      </c>
      <c r="K9" t="str">
        <f>Details2!K1024</f>
        <v>NULL</v>
      </c>
    </row>
    <row r="10" spans="1:11" x14ac:dyDescent="0.25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>
        <f>Details2!F1025</f>
        <v>313</v>
      </c>
      <c r="G10">
        <f>Details2!G1025</f>
        <v>547</v>
      </c>
      <c r="H10">
        <f>Details2!H1025</f>
        <v>338</v>
      </c>
      <c r="I10">
        <f>Details2!I1025</f>
        <v>341</v>
      </c>
      <c r="J10" t="str">
        <f>Details2!J1025</f>
        <v>NULL</v>
      </c>
      <c r="K10" t="str">
        <f>Details2!K1025</f>
        <v>NULL</v>
      </c>
    </row>
    <row r="11" spans="1:11" x14ac:dyDescent="0.25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t="str">
        <f>Details2!F1026</f>
        <v>NULL</v>
      </c>
      <c r="G11" t="str">
        <f>Details2!G1026</f>
        <v>NULL</v>
      </c>
      <c r="H11" t="str">
        <f>Details2!H1026</f>
        <v>NULL</v>
      </c>
      <c r="I11" t="str">
        <f>Details2!I1026</f>
        <v>NULL</v>
      </c>
      <c r="J11" t="str">
        <f>Details2!J1026</f>
        <v>NULL</v>
      </c>
      <c r="K11" t="str">
        <f>Details2!K1026</f>
        <v>NULL</v>
      </c>
    </row>
    <row r="12" spans="1:11" x14ac:dyDescent="0.25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>
        <f>Details2!F1027</f>
        <v>75</v>
      </c>
      <c r="G12">
        <f>Details2!G1027</f>
        <v>93</v>
      </c>
      <c r="H12">
        <f>Details2!H1027</f>
        <v>154</v>
      </c>
      <c r="I12">
        <f>Details2!I1027</f>
        <v>166</v>
      </c>
      <c r="J12">
        <f>Details2!J1027</f>
        <v>118</v>
      </c>
      <c r="K12">
        <f>Details2!K1027</f>
        <v>193</v>
      </c>
    </row>
    <row r="13" spans="1:11" x14ac:dyDescent="0.25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>
        <f>Details2!F1028</f>
        <v>216</v>
      </c>
      <c r="G13">
        <f>Details2!G1028</f>
        <v>310</v>
      </c>
      <c r="H13">
        <f>Details2!H1028</f>
        <v>401</v>
      </c>
      <c r="I13">
        <f>Details2!I1028</f>
        <v>405</v>
      </c>
      <c r="J13">
        <f>Details2!J1028</f>
        <v>301</v>
      </c>
      <c r="K13">
        <f>Details2!K1028</f>
        <v>307</v>
      </c>
    </row>
    <row r="14" spans="1:11" x14ac:dyDescent="0.25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>
        <f>Details2!F1029</f>
        <v>0</v>
      </c>
      <c r="G14">
        <f>Details2!G1029</f>
        <v>46</v>
      </c>
      <c r="H14">
        <f>Details2!H1029</f>
        <v>84</v>
      </c>
      <c r="I14">
        <f>Details2!I1029</f>
        <v>65</v>
      </c>
      <c r="J14">
        <f>Details2!J1029</f>
        <v>91</v>
      </c>
      <c r="K14">
        <f>Details2!K1029</f>
        <v>50</v>
      </c>
    </row>
    <row r="15" spans="1:11" x14ac:dyDescent="0.25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>
        <f>Details2!F1030</f>
        <v>78</v>
      </c>
      <c r="G15">
        <f>Details2!G1030</f>
        <v>238</v>
      </c>
      <c r="H15">
        <f>Details2!H1030</f>
        <v>381</v>
      </c>
      <c r="I15">
        <f>Details2!I1030</f>
        <v>286</v>
      </c>
      <c r="J15">
        <f>Details2!J1030</f>
        <v>245</v>
      </c>
      <c r="K15" t="str">
        <f>Details2!K1030</f>
        <v>NULL</v>
      </c>
    </row>
    <row r="16" spans="1:11" x14ac:dyDescent="0.25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 t="str">
        <f>Details2!F1031</f>
        <v>NULL</v>
      </c>
      <c r="G16" t="str">
        <f>Details2!G1031</f>
        <v>NULL</v>
      </c>
      <c r="H16">
        <f>Details2!H1031</f>
        <v>113</v>
      </c>
      <c r="I16">
        <f>Details2!I1031</f>
        <v>55</v>
      </c>
      <c r="J16" t="str">
        <f>Details2!J1031</f>
        <v>NULL</v>
      </c>
      <c r="K16" t="str">
        <f>Details2!K1031</f>
        <v>NULL</v>
      </c>
    </row>
    <row r="17" spans="2:11" x14ac:dyDescent="0.25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s="133" t="str">
        <f>Details2!F1032</f>
        <v>NULL</v>
      </c>
      <c r="G17" s="133" t="str">
        <f>Details2!G1032</f>
        <v>NULL</v>
      </c>
      <c r="H17" s="133" t="str">
        <f>Details2!H1032</f>
        <v>NULL</v>
      </c>
      <c r="I17" s="133" t="str">
        <f>Details2!I1032</f>
        <v>NULL</v>
      </c>
      <c r="J17" s="133" t="str">
        <f>Details2!J1032</f>
        <v>NULL</v>
      </c>
      <c r="K17" s="133" t="str">
        <f>Details2!K1032</f>
        <v>NULL</v>
      </c>
    </row>
    <row r="18" spans="2:11" x14ac:dyDescent="0.25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>
        <f>Details2!F1033</f>
        <v>9644</v>
      </c>
      <c r="G18">
        <f>Details2!G1033</f>
        <v>11751</v>
      </c>
      <c r="H18">
        <f>Details2!H1033</f>
        <v>14437</v>
      </c>
      <c r="I18">
        <f>Details2!I1033</f>
        <v>12285</v>
      </c>
      <c r="J18">
        <f>Details2!J1033</f>
        <v>15114</v>
      </c>
      <c r="K18">
        <f>Details2!K1033</f>
        <v>12892</v>
      </c>
    </row>
    <row r="19" spans="2:11" x14ac:dyDescent="0.25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>
        <f>Details2!F1034</f>
        <v>697</v>
      </c>
      <c r="G19">
        <f>Details2!G1034</f>
        <v>1210</v>
      </c>
      <c r="H19">
        <f>Details2!H1034</f>
        <v>1846</v>
      </c>
      <c r="I19">
        <f>Details2!I1034</f>
        <v>1648</v>
      </c>
      <c r="J19">
        <f>Details2!J1034</f>
        <v>2050</v>
      </c>
      <c r="K19">
        <f>Details2!K1034</f>
        <v>1703</v>
      </c>
    </row>
    <row r="20" spans="2:11" x14ac:dyDescent="0.25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>
        <f>Details2!F1035</f>
        <v>79</v>
      </c>
      <c r="G20">
        <f>Details2!G1035</f>
        <v>169</v>
      </c>
      <c r="H20">
        <f>Details2!H1035</f>
        <v>406</v>
      </c>
      <c r="I20">
        <f>Details2!I1035</f>
        <v>506</v>
      </c>
      <c r="J20">
        <f>Details2!J1035</f>
        <v>546</v>
      </c>
      <c r="K20">
        <f>Details2!K1035</f>
        <v>88</v>
      </c>
    </row>
    <row r="21" spans="2:11" x14ac:dyDescent="0.25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>
        <f>Details2!F1036</f>
        <v>3295</v>
      </c>
      <c r="G21">
        <f>Details2!G1036</f>
        <v>3761</v>
      </c>
      <c r="H21">
        <f>Details2!H1036</f>
        <v>3555</v>
      </c>
      <c r="I21">
        <f>Details2!I1036</f>
        <v>2802</v>
      </c>
      <c r="J21">
        <f>Details2!J1036</f>
        <v>3576</v>
      </c>
      <c r="K21">
        <f>Details2!K1036</f>
        <v>3795</v>
      </c>
    </row>
    <row r="22" spans="2:11" x14ac:dyDescent="0.25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>
        <f>Details2!F1037</f>
        <v>12528</v>
      </c>
      <c r="G22">
        <f>Details2!G1037</f>
        <v>14915</v>
      </c>
      <c r="H22">
        <f>Details2!H1037</f>
        <v>15913</v>
      </c>
      <c r="I22">
        <f>Details2!I1037</f>
        <v>13941</v>
      </c>
      <c r="J22">
        <f>Details2!J1037</f>
        <v>11105</v>
      </c>
      <c r="K22">
        <f>Details2!K1037</f>
        <v>9503</v>
      </c>
    </row>
    <row r="23" spans="2:11" x14ac:dyDescent="0.25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>
        <f>Details2!F1038</f>
        <v>8462</v>
      </c>
      <c r="G23">
        <f>Details2!G1038</f>
        <v>7621</v>
      </c>
      <c r="H23">
        <f>Details2!H1038</f>
        <v>8356</v>
      </c>
      <c r="I23">
        <f>Details2!I1038</f>
        <v>6226</v>
      </c>
      <c r="J23">
        <f>Details2!J1038</f>
        <v>4042</v>
      </c>
      <c r="K23">
        <f>Details2!K1038</f>
        <v>3440</v>
      </c>
    </row>
    <row r="24" spans="2:11" x14ac:dyDescent="0.25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>
        <f>Details2!F1039</f>
        <v>2965</v>
      </c>
      <c r="G24">
        <f>Details2!G1039</f>
        <v>7060</v>
      </c>
      <c r="H24">
        <f>Details2!H1039</f>
        <v>2257</v>
      </c>
      <c r="I24">
        <f>Details2!I1039</f>
        <v>3858</v>
      </c>
      <c r="J24">
        <f>Details2!J1039</f>
        <v>3340</v>
      </c>
      <c r="K24">
        <f>Details2!K1039</f>
        <v>2766</v>
      </c>
    </row>
    <row r="25" spans="2:11" x14ac:dyDescent="0.25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>
        <f>Details2!F1040</f>
        <v>11205</v>
      </c>
      <c r="G25">
        <f>Details2!G1040</f>
        <v>8053</v>
      </c>
      <c r="H25">
        <f>Details2!H1040</f>
        <v>8019</v>
      </c>
      <c r="I25">
        <f>Details2!I1040</f>
        <v>6039</v>
      </c>
      <c r="J25">
        <f>Details2!J1040</f>
        <v>2868</v>
      </c>
      <c r="K25">
        <f>Details2!K1040</f>
        <v>3161</v>
      </c>
    </row>
    <row r="26" spans="2:11" x14ac:dyDescent="0.25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>
        <f>Details2!F1041</f>
        <v>30950</v>
      </c>
      <c r="G26">
        <f>Details2!G1041</f>
        <v>31439</v>
      </c>
      <c r="H26">
        <f>Details2!H1041</f>
        <v>20851</v>
      </c>
      <c r="I26">
        <f>Details2!I1041</f>
        <v>11086</v>
      </c>
      <c r="J26">
        <f>Details2!J1041</f>
        <v>12702</v>
      </c>
      <c r="K26">
        <f>Details2!K1041</f>
        <v>10557</v>
      </c>
    </row>
    <row r="27" spans="2:11" x14ac:dyDescent="0.25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>
        <f>Details2!F1042</f>
        <v>2618</v>
      </c>
      <c r="G27">
        <f>Details2!G1042</f>
        <v>2080</v>
      </c>
      <c r="H27">
        <f>Details2!H1042</f>
        <v>2116</v>
      </c>
      <c r="I27">
        <f>Details2!I1042</f>
        <v>1427</v>
      </c>
      <c r="J27">
        <f>Details2!J1042</f>
        <v>1041</v>
      </c>
      <c r="K27">
        <f>Details2!K1042</f>
        <v>591</v>
      </c>
    </row>
    <row r="28" spans="2:11" x14ac:dyDescent="0.25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>
        <f>Details2!F1043</f>
        <v>3805</v>
      </c>
      <c r="G28">
        <f>Details2!G1043</f>
        <v>3654</v>
      </c>
      <c r="H28">
        <f>Details2!H1043</f>
        <v>3198</v>
      </c>
      <c r="I28">
        <f>Details2!I1043</f>
        <v>2993</v>
      </c>
      <c r="J28">
        <f>Details2!J1043</f>
        <v>2598</v>
      </c>
      <c r="K28">
        <f>Details2!K1043</f>
        <v>1181</v>
      </c>
    </row>
    <row r="29" spans="2:11" x14ac:dyDescent="0.25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>
        <f>Details2!F1044</f>
        <v>1788</v>
      </c>
      <c r="G29">
        <f>Details2!G1044</f>
        <v>1260</v>
      </c>
      <c r="H29">
        <f>Details2!H1044</f>
        <v>1136</v>
      </c>
      <c r="I29">
        <f>Details2!I1044</f>
        <v>914</v>
      </c>
      <c r="J29">
        <f>Details2!J1044</f>
        <v>773</v>
      </c>
      <c r="K29">
        <f>Details2!K1044</f>
        <v>280</v>
      </c>
    </row>
    <row r="30" spans="2:11" x14ac:dyDescent="0.25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>
        <f>Details2!F1045</f>
        <v>1075</v>
      </c>
      <c r="G30">
        <f>Details2!G1045</f>
        <v>1291</v>
      </c>
      <c r="H30">
        <f>Details2!H1045</f>
        <v>1823</v>
      </c>
      <c r="I30">
        <f>Details2!I1045</f>
        <v>1672</v>
      </c>
      <c r="J30">
        <f>Details2!J1045</f>
        <v>1274</v>
      </c>
      <c r="K30">
        <f>Details2!K1045</f>
        <v>642</v>
      </c>
    </row>
    <row r="31" spans="2:11" x14ac:dyDescent="0.25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>
        <f>Details2!F1046</f>
        <v>5568</v>
      </c>
      <c r="G31">
        <f>Details2!G1046</f>
        <v>5911</v>
      </c>
      <c r="H31">
        <f>Details2!H1046</f>
        <v>5178</v>
      </c>
      <c r="I31">
        <f>Details2!I1046</f>
        <v>2889</v>
      </c>
      <c r="J31">
        <f>Details2!J1046</f>
        <v>2150</v>
      </c>
      <c r="K31">
        <f>Details2!K1046</f>
        <v>791</v>
      </c>
    </row>
    <row r="32" spans="2:11" x14ac:dyDescent="0.25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>
        <f>Details2!F1047</f>
        <v>518</v>
      </c>
      <c r="G32">
        <f>Details2!G1047</f>
        <v>373</v>
      </c>
      <c r="H32">
        <f>Details2!H1047</f>
        <v>512</v>
      </c>
      <c r="I32">
        <f>Details2!I1047</f>
        <v>486</v>
      </c>
      <c r="J32">
        <f>Details2!J1047</f>
        <v>295</v>
      </c>
      <c r="K32">
        <f>Details2!K1047</f>
        <v>272</v>
      </c>
    </row>
    <row r="33" spans="2:11" x14ac:dyDescent="0.25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>
        <f>Details2!F1048</f>
        <v>640</v>
      </c>
      <c r="G33">
        <f>Details2!G1048</f>
        <v>262</v>
      </c>
      <c r="H33">
        <f>Details2!H1048</f>
        <v>279</v>
      </c>
      <c r="I33">
        <f>Details2!I1048</f>
        <v>312</v>
      </c>
      <c r="J33">
        <f>Details2!J1048</f>
        <v>182</v>
      </c>
      <c r="K33">
        <f>Details2!K1048</f>
        <v>57</v>
      </c>
    </row>
    <row r="34" spans="2:11" x14ac:dyDescent="0.25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>
        <f>Details2!F1049</f>
        <v>1029</v>
      </c>
      <c r="G34">
        <f>Details2!G1049</f>
        <v>644</v>
      </c>
      <c r="H34">
        <f>Details2!H1049</f>
        <v>662</v>
      </c>
      <c r="I34">
        <f>Details2!I1049</f>
        <v>367</v>
      </c>
      <c r="J34">
        <f>Details2!J1049</f>
        <v>157</v>
      </c>
      <c r="K34">
        <f>Details2!K1049</f>
        <v>143</v>
      </c>
    </row>
    <row r="35" spans="2:11" x14ac:dyDescent="0.25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>
        <f>Details2!F1050</f>
        <v>3904</v>
      </c>
      <c r="G35">
        <f>Details2!G1050</f>
        <v>3466</v>
      </c>
      <c r="H35">
        <f>Details2!H1050</f>
        <v>2752</v>
      </c>
      <c r="I35">
        <f>Details2!I1050</f>
        <v>2091</v>
      </c>
      <c r="J35">
        <f>Details2!J1050</f>
        <v>814</v>
      </c>
      <c r="K35">
        <f>Details2!K1050</f>
        <v>926</v>
      </c>
    </row>
    <row r="36" spans="2:11" x14ac:dyDescent="0.25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>
        <f>Details2!F1051</f>
        <v>10294</v>
      </c>
      <c r="G36">
        <f>Details2!G1051</f>
        <v>8524</v>
      </c>
      <c r="H36">
        <f>Details2!H1051</f>
        <v>6120</v>
      </c>
      <c r="I36">
        <f>Details2!I1051</f>
        <v>5407</v>
      </c>
      <c r="J36">
        <f>Details2!J1051</f>
        <v>2674</v>
      </c>
      <c r="K36">
        <f>Details2!K1051</f>
        <v>1256</v>
      </c>
    </row>
    <row r="37" spans="2:11" x14ac:dyDescent="0.25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>
        <f>Details2!F1052</f>
        <v>8076</v>
      </c>
      <c r="G37">
        <f>Details2!G1052</f>
        <v>6948</v>
      </c>
      <c r="H37">
        <f>Details2!H1052</f>
        <v>5762</v>
      </c>
      <c r="I37">
        <f>Details2!I1052</f>
        <v>4149</v>
      </c>
      <c r="J37">
        <f>Details2!J1052</f>
        <v>2956</v>
      </c>
      <c r="K37">
        <f>Details2!K1052</f>
        <v>1290</v>
      </c>
    </row>
    <row r="38" spans="2:11" x14ac:dyDescent="0.25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>
        <f>Details2!F1053</f>
        <v>3661</v>
      </c>
      <c r="G38">
        <f>Details2!G1053</f>
        <v>4069</v>
      </c>
      <c r="H38">
        <f>Details2!H1053</f>
        <v>2725</v>
      </c>
      <c r="I38">
        <f>Details2!I1053</f>
        <v>2270</v>
      </c>
      <c r="J38">
        <f>Details2!J1053</f>
        <v>1603</v>
      </c>
      <c r="K38">
        <f>Details2!K1053</f>
        <v>1014</v>
      </c>
    </row>
    <row r="39" spans="2:11" x14ac:dyDescent="0.25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t="str">
        <f>Details2!F1054</f>
        <v>NULL</v>
      </c>
      <c r="G39" t="str">
        <f>Details2!G1054</f>
        <v>NULL</v>
      </c>
      <c r="H39" t="str">
        <f>Details2!H1054</f>
        <v>NULL</v>
      </c>
      <c r="I39" t="str">
        <f>Details2!I1054</f>
        <v>NULL</v>
      </c>
      <c r="J39" t="str">
        <f>Details2!J1054</f>
        <v>NULL</v>
      </c>
      <c r="K39" t="str">
        <f>Details2!K1054</f>
        <v>NULL</v>
      </c>
    </row>
    <row r="40" spans="2:11" x14ac:dyDescent="0.25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>
        <f>Details2!F1055</f>
        <v>1396</v>
      </c>
      <c r="G40">
        <f>Details2!G1055</f>
        <v>2793</v>
      </c>
      <c r="H40">
        <f>Details2!H1055</f>
        <v>2799</v>
      </c>
      <c r="I40">
        <f>Details2!I1055</f>
        <v>2806</v>
      </c>
      <c r="J40">
        <f>Details2!J1055</f>
        <v>1981</v>
      </c>
      <c r="K40">
        <f>Details2!K1055</f>
        <v>1836</v>
      </c>
    </row>
    <row r="41" spans="2:11" x14ac:dyDescent="0.25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>
        <f>Details2!F1056</f>
        <v>8110</v>
      </c>
      <c r="G41">
        <f>Details2!G1056</f>
        <v>6859</v>
      </c>
      <c r="H41">
        <f>Details2!H1056</f>
        <v>5487</v>
      </c>
      <c r="I41">
        <f>Details2!I1056</f>
        <v>4407</v>
      </c>
      <c r="J41">
        <f>Details2!J1056</f>
        <v>2942</v>
      </c>
      <c r="K41">
        <f>Details2!K1056</f>
        <v>2647</v>
      </c>
    </row>
    <row r="42" spans="2:11" x14ac:dyDescent="0.25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>
        <f>Details2!F1057</f>
        <v>8556</v>
      </c>
      <c r="G42">
        <f>Details2!G1057</f>
        <v>4624</v>
      </c>
      <c r="H42">
        <f>Details2!H1057</f>
        <v>5241</v>
      </c>
      <c r="I42">
        <f>Details2!I1057</f>
        <v>3658</v>
      </c>
      <c r="J42">
        <f>Details2!J1057</f>
        <v>2030</v>
      </c>
      <c r="K42">
        <f>Details2!K1057</f>
        <v>1384</v>
      </c>
    </row>
    <row r="43" spans="2:11" x14ac:dyDescent="0.25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>
        <f>Details2!F1058</f>
        <v>4291</v>
      </c>
      <c r="G43">
        <f>Details2!G1058</f>
        <v>5542</v>
      </c>
      <c r="H43">
        <f>Details2!H1058</f>
        <v>5564</v>
      </c>
      <c r="I43">
        <f>Details2!I1058</f>
        <v>4417</v>
      </c>
      <c r="J43">
        <f>Details2!J1058</f>
        <v>3397</v>
      </c>
      <c r="K43">
        <f>Details2!K1058</f>
        <v>3394</v>
      </c>
    </row>
    <row r="44" spans="2:11" x14ac:dyDescent="0.25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>
        <f>Details2!F1059</f>
        <v>1286</v>
      </c>
      <c r="G44">
        <f>Details2!G1059</f>
        <v>388</v>
      </c>
      <c r="H44">
        <f>Details2!H1059</f>
        <v>428</v>
      </c>
      <c r="I44">
        <f>Details2!I1059</f>
        <v>585</v>
      </c>
      <c r="J44">
        <f>Details2!J1059</f>
        <v>287</v>
      </c>
      <c r="K44">
        <f>Details2!K1059</f>
        <v>383</v>
      </c>
    </row>
    <row r="45" spans="2:11" x14ac:dyDescent="0.25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>
        <f>Details2!F1060</f>
        <v>2651</v>
      </c>
      <c r="G45">
        <f>Details2!G1060</f>
        <v>2682</v>
      </c>
      <c r="H45">
        <f>Details2!H1060</f>
        <v>3480</v>
      </c>
      <c r="I45">
        <f>Details2!I1060</f>
        <v>2256</v>
      </c>
      <c r="J45">
        <f>Details2!J1060</f>
        <v>1505</v>
      </c>
      <c r="K45">
        <f>Details2!K1060</f>
        <v>1101</v>
      </c>
    </row>
    <row r="46" spans="2:11" x14ac:dyDescent="0.25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>
        <f>Details2!F1061</f>
        <v>1161</v>
      </c>
      <c r="G46">
        <f>Details2!G1061</f>
        <v>1816</v>
      </c>
      <c r="H46">
        <f>Details2!H1061</f>
        <v>1902</v>
      </c>
      <c r="I46">
        <f>Details2!I1061</f>
        <v>1186</v>
      </c>
      <c r="J46">
        <f>Details2!J1061</f>
        <v>1465</v>
      </c>
      <c r="K46">
        <f>Details2!K1061</f>
        <v>1442</v>
      </c>
    </row>
    <row r="47" spans="2:11" x14ac:dyDescent="0.25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>
        <f>Details2!F1062</f>
        <v>6363</v>
      </c>
      <c r="G47">
        <f>Details2!G1062</f>
        <v>6198</v>
      </c>
      <c r="H47">
        <f>Details2!H1062</f>
        <v>5479</v>
      </c>
      <c r="I47">
        <f>Details2!I1062</f>
        <v>4621</v>
      </c>
      <c r="J47">
        <f>Details2!J1062</f>
        <v>3519</v>
      </c>
      <c r="K47">
        <f>Details2!K1062</f>
        <v>2541</v>
      </c>
    </row>
    <row r="48" spans="2:11" x14ac:dyDescent="0.25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>
        <f>Details2!F1063</f>
        <v>5940</v>
      </c>
      <c r="G48">
        <f>Details2!G1063</f>
        <v>5690</v>
      </c>
      <c r="H48">
        <f>Details2!H1063</f>
        <v>4860</v>
      </c>
      <c r="I48">
        <f>Details2!I1063</f>
        <v>4400</v>
      </c>
      <c r="J48">
        <f>Details2!J1063</f>
        <v>3685</v>
      </c>
      <c r="K48">
        <f>Details2!K1063</f>
        <v>2759</v>
      </c>
    </row>
    <row r="49" spans="2:11" x14ac:dyDescent="0.25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>
        <f>Details2!F1064</f>
        <v>5737</v>
      </c>
      <c r="G49">
        <f>Details2!G1064</f>
        <v>6515</v>
      </c>
      <c r="H49">
        <f>Details2!H1064</f>
        <v>4500</v>
      </c>
      <c r="I49">
        <f>Details2!I1064</f>
        <v>3930</v>
      </c>
      <c r="J49">
        <f>Details2!J1064</f>
        <v>3582</v>
      </c>
      <c r="K49">
        <f>Details2!K1064</f>
        <v>3060</v>
      </c>
    </row>
    <row r="50" spans="2:11" x14ac:dyDescent="0.25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>
        <f>Details2!F1065</f>
        <v>584</v>
      </c>
      <c r="G50">
        <f>Details2!G1065</f>
        <v>567</v>
      </c>
      <c r="H50">
        <f>Details2!H1065</f>
        <v>648</v>
      </c>
      <c r="I50">
        <f>Details2!I1065</f>
        <v>488</v>
      </c>
      <c r="J50">
        <f>Details2!J1065</f>
        <v>196</v>
      </c>
      <c r="K50">
        <f>Details2!K1065</f>
        <v>107</v>
      </c>
    </row>
    <row r="51" spans="2:11" x14ac:dyDescent="0.25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>
        <f>Details2!F1066</f>
        <v>2688</v>
      </c>
      <c r="G51">
        <f>Details2!G1066</f>
        <v>2232</v>
      </c>
      <c r="H51">
        <f>Details2!H1066</f>
        <v>2429</v>
      </c>
      <c r="I51">
        <f>Details2!I1066</f>
        <v>2593</v>
      </c>
      <c r="J51">
        <f>Details2!J1066</f>
        <v>2098</v>
      </c>
      <c r="K51">
        <f>Details2!K1066</f>
        <v>2151</v>
      </c>
    </row>
    <row r="52" spans="2:11" x14ac:dyDescent="0.25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>
        <f>Details2!F1067</f>
        <v>24428</v>
      </c>
      <c r="G52">
        <f>Details2!G1067</f>
        <v>24810</v>
      </c>
      <c r="H52">
        <f>Details2!H1067</f>
        <v>22541</v>
      </c>
      <c r="I52">
        <f>Details2!I1067</f>
        <v>17825</v>
      </c>
      <c r="J52">
        <f>Details2!J1067</f>
        <v>15951</v>
      </c>
      <c r="K52">
        <f>Details2!K1067</f>
        <v>8739</v>
      </c>
    </row>
    <row r="53" spans="2:11" x14ac:dyDescent="0.25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>
        <f>Details2!F1068</f>
        <v>1879</v>
      </c>
      <c r="G53">
        <f>Details2!G1068</f>
        <v>787</v>
      </c>
      <c r="H53">
        <f>Details2!H1068</f>
        <v>857</v>
      </c>
      <c r="I53">
        <f>Details2!I1068</f>
        <v>841</v>
      </c>
      <c r="J53">
        <f>Details2!J1068</f>
        <v>362</v>
      </c>
      <c r="K53">
        <f>Details2!K1068</f>
        <v>163</v>
      </c>
    </row>
    <row r="54" spans="2:11" x14ac:dyDescent="0.25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>
        <f>Details2!F1069</f>
        <v>2308</v>
      </c>
      <c r="G54">
        <f>Details2!G1069</f>
        <v>3517</v>
      </c>
      <c r="H54">
        <f>Details2!H1069</f>
        <v>2214</v>
      </c>
      <c r="I54">
        <f>Details2!I1069</f>
        <v>2455</v>
      </c>
      <c r="J54">
        <f>Details2!J1069</f>
        <v>3022</v>
      </c>
      <c r="K54">
        <f>Details2!K1069</f>
        <v>3440</v>
      </c>
    </row>
    <row r="55" spans="2:11" x14ac:dyDescent="0.25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t="str">
        <f>Details2!F1070</f>
        <v>NULL</v>
      </c>
      <c r="G55" t="str">
        <f>Details2!G1070</f>
        <v>NULL</v>
      </c>
      <c r="H55" t="str">
        <f>Details2!H1070</f>
        <v>NULL</v>
      </c>
      <c r="I55" t="str">
        <f>Details2!I1070</f>
        <v>NULL</v>
      </c>
      <c r="J55" t="str">
        <f>Details2!J1070</f>
        <v>NULL</v>
      </c>
      <c r="K55" t="str">
        <f>Details2!K1070</f>
        <v>NULL</v>
      </c>
    </row>
    <row r="56" spans="2:11" x14ac:dyDescent="0.25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>
        <f>Details2!F1071</f>
        <v>4691</v>
      </c>
      <c r="G56">
        <f>Details2!G1071</f>
        <v>5243</v>
      </c>
      <c r="H56">
        <f>Details2!H1071</f>
        <v>3477</v>
      </c>
      <c r="I56">
        <f>Details2!I1071</f>
        <v>4177</v>
      </c>
      <c r="J56">
        <f>Details2!J1071</f>
        <v>2712</v>
      </c>
      <c r="K56">
        <f>Details2!K1071</f>
        <v>2156</v>
      </c>
    </row>
    <row r="57" spans="2:11" x14ac:dyDescent="0.25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>
        <f>Details2!F1072</f>
        <v>1239</v>
      </c>
      <c r="G57">
        <f>Details2!G1072</f>
        <v>1508</v>
      </c>
      <c r="H57">
        <f>Details2!H1072</f>
        <v>1610</v>
      </c>
      <c r="I57">
        <f>Details2!I1072</f>
        <v>968</v>
      </c>
      <c r="J57" t="str">
        <f>Details2!J1072</f>
        <v>NULL</v>
      </c>
      <c r="K57" t="str">
        <f>Details2!K1072</f>
        <v>NULL</v>
      </c>
    </row>
    <row r="58" spans="2:11" x14ac:dyDescent="0.25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>
        <f>Details2!F1073</f>
        <v>1178</v>
      </c>
      <c r="G58">
        <f>Details2!G1073</f>
        <v>1591</v>
      </c>
      <c r="H58">
        <f>Details2!H1073</f>
        <v>1815</v>
      </c>
      <c r="I58">
        <f>Details2!I1073</f>
        <v>1553</v>
      </c>
      <c r="J58">
        <f>Details2!J1073</f>
        <v>1276</v>
      </c>
      <c r="K58">
        <f>Details2!K1073</f>
        <v>171</v>
      </c>
    </row>
    <row r="59" spans="2:11" x14ac:dyDescent="0.25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>
        <f>Details2!F1074</f>
        <v>9710</v>
      </c>
      <c r="G59">
        <f>Details2!G1074</f>
        <v>8375</v>
      </c>
      <c r="H59">
        <f>Details2!H1074</f>
        <v>8182</v>
      </c>
      <c r="I59">
        <f>Details2!I1074</f>
        <v>5984</v>
      </c>
      <c r="J59">
        <f>Details2!J1074</f>
        <v>4545</v>
      </c>
      <c r="K59">
        <f>Details2!K1074</f>
        <v>4609</v>
      </c>
    </row>
    <row r="60" spans="2:11" x14ac:dyDescent="0.25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>
        <f>Details2!F1075</f>
        <v>11220</v>
      </c>
      <c r="G60">
        <f>Details2!G1075</f>
        <v>9711</v>
      </c>
      <c r="H60">
        <f>Details2!H1075</f>
        <v>8860</v>
      </c>
      <c r="I60">
        <f>Details2!I1075</f>
        <v>7328</v>
      </c>
      <c r="J60">
        <f>Details2!J1075</f>
        <v>5021</v>
      </c>
      <c r="K60">
        <f>Details2!K1075</f>
        <v>4373</v>
      </c>
    </row>
    <row r="61" spans="2:11" x14ac:dyDescent="0.25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>
        <f>Details2!F1076</f>
        <v>2518</v>
      </c>
      <c r="G61">
        <f>Details2!G1076</f>
        <v>2281</v>
      </c>
      <c r="H61">
        <f>Details2!H1076</f>
        <v>2559</v>
      </c>
      <c r="I61">
        <f>Details2!I1076</f>
        <v>2168</v>
      </c>
      <c r="J61">
        <f>Details2!J1076</f>
        <v>1315</v>
      </c>
      <c r="K61">
        <f>Details2!K1076</f>
        <v>837</v>
      </c>
    </row>
    <row r="62" spans="2:11" x14ac:dyDescent="0.25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>
        <f>Details2!F1077</f>
        <v>2623</v>
      </c>
      <c r="G62">
        <f>Details2!G1077</f>
        <v>2143</v>
      </c>
      <c r="H62">
        <f>Details2!H1077</f>
        <v>2058</v>
      </c>
      <c r="I62">
        <f>Details2!I1077</f>
        <v>831</v>
      </c>
      <c r="J62">
        <f>Details2!J1077</f>
        <v>1340</v>
      </c>
      <c r="K62">
        <f>Details2!K1077</f>
        <v>0</v>
      </c>
    </row>
    <row r="63" spans="2:11" x14ac:dyDescent="0.25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>
        <f>Details2!F1078</f>
        <v>7525</v>
      </c>
      <c r="G63">
        <f>Details2!G1078</f>
        <v>7255</v>
      </c>
      <c r="H63">
        <f>Details2!H1078</f>
        <v>4419</v>
      </c>
      <c r="I63">
        <f>Details2!I1078</f>
        <v>4670</v>
      </c>
      <c r="J63">
        <f>Details2!J1078</f>
        <v>4084</v>
      </c>
      <c r="K63">
        <f>Details2!K1078</f>
        <v>5078</v>
      </c>
    </row>
    <row r="64" spans="2:11" x14ac:dyDescent="0.25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>
        <f>Details2!F1079</f>
        <v>56737</v>
      </c>
      <c r="G64">
        <f>Details2!G1079</f>
        <v>50457</v>
      </c>
      <c r="H64">
        <f>Details2!H1079</f>
        <v>49733</v>
      </c>
      <c r="I64">
        <f>Details2!I1079</f>
        <v>39885</v>
      </c>
      <c r="J64">
        <f>Details2!J1079</f>
        <v>42137</v>
      </c>
      <c r="K64">
        <f>Details2!K1079</f>
        <v>27492</v>
      </c>
    </row>
    <row r="65" spans="2:12" x14ac:dyDescent="0.25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>
        <f>Details2!F1080</f>
        <v>9</v>
      </c>
      <c r="G65">
        <f>Details2!G1080</f>
        <v>0</v>
      </c>
      <c r="H65">
        <f>Details2!H1080</f>
        <v>0</v>
      </c>
      <c r="I65">
        <f>Details2!I1080</f>
        <v>0</v>
      </c>
      <c r="J65">
        <f>Details2!J1080</f>
        <v>24</v>
      </c>
      <c r="K65">
        <f>Details2!K1080</f>
        <v>49</v>
      </c>
    </row>
    <row r="66" spans="2:12" x14ac:dyDescent="0.25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>
        <f>Details2!F1081</f>
        <v>18894</v>
      </c>
      <c r="G66">
        <f>Details2!G1081</f>
        <v>13698</v>
      </c>
      <c r="H66">
        <f>Details2!H1081</f>
        <v>16710</v>
      </c>
      <c r="I66">
        <f>Details2!I1081</f>
        <v>15983</v>
      </c>
      <c r="J66">
        <f>Details2!J1081</f>
        <v>12169</v>
      </c>
      <c r="K66">
        <f>Details2!K1081</f>
        <v>12996</v>
      </c>
    </row>
    <row r="67" spans="2:12" x14ac:dyDescent="0.25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>
        <f>Details2!F1082</f>
        <v>8442</v>
      </c>
      <c r="G67">
        <f>Details2!G1082</f>
        <v>8163</v>
      </c>
      <c r="H67">
        <f>Details2!H1082</f>
        <v>8059</v>
      </c>
      <c r="I67">
        <f>Details2!I1082</f>
        <v>5723</v>
      </c>
      <c r="J67">
        <f>Details2!J1082</f>
        <v>4890</v>
      </c>
      <c r="K67">
        <f>Details2!K1082</f>
        <v>4715</v>
      </c>
    </row>
    <row r="68" spans="2:12" x14ac:dyDescent="0.25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>
        <f>Details2!F1083</f>
        <v>681</v>
      </c>
      <c r="G68">
        <f>Details2!G1083</f>
        <v>705</v>
      </c>
      <c r="H68">
        <f>Details2!H1083</f>
        <v>835</v>
      </c>
      <c r="I68">
        <f>Details2!I1083</f>
        <v>649</v>
      </c>
      <c r="J68">
        <f>Details2!J1083</f>
        <v>394</v>
      </c>
      <c r="K68">
        <f>Details2!K1083</f>
        <v>266</v>
      </c>
    </row>
    <row r="69" spans="2:12" x14ac:dyDescent="0.25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>
        <f>Details2!F1084</f>
        <v>3148</v>
      </c>
      <c r="G69">
        <f>Details2!G1084</f>
        <v>2627</v>
      </c>
      <c r="H69">
        <f>Details2!H1084</f>
        <v>1968</v>
      </c>
      <c r="I69">
        <f>Details2!I1084</f>
        <v>2286</v>
      </c>
      <c r="J69">
        <f>Details2!J1084</f>
        <v>1512</v>
      </c>
      <c r="K69">
        <f>Details2!K1084</f>
        <v>1149</v>
      </c>
    </row>
    <row r="70" spans="2:12" x14ac:dyDescent="0.25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>
        <f>Details2!F1085</f>
        <v>161</v>
      </c>
      <c r="G70">
        <f>Details2!G1085</f>
        <v>456</v>
      </c>
      <c r="H70">
        <f>Details2!H1085</f>
        <v>514</v>
      </c>
      <c r="I70">
        <f>Details2!I1085</f>
        <v>362</v>
      </c>
      <c r="J70">
        <f>Details2!J1085</f>
        <v>240</v>
      </c>
      <c r="K70">
        <f>Details2!K1085</f>
        <v>60</v>
      </c>
    </row>
    <row r="71" spans="2:12" x14ac:dyDescent="0.25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>
        <f>Details2!F1086</f>
        <v>736</v>
      </c>
      <c r="G71">
        <f>Details2!G1086</f>
        <v>528</v>
      </c>
      <c r="H71">
        <f>Details2!H1086</f>
        <v>760</v>
      </c>
      <c r="I71">
        <f>Details2!I1086</f>
        <v>682</v>
      </c>
      <c r="J71">
        <f>Details2!J1086</f>
        <v>575</v>
      </c>
      <c r="K71">
        <f>Details2!K1086</f>
        <v>165</v>
      </c>
      <c r="L71" s="2"/>
    </row>
    <row r="72" spans="2:12" x14ac:dyDescent="0.25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>
        <f>Details2!F1087</f>
        <v>2508</v>
      </c>
      <c r="G72">
        <f>Details2!G1087</f>
        <v>3423</v>
      </c>
      <c r="H72">
        <f>Details2!H1087</f>
        <v>3453</v>
      </c>
      <c r="I72">
        <f>Details2!I1087</f>
        <v>2402</v>
      </c>
      <c r="J72">
        <f>Details2!J1087</f>
        <v>1872</v>
      </c>
      <c r="K72">
        <f>Details2!K1087</f>
        <v>663</v>
      </c>
    </row>
    <row r="73" spans="2:12" x14ac:dyDescent="0.25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>
        <f>Details2!F1088</f>
        <v>12276</v>
      </c>
      <c r="G73">
        <f>Details2!G1088</f>
        <v>12721</v>
      </c>
      <c r="H73">
        <f>Details2!H1088</f>
        <v>9959</v>
      </c>
      <c r="I73">
        <f>Details2!I1088</f>
        <v>9229</v>
      </c>
      <c r="J73">
        <f>Details2!J1088</f>
        <v>4107</v>
      </c>
      <c r="K73">
        <f>Details2!K1088</f>
        <v>3001</v>
      </c>
    </row>
    <row r="74" spans="2:12" x14ac:dyDescent="0.25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>
        <f>Details2!F1089</f>
        <v>1649</v>
      </c>
      <c r="G74">
        <f>Details2!G1089</f>
        <v>1321</v>
      </c>
      <c r="H74">
        <f>Details2!H1089</f>
        <v>1680</v>
      </c>
      <c r="I74">
        <f>Details2!I1089</f>
        <v>2071</v>
      </c>
      <c r="J74">
        <f>Details2!J1089</f>
        <v>1333</v>
      </c>
      <c r="K74">
        <f>Details2!K1089</f>
        <v>541</v>
      </c>
    </row>
    <row r="75" spans="2:12" x14ac:dyDescent="0.25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>
        <f>Details2!F1090</f>
        <v>828</v>
      </c>
      <c r="G75">
        <f>Details2!G1090</f>
        <v>709</v>
      </c>
      <c r="H75">
        <f>Details2!H1090</f>
        <v>721</v>
      </c>
      <c r="I75">
        <f>Details2!I1090</f>
        <v>481</v>
      </c>
      <c r="J75">
        <f>Details2!J1090</f>
        <v>428</v>
      </c>
      <c r="K75">
        <f>Details2!K1090</f>
        <v>373</v>
      </c>
    </row>
    <row r="76" spans="2:12" x14ac:dyDescent="0.25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>
        <f>Details2!F1091</f>
        <v>765</v>
      </c>
      <c r="G76">
        <f>Details2!G1091</f>
        <v>485</v>
      </c>
      <c r="H76">
        <f>Details2!H1091</f>
        <v>679</v>
      </c>
      <c r="I76">
        <f>Details2!I1091</f>
        <v>389</v>
      </c>
      <c r="J76">
        <f>Details2!J1091</f>
        <v>309</v>
      </c>
      <c r="K76">
        <f>Details2!K1091</f>
        <v>183</v>
      </c>
    </row>
    <row r="77" spans="2:12" x14ac:dyDescent="0.25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>
        <f>Details2!F1092</f>
        <v>1395</v>
      </c>
      <c r="G77">
        <f>Details2!G1092</f>
        <v>1221</v>
      </c>
      <c r="H77">
        <f>Details2!H1092</f>
        <v>1935</v>
      </c>
      <c r="I77">
        <f>Details2!I1092</f>
        <v>1531</v>
      </c>
      <c r="J77">
        <f>Details2!J1092</f>
        <v>904</v>
      </c>
      <c r="K77">
        <f>Details2!K1092</f>
        <v>1557</v>
      </c>
    </row>
    <row r="78" spans="2:12" x14ac:dyDescent="0.25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>
        <f>Details2!F1093</f>
        <v>17723</v>
      </c>
      <c r="G78">
        <f>Details2!G1093</f>
        <v>18593</v>
      </c>
      <c r="H78">
        <f>Details2!H1093</f>
        <v>17497</v>
      </c>
      <c r="I78">
        <f>Details2!I1093</f>
        <v>12406</v>
      </c>
      <c r="J78">
        <f>Details2!J1093</f>
        <v>10629</v>
      </c>
      <c r="K78">
        <f>Details2!K1093</f>
        <v>7199</v>
      </c>
    </row>
    <row r="79" spans="2:12" x14ac:dyDescent="0.25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>
        <f>Details2!F1094</f>
        <v>838</v>
      </c>
      <c r="G79">
        <f>Details2!G1094</f>
        <v>357</v>
      </c>
      <c r="H79">
        <f>Details2!H1094</f>
        <v>653</v>
      </c>
      <c r="I79">
        <f>Details2!I1094</f>
        <v>1184</v>
      </c>
      <c r="J79">
        <f>Details2!J1094</f>
        <v>952</v>
      </c>
      <c r="K79">
        <f>Details2!K1094</f>
        <v>713</v>
      </c>
    </row>
    <row r="80" spans="2:12" x14ac:dyDescent="0.25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>
        <f>Details2!F1095</f>
        <v>6705</v>
      </c>
      <c r="G80">
        <f>Details2!G1095</f>
        <v>6602</v>
      </c>
      <c r="H80">
        <f>Details2!H1095</f>
        <v>8093</v>
      </c>
      <c r="I80">
        <f>Details2!I1095</f>
        <v>8189</v>
      </c>
      <c r="J80">
        <f>Details2!J1095</f>
        <v>6990</v>
      </c>
      <c r="K80">
        <f>Details2!K1095</f>
        <v>5733</v>
      </c>
    </row>
    <row r="81" spans="2:11" x14ac:dyDescent="0.25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>
        <f>Details2!F1096</f>
        <v>1006</v>
      </c>
      <c r="G81">
        <f>Details2!G1096</f>
        <v>759</v>
      </c>
      <c r="H81">
        <f>Details2!H1096</f>
        <v>1639</v>
      </c>
      <c r="I81">
        <f>Details2!I1096</f>
        <v>2426</v>
      </c>
      <c r="J81">
        <f>Details2!J1096</f>
        <v>2828</v>
      </c>
      <c r="K81">
        <f>Details2!K1096</f>
        <v>2119</v>
      </c>
    </row>
    <row r="82" spans="2:11" x14ac:dyDescent="0.25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>
        <f>Details2!F1097</f>
        <v>349</v>
      </c>
      <c r="G82">
        <f>Details2!G1097</f>
        <v>407</v>
      </c>
      <c r="H82">
        <f>Details2!H1097</f>
        <v>334</v>
      </c>
      <c r="I82">
        <f>Details2!I1097</f>
        <v>350</v>
      </c>
      <c r="J82">
        <f>Details2!J1097</f>
        <v>234</v>
      </c>
      <c r="K82">
        <f>Details2!K1097</f>
        <v>172</v>
      </c>
    </row>
    <row r="83" spans="2:11" x14ac:dyDescent="0.25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>
        <f>Details2!F1098</f>
        <v>259</v>
      </c>
      <c r="G83">
        <f>Details2!G1098</f>
        <v>475</v>
      </c>
      <c r="H83">
        <f>Details2!H1098</f>
        <v>206</v>
      </c>
      <c r="I83">
        <f>Details2!I1098</f>
        <v>221</v>
      </c>
      <c r="J83">
        <f>Details2!J1098</f>
        <v>289</v>
      </c>
      <c r="K83">
        <f>Details2!K1098</f>
        <v>183</v>
      </c>
    </row>
    <row r="84" spans="2:11" x14ac:dyDescent="0.25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>
        <f>Details2!F1099</f>
        <v>12367</v>
      </c>
      <c r="G84">
        <f>Details2!G1099</f>
        <v>15689</v>
      </c>
      <c r="H84">
        <f>Details2!H1099</f>
        <v>14333</v>
      </c>
      <c r="I84">
        <f>Details2!I1099</f>
        <v>11736</v>
      </c>
      <c r="J84">
        <f>Details2!J1099</f>
        <v>9308</v>
      </c>
      <c r="K84">
        <f>Details2!K1099</f>
        <v>9357</v>
      </c>
    </row>
    <row r="85" spans="2:11" x14ac:dyDescent="0.25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>
        <f>Details2!F1100</f>
        <v>2431</v>
      </c>
      <c r="G85">
        <f>Details2!G1100</f>
        <v>2454</v>
      </c>
      <c r="H85">
        <f>Details2!H1100</f>
        <v>3045</v>
      </c>
      <c r="I85">
        <f>Details2!I1100</f>
        <v>3429</v>
      </c>
      <c r="J85">
        <f>Details2!J1100</f>
        <v>3136</v>
      </c>
      <c r="K85">
        <f>Details2!K1100</f>
        <v>3165</v>
      </c>
    </row>
    <row r="86" spans="2:11" x14ac:dyDescent="0.25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>
        <f>Details2!F1101</f>
        <v>877</v>
      </c>
      <c r="G86">
        <f>Details2!G1101</f>
        <v>598</v>
      </c>
      <c r="H86">
        <f>Details2!H1101</f>
        <v>735</v>
      </c>
      <c r="I86">
        <f>Details2!I1101</f>
        <v>705</v>
      </c>
      <c r="J86">
        <f>Details2!J1101</f>
        <v>714</v>
      </c>
      <c r="K86">
        <f>Details2!K1101</f>
        <v>439</v>
      </c>
    </row>
    <row r="87" spans="2:11" x14ac:dyDescent="0.25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>
        <f>Details2!F1102</f>
        <v>9446</v>
      </c>
      <c r="G87">
        <f>Details2!G1102</f>
        <v>7568</v>
      </c>
      <c r="H87">
        <f>Details2!H1102</f>
        <v>7084</v>
      </c>
      <c r="I87">
        <f>Details2!I1102</f>
        <v>5950</v>
      </c>
      <c r="J87">
        <f>Details2!J1102</f>
        <v>4479</v>
      </c>
      <c r="K87">
        <f>Details2!K1102</f>
        <v>3409</v>
      </c>
    </row>
    <row r="88" spans="2:11" x14ac:dyDescent="0.25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>
        <f>Details2!F1103</f>
        <v>3427</v>
      </c>
      <c r="G88">
        <f>Details2!G1103</f>
        <v>4608</v>
      </c>
      <c r="H88">
        <f>Details2!H1103</f>
        <v>4738</v>
      </c>
      <c r="I88">
        <f>Details2!I1103</f>
        <v>3020</v>
      </c>
      <c r="J88">
        <f>Details2!J1103</f>
        <v>2879</v>
      </c>
      <c r="K88">
        <f>Details2!K1103</f>
        <v>2619</v>
      </c>
    </row>
    <row r="89" spans="2:11" x14ac:dyDescent="0.25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>
        <f>Details2!F1104</f>
        <v>1331</v>
      </c>
      <c r="G89">
        <f>Details2!G1104</f>
        <v>1204</v>
      </c>
      <c r="H89">
        <f>Details2!H1104</f>
        <v>1339</v>
      </c>
      <c r="I89">
        <f>Details2!I1104</f>
        <v>1090</v>
      </c>
      <c r="J89">
        <f>Details2!J1104</f>
        <v>1009</v>
      </c>
      <c r="K89">
        <f>Details2!K1104</f>
        <v>961</v>
      </c>
    </row>
    <row r="90" spans="2:11" x14ac:dyDescent="0.25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>
        <f>Details2!F1105</f>
        <v>639</v>
      </c>
      <c r="G90">
        <f>Details2!G1105</f>
        <v>392</v>
      </c>
      <c r="H90">
        <f>Details2!H1105</f>
        <v>266</v>
      </c>
      <c r="I90">
        <f>Details2!I1105</f>
        <v>747</v>
      </c>
      <c r="J90">
        <f>Details2!J1105</f>
        <v>589</v>
      </c>
      <c r="K90">
        <f>Details2!K1105</f>
        <v>634</v>
      </c>
    </row>
    <row r="91" spans="2:11" x14ac:dyDescent="0.25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>
        <f>Details2!F1106</f>
        <v>1403</v>
      </c>
      <c r="G91">
        <f>Details2!G1106</f>
        <v>1201</v>
      </c>
      <c r="H91">
        <f>Details2!H1106</f>
        <v>1131</v>
      </c>
      <c r="I91">
        <f>Details2!I1106</f>
        <v>1261</v>
      </c>
      <c r="J91">
        <f>Details2!J1106</f>
        <v>838</v>
      </c>
      <c r="K91">
        <f>Details2!K1106</f>
        <v>785</v>
      </c>
    </row>
    <row r="92" spans="2:11" x14ac:dyDescent="0.25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>
        <f>Details2!F1107</f>
        <v>3663</v>
      </c>
      <c r="G92">
        <f>Details2!G1107</f>
        <v>3786</v>
      </c>
      <c r="H92">
        <f>Details2!H1107</f>
        <v>3747</v>
      </c>
      <c r="I92">
        <f>Details2!I1107</f>
        <v>3351</v>
      </c>
      <c r="J92">
        <f>Details2!J1107</f>
        <v>2269</v>
      </c>
      <c r="K92">
        <f>Details2!K1107</f>
        <v>2079</v>
      </c>
    </row>
    <row r="93" spans="2:11" x14ac:dyDescent="0.25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>
        <f>Details2!F1108</f>
        <v>896</v>
      </c>
      <c r="G93">
        <f>Details2!G1108</f>
        <v>816</v>
      </c>
      <c r="H93">
        <f>Details2!H1108</f>
        <v>778</v>
      </c>
      <c r="I93">
        <f>Details2!I1108</f>
        <v>730</v>
      </c>
      <c r="J93">
        <f>Details2!J1108</f>
        <v>766</v>
      </c>
      <c r="K93">
        <f>Details2!K1108</f>
        <v>273</v>
      </c>
    </row>
    <row r="94" spans="2:11" x14ac:dyDescent="0.25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t="str">
        <f>Details2!F1109</f>
        <v>NULL</v>
      </c>
      <c r="G94" t="str">
        <f>Details2!G1109</f>
        <v>NULL</v>
      </c>
      <c r="H94" t="str">
        <f>Details2!H1109</f>
        <v>NULL</v>
      </c>
      <c r="I94" t="str">
        <f>Details2!I1109</f>
        <v>NULL</v>
      </c>
      <c r="J94" t="str">
        <f>Details2!J1109</f>
        <v>NULL</v>
      </c>
      <c r="K94" t="str">
        <f>Details2!K1109</f>
        <v>NULL</v>
      </c>
    </row>
    <row r="95" spans="2:11" x14ac:dyDescent="0.25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>
        <f>Details2!F1110</f>
        <v>11406</v>
      </c>
      <c r="G95">
        <f>Details2!G1110</f>
        <v>10698</v>
      </c>
      <c r="H95">
        <f>Details2!H1110</f>
        <v>12236</v>
      </c>
      <c r="I95">
        <f>Details2!I1110</f>
        <v>8209</v>
      </c>
      <c r="J95">
        <f>Details2!J1110</f>
        <v>5666</v>
      </c>
      <c r="K95">
        <f>Details2!K1110</f>
        <v>5902</v>
      </c>
    </row>
    <row r="96" spans="2:11" x14ac:dyDescent="0.25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>
        <f>Details2!F1111</f>
        <v>31625</v>
      </c>
      <c r="G96">
        <f>Details2!G1111</f>
        <v>27021</v>
      </c>
      <c r="H96">
        <f>Details2!H1111</f>
        <v>22518</v>
      </c>
      <c r="I96">
        <f>Details2!I1111</f>
        <v>20276</v>
      </c>
      <c r="J96">
        <f>Details2!J1111</f>
        <v>17745</v>
      </c>
      <c r="K96">
        <f>Details2!K1111</f>
        <v>11976</v>
      </c>
    </row>
    <row r="97" spans="2:11" x14ac:dyDescent="0.25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>
        <f>Details2!F1112</f>
        <v>10944</v>
      </c>
      <c r="G97">
        <f>Details2!G1112</f>
        <v>9986</v>
      </c>
      <c r="H97">
        <f>Details2!H1112</f>
        <v>10454</v>
      </c>
      <c r="I97">
        <f>Details2!I1112</f>
        <v>8740</v>
      </c>
      <c r="J97">
        <f>Details2!J1112</f>
        <v>7300</v>
      </c>
      <c r="K97">
        <f>Details2!K1112</f>
        <v>5692</v>
      </c>
    </row>
    <row r="98" spans="2:11" x14ac:dyDescent="0.25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>
        <f>Details2!F1113</f>
        <v>678</v>
      </c>
      <c r="G98">
        <f>Details2!G1113</f>
        <v>325</v>
      </c>
      <c r="H98">
        <f>Details2!H1113</f>
        <v>574</v>
      </c>
      <c r="I98">
        <f>Details2!I1113</f>
        <v>446</v>
      </c>
      <c r="J98">
        <f>Details2!J1113</f>
        <v>331</v>
      </c>
      <c r="K98">
        <f>Details2!K1113</f>
        <v>316</v>
      </c>
    </row>
    <row r="99" spans="2:11" x14ac:dyDescent="0.25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>
        <f>Details2!F1114</f>
        <v>1658</v>
      </c>
      <c r="G99">
        <f>Details2!G1114</f>
        <v>2024</v>
      </c>
      <c r="H99">
        <f>Details2!H1114</f>
        <v>1968</v>
      </c>
      <c r="I99">
        <f>Details2!I1114</f>
        <v>1590</v>
      </c>
      <c r="J99">
        <f>Details2!J1114</f>
        <v>1247</v>
      </c>
      <c r="K99">
        <f>Details2!K1114</f>
        <v>1754</v>
      </c>
    </row>
    <row r="100" spans="2:11" x14ac:dyDescent="0.25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>
        <f>Details2!F1115</f>
        <v>327</v>
      </c>
      <c r="G100">
        <f>Details2!G1115</f>
        <v>451</v>
      </c>
      <c r="H100">
        <f>Details2!H1115</f>
        <v>417</v>
      </c>
      <c r="I100">
        <f>Details2!I1115</f>
        <v>361</v>
      </c>
      <c r="J100">
        <f>Details2!J1115</f>
        <v>311</v>
      </c>
      <c r="K100">
        <f>Details2!K1115</f>
        <v>219</v>
      </c>
    </row>
    <row r="101" spans="2:11" x14ac:dyDescent="0.25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>
        <f>Details2!F1116</f>
        <v>10876</v>
      </c>
      <c r="G101">
        <f>Details2!G1116</f>
        <v>12111</v>
      </c>
      <c r="H101">
        <f>Details2!H1116</f>
        <v>15331</v>
      </c>
      <c r="I101">
        <f>Details2!I1116</f>
        <v>12530</v>
      </c>
      <c r="J101">
        <f>Details2!J1116</f>
        <v>11556</v>
      </c>
      <c r="K101">
        <f>Details2!K1116</f>
        <v>4765</v>
      </c>
    </row>
    <row r="102" spans="2:11" x14ac:dyDescent="0.25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>
        <f>Details2!F1117</f>
        <v>5371</v>
      </c>
      <c r="G102">
        <f>Details2!G1117</f>
        <v>2418</v>
      </c>
      <c r="H102">
        <f>Details2!H1117</f>
        <v>2399</v>
      </c>
      <c r="I102">
        <f>Details2!I1117</f>
        <v>743</v>
      </c>
      <c r="J102">
        <f>Details2!J1117</f>
        <v>765</v>
      </c>
      <c r="K102">
        <f>Details2!K1117</f>
        <v>424</v>
      </c>
    </row>
    <row r="103" spans="2:11" x14ac:dyDescent="0.25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>
        <f>Details2!F1118</f>
        <v>8463</v>
      </c>
      <c r="G103">
        <f>Details2!G1118</f>
        <v>7411</v>
      </c>
      <c r="H103">
        <f>Details2!H1118</f>
        <v>7698</v>
      </c>
      <c r="I103">
        <f>Details2!I1118</f>
        <v>7221</v>
      </c>
      <c r="J103">
        <f>Details2!J1118</f>
        <v>5015</v>
      </c>
      <c r="K103">
        <f>Details2!K1118</f>
        <v>2312</v>
      </c>
    </row>
    <row r="104" spans="2:11" x14ac:dyDescent="0.25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>
        <f>Details2!F1119</f>
        <v>5428</v>
      </c>
      <c r="G104">
        <f>Details2!G1119</f>
        <v>4420</v>
      </c>
      <c r="H104">
        <f>Details2!H1119</f>
        <v>5660</v>
      </c>
      <c r="I104">
        <f>Details2!I1119</f>
        <v>4284</v>
      </c>
      <c r="J104">
        <f>Details2!J1119</f>
        <v>3421</v>
      </c>
      <c r="K104">
        <f>Details2!K1119</f>
        <v>3208</v>
      </c>
    </row>
    <row r="105" spans="2:11" x14ac:dyDescent="0.25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>
        <f>Details2!F1120</f>
        <v>5877</v>
      </c>
      <c r="G105">
        <f>Details2!G1120</f>
        <v>5218</v>
      </c>
      <c r="H105">
        <f>Details2!H1120</f>
        <v>5246</v>
      </c>
      <c r="I105">
        <f>Details2!I1120</f>
        <v>3509</v>
      </c>
      <c r="J105">
        <f>Details2!J1120</f>
        <v>3310</v>
      </c>
      <c r="K105">
        <f>Details2!K1120</f>
        <v>2227</v>
      </c>
    </row>
    <row r="106" spans="2:11" x14ac:dyDescent="0.25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>
        <f>Details2!F1121</f>
        <v>5617</v>
      </c>
      <c r="G106">
        <f>Details2!G1121</f>
        <v>5371</v>
      </c>
      <c r="H106">
        <f>Details2!H1121</f>
        <v>4564</v>
      </c>
      <c r="I106">
        <f>Details2!I1121</f>
        <v>3425</v>
      </c>
      <c r="J106">
        <f>Details2!J1121</f>
        <v>2778</v>
      </c>
      <c r="K106">
        <f>Details2!K1121</f>
        <v>2792</v>
      </c>
    </row>
    <row r="107" spans="2:11" x14ac:dyDescent="0.25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>
        <f>Details2!F1122</f>
        <v>24038</v>
      </c>
      <c r="G107">
        <f>Details2!G1122</f>
        <v>43576</v>
      </c>
      <c r="H107">
        <f>Details2!H1122</f>
        <v>39695</v>
      </c>
      <c r="I107">
        <f>Details2!I1122</f>
        <v>36042</v>
      </c>
      <c r="J107">
        <f>Details2!J1122</f>
        <v>26381</v>
      </c>
      <c r="K107">
        <f>Details2!K1122</f>
        <v>28136</v>
      </c>
    </row>
    <row r="108" spans="2:11" x14ac:dyDescent="0.25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>
        <f>Details2!F1123</f>
        <v>16299</v>
      </c>
      <c r="G108">
        <f>Details2!G1123</f>
        <v>11716</v>
      </c>
      <c r="H108">
        <f>Details2!H1123</f>
        <v>10924</v>
      </c>
      <c r="I108">
        <f>Details2!I1123</f>
        <v>8698</v>
      </c>
      <c r="J108">
        <f>Details2!J1123</f>
        <v>8536</v>
      </c>
      <c r="K108">
        <f>Details2!K1123</f>
        <v>7251</v>
      </c>
    </row>
    <row r="109" spans="2:11" x14ac:dyDescent="0.25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>
        <f>Details2!F1124</f>
        <v>20647</v>
      </c>
      <c r="G109">
        <f>Details2!G1124</f>
        <v>8889</v>
      </c>
      <c r="H109">
        <f>Details2!H1124</f>
        <v>8000</v>
      </c>
      <c r="I109">
        <f>Details2!I1124</f>
        <v>7200</v>
      </c>
      <c r="J109">
        <f>Details2!J1124</f>
        <v>4289</v>
      </c>
      <c r="K109">
        <f>Details2!K1124</f>
        <v>3490</v>
      </c>
    </row>
    <row r="110" spans="2:11" x14ac:dyDescent="0.25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>
        <f>Details2!F1125</f>
        <v>14870</v>
      </c>
      <c r="G110">
        <f>Details2!G1125</f>
        <v>6555</v>
      </c>
      <c r="H110">
        <f>Details2!H1125</f>
        <v>8571</v>
      </c>
      <c r="I110">
        <f>Details2!I1125</f>
        <v>5925</v>
      </c>
      <c r="J110">
        <f>Details2!J1125</f>
        <v>5429</v>
      </c>
      <c r="K110">
        <f>Details2!K1125</f>
        <v>3658</v>
      </c>
    </row>
    <row r="111" spans="2:11" x14ac:dyDescent="0.25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>
        <f>Details2!F1126</f>
        <v>1811</v>
      </c>
      <c r="G111">
        <f>Details2!G1126</f>
        <v>1552</v>
      </c>
      <c r="H111">
        <f>Details2!H1126</f>
        <v>1392</v>
      </c>
      <c r="I111">
        <f>Details2!I1126</f>
        <v>1141</v>
      </c>
      <c r="J111">
        <f>Details2!J1126</f>
        <v>777</v>
      </c>
      <c r="K111">
        <f>Details2!K1126</f>
        <v>519</v>
      </c>
    </row>
    <row r="112" spans="2:11" x14ac:dyDescent="0.25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>
        <f>Details2!F1127</f>
        <v>1894</v>
      </c>
      <c r="G112">
        <f>Details2!G1127</f>
        <v>1828</v>
      </c>
      <c r="H112">
        <f>Details2!H1127</f>
        <v>1724</v>
      </c>
      <c r="I112">
        <f>Details2!I1127</f>
        <v>1516</v>
      </c>
      <c r="J112">
        <f>Details2!J1127</f>
        <v>1060</v>
      </c>
      <c r="K112">
        <f>Details2!K1127</f>
        <v>536</v>
      </c>
    </row>
    <row r="113" spans="2:11" x14ac:dyDescent="0.25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>
        <f>Details2!F1128</f>
        <v>1340</v>
      </c>
      <c r="G113">
        <f>Details2!G1128</f>
        <v>1533</v>
      </c>
      <c r="H113">
        <f>Details2!H1128</f>
        <v>1490</v>
      </c>
      <c r="I113">
        <f>Details2!I1128</f>
        <v>1301</v>
      </c>
      <c r="J113">
        <f>Details2!J1128</f>
        <v>940</v>
      </c>
      <c r="K113">
        <f>Details2!K1128</f>
        <v>585</v>
      </c>
    </row>
    <row r="114" spans="2:11" x14ac:dyDescent="0.25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>
        <f>Details2!F1129</f>
        <v>67</v>
      </c>
      <c r="G114">
        <f>Details2!G1129</f>
        <v>466</v>
      </c>
      <c r="H114">
        <f>Details2!H1129</f>
        <v>0</v>
      </c>
      <c r="I114">
        <f>Details2!I1129</f>
        <v>309</v>
      </c>
      <c r="J114">
        <f>Details2!J1129</f>
        <v>23</v>
      </c>
      <c r="K114">
        <f>Details2!K1129</f>
        <v>37</v>
      </c>
    </row>
    <row r="115" spans="2:11" x14ac:dyDescent="0.25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>
        <f>Details2!F1130</f>
        <v>731</v>
      </c>
      <c r="G115">
        <f>Details2!G1130</f>
        <v>654</v>
      </c>
      <c r="H115">
        <f>Details2!H1130</f>
        <v>661</v>
      </c>
      <c r="I115">
        <f>Details2!I1130</f>
        <v>570</v>
      </c>
      <c r="J115">
        <f>Details2!J1130</f>
        <v>534</v>
      </c>
      <c r="K115">
        <f>Details2!K1130</f>
        <v>285</v>
      </c>
    </row>
    <row r="116" spans="2:11" x14ac:dyDescent="0.25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>
        <f>Details2!F1131</f>
        <v>1025</v>
      </c>
      <c r="G116">
        <f>Details2!G1131</f>
        <v>884</v>
      </c>
      <c r="H116">
        <f>Details2!H1131</f>
        <v>1075</v>
      </c>
      <c r="I116">
        <f>Details2!I1131</f>
        <v>889</v>
      </c>
      <c r="J116">
        <f>Details2!J1131</f>
        <v>569</v>
      </c>
      <c r="K116">
        <f>Details2!K1131</f>
        <v>474</v>
      </c>
    </row>
    <row r="117" spans="2:11" x14ac:dyDescent="0.25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>
        <f>Details2!F1132</f>
        <v>2242</v>
      </c>
      <c r="G117">
        <f>Details2!G1132</f>
        <v>2159</v>
      </c>
      <c r="H117">
        <f>Details2!H1132</f>
        <v>2550</v>
      </c>
      <c r="I117">
        <f>Details2!I1132</f>
        <v>2650</v>
      </c>
      <c r="J117">
        <f>Details2!J1132</f>
        <v>2012</v>
      </c>
      <c r="K117">
        <f>Details2!K1132</f>
        <v>896</v>
      </c>
    </row>
    <row r="118" spans="2:11" x14ac:dyDescent="0.25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>
        <f>Details2!F1133</f>
        <v>3008</v>
      </c>
      <c r="G118">
        <f>Details2!G1133</f>
        <v>2914</v>
      </c>
      <c r="H118">
        <f>Details2!H1133</f>
        <v>3995</v>
      </c>
      <c r="I118">
        <f>Details2!I1133</f>
        <v>1500</v>
      </c>
      <c r="J118">
        <f>Details2!J1133</f>
        <v>1302</v>
      </c>
      <c r="K118">
        <f>Details2!K1133</f>
        <v>698</v>
      </c>
    </row>
    <row r="119" spans="2:11" x14ac:dyDescent="0.25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>
        <f>Details2!F1134</f>
        <v>1551</v>
      </c>
      <c r="G119">
        <f>Details2!G1134</f>
        <v>1078</v>
      </c>
      <c r="H119">
        <f>Details2!H1134</f>
        <v>1143</v>
      </c>
      <c r="I119">
        <f>Details2!I1134</f>
        <v>1259</v>
      </c>
      <c r="J119">
        <f>Details2!J1134</f>
        <v>986</v>
      </c>
      <c r="K119">
        <f>Details2!K1134</f>
        <v>773</v>
      </c>
    </row>
    <row r="120" spans="2:11" x14ac:dyDescent="0.25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>
        <f>Details2!F1135</f>
        <v>0</v>
      </c>
      <c r="G120">
        <f>Details2!G1135</f>
        <v>0</v>
      </c>
      <c r="H120">
        <f>Details2!H1135</f>
        <v>415</v>
      </c>
      <c r="I120">
        <f>Details2!I1135</f>
        <v>210</v>
      </c>
      <c r="J120">
        <f>Details2!J1135</f>
        <v>280</v>
      </c>
      <c r="K120">
        <f>Details2!K1135</f>
        <v>6</v>
      </c>
    </row>
    <row r="121" spans="2:11" x14ac:dyDescent="0.25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>
        <f>Details2!F1136</f>
        <v>642</v>
      </c>
      <c r="G121">
        <f>Details2!G1136</f>
        <v>422</v>
      </c>
      <c r="H121">
        <f>Details2!H1136</f>
        <v>719</v>
      </c>
      <c r="I121">
        <f>Details2!I1136</f>
        <v>592</v>
      </c>
      <c r="J121">
        <f>Details2!J1136</f>
        <v>445</v>
      </c>
      <c r="K121">
        <f>Details2!K1136</f>
        <v>285</v>
      </c>
    </row>
    <row r="122" spans="2:11" x14ac:dyDescent="0.25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t="str">
        <f>Details2!F1137</f>
        <v>NULL</v>
      </c>
      <c r="G122" t="str">
        <f>Details2!G1137</f>
        <v>NULL</v>
      </c>
      <c r="H122" t="str">
        <f>Details2!H1137</f>
        <v>NULL</v>
      </c>
      <c r="I122" t="str">
        <f>Details2!I1137</f>
        <v>NULL</v>
      </c>
      <c r="J122" t="str">
        <f>Details2!J1137</f>
        <v>NULL</v>
      </c>
      <c r="K122" t="str">
        <f>Details2!K1137</f>
        <v>NULL</v>
      </c>
    </row>
    <row r="123" spans="2:11" x14ac:dyDescent="0.25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>
        <f>Details2!F1138</f>
        <v>752</v>
      </c>
      <c r="G123">
        <f>Details2!G1138</f>
        <v>437</v>
      </c>
      <c r="H123">
        <f>Details2!H1138</f>
        <v>543</v>
      </c>
      <c r="I123">
        <f>Details2!I1138</f>
        <v>339</v>
      </c>
      <c r="J123">
        <f>Details2!J1138</f>
        <v>244</v>
      </c>
      <c r="K123">
        <f>Details2!K1138</f>
        <v>193</v>
      </c>
    </row>
    <row r="124" spans="2:11" x14ac:dyDescent="0.25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>
        <f>Details2!F1139</f>
        <v>1110</v>
      </c>
      <c r="G124">
        <f>Details2!G1139</f>
        <v>931</v>
      </c>
      <c r="H124">
        <f>Details2!H1139</f>
        <v>799</v>
      </c>
      <c r="I124">
        <f>Details2!I1139</f>
        <v>730</v>
      </c>
      <c r="J124">
        <f>Details2!J1139</f>
        <v>493</v>
      </c>
      <c r="K124">
        <f>Details2!K1139</f>
        <v>393</v>
      </c>
    </row>
    <row r="125" spans="2:11" x14ac:dyDescent="0.25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5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>
        <f>Details2!F1141</f>
        <v>459</v>
      </c>
      <c r="G126">
        <f>Details2!G1141</f>
        <v>486</v>
      </c>
      <c r="H126">
        <f>Details2!H1141</f>
        <v>506</v>
      </c>
      <c r="I126">
        <f>Details2!I1141</f>
        <v>468</v>
      </c>
      <c r="J126">
        <f>Details2!J1141</f>
        <v>370</v>
      </c>
      <c r="K126">
        <f>Details2!K1141</f>
        <v>301</v>
      </c>
    </row>
    <row r="127" spans="2:11" x14ac:dyDescent="0.25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5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t="str">
        <f>Details2!F1143</f>
        <v>NULL</v>
      </c>
      <c r="G128" t="str">
        <f>Details2!G1143</f>
        <v>NULL</v>
      </c>
      <c r="H128" t="str">
        <f>Details2!H1143</f>
        <v>NULL</v>
      </c>
      <c r="I128" t="str">
        <f>Details2!I1143</f>
        <v>NULL</v>
      </c>
      <c r="J128" t="str">
        <f>Details2!J1143</f>
        <v>NULL</v>
      </c>
      <c r="K128" t="str">
        <f>Details2!K1143</f>
        <v>NULL</v>
      </c>
    </row>
    <row r="129" spans="2:11" x14ac:dyDescent="0.25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>
        <f>Details2!F1144</f>
        <v>1122</v>
      </c>
      <c r="G129">
        <f>Details2!G1144</f>
        <v>962</v>
      </c>
      <c r="H129">
        <f>Details2!H1144</f>
        <v>822</v>
      </c>
      <c r="I129">
        <f>Details2!I1144</f>
        <v>905</v>
      </c>
      <c r="J129">
        <f>Details2!J1144</f>
        <v>883</v>
      </c>
      <c r="K129">
        <f>Details2!K1144</f>
        <v>639</v>
      </c>
    </row>
    <row r="130" spans="2:11" x14ac:dyDescent="0.25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>
        <f>Details2!F1145</f>
        <v>464</v>
      </c>
      <c r="G130">
        <f>Details2!G1145</f>
        <v>797</v>
      </c>
      <c r="H130">
        <f>Details2!H1145</f>
        <v>880</v>
      </c>
      <c r="I130">
        <f>Details2!I1145</f>
        <v>711</v>
      </c>
      <c r="J130">
        <f>Details2!J1145</f>
        <v>450</v>
      </c>
      <c r="K130">
        <f>Details2!K1145</f>
        <v>287</v>
      </c>
    </row>
    <row r="131" spans="2:11" x14ac:dyDescent="0.25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>
        <f>Details2!F1146</f>
        <v>1579</v>
      </c>
      <c r="G131">
        <f>Details2!G1146</f>
        <v>2717</v>
      </c>
      <c r="H131" t="str">
        <f>Details2!H1146</f>
        <v>NULL</v>
      </c>
      <c r="I131" t="str">
        <f>Details2!I1146</f>
        <v>NULL</v>
      </c>
      <c r="J131" t="str">
        <f>Details2!J1146</f>
        <v>NULL</v>
      </c>
      <c r="K131" t="str">
        <f>Details2!K1146</f>
        <v>NULL</v>
      </c>
    </row>
    <row r="132" spans="2:11" x14ac:dyDescent="0.25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>
        <f>Details2!F1147</f>
        <v>713</v>
      </c>
      <c r="G132">
        <f>Details2!G1147</f>
        <v>280</v>
      </c>
      <c r="H132">
        <f>Details2!H1147</f>
        <v>287</v>
      </c>
      <c r="I132">
        <f>Details2!I1147</f>
        <v>92</v>
      </c>
      <c r="J132">
        <f>Details2!J1147</f>
        <v>122</v>
      </c>
      <c r="K132">
        <f>Details2!K1147</f>
        <v>47</v>
      </c>
    </row>
    <row r="133" spans="2:11" x14ac:dyDescent="0.25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t="str">
        <f>Details2!F1148</f>
        <v>NULL</v>
      </c>
      <c r="G133" t="str">
        <f>Details2!G1148</f>
        <v>NULL</v>
      </c>
      <c r="H133" t="str">
        <f>Details2!H1148</f>
        <v>NULL</v>
      </c>
      <c r="I133" t="str">
        <f>Details2!I1148</f>
        <v>NULL</v>
      </c>
      <c r="J133" t="str">
        <f>Details2!J1148</f>
        <v>NULL</v>
      </c>
      <c r="K133" t="str">
        <f>Details2!K1148</f>
        <v>NULL</v>
      </c>
    </row>
    <row r="134" spans="2:11" x14ac:dyDescent="0.25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>
        <f>Details2!F1149</f>
        <v>864</v>
      </c>
      <c r="G134">
        <f>Details2!G1149</f>
        <v>83</v>
      </c>
      <c r="H134" t="str">
        <f>Details2!H1149</f>
        <v>NULL</v>
      </c>
      <c r="I134" t="str">
        <f>Details2!I1149</f>
        <v>NULL</v>
      </c>
      <c r="J134" t="str">
        <f>Details2!J1149</f>
        <v>NULL</v>
      </c>
      <c r="K134" t="str">
        <f>Details2!K1149</f>
        <v>NULL</v>
      </c>
    </row>
    <row r="135" spans="2:11" x14ac:dyDescent="0.25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>
        <f>Details2!F1150</f>
        <v>677</v>
      </c>
      <c r="G135">
        <f>Details2!G1150</f>
        <v>846</v>
      </c>
      <c r="H135">
        <f>Details2!H1150</f>
        <v>1185</v>
      </c>
      <c r="I135">
        <f>Details2!I1150</f>
        <v>1096</v>
      </c>
      <c r="J135">
        <f>Details2!J1150</f>
        <v>857</v>
      </c>
      <c r="K135">
        <f>Details2!K1150</f>
        <v>636</v>
      </c>
    </row>
    <row r="136" spans="2:11" x14ac:dyDescent="0.25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>
        <f>Details2!F1151</f>
        <v>2823</v>
      </c>
      <c r="G136">
        <f>Details2!G1151</f>
        <v>2246</v>
      </c>
      <c r="H136">
        <f>Details2!H1151</f>
        <v>2348</v>
      </c>
      <c r="I136">
        <f>Details2!I1151</f>
        <v>2217</v>
      </c>
      <c r="J136">
        <f>Details2!J1151</f>
        <v>196</v>
      </c>
      <c r="K136">
        <f>Details2!K1151</f>
        <v>934</v>
      </c>
    </row>
    <row r="137" spans="2:11" x14ac:dyDescent="0.25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>
        <f>Details2!F1152</f>
        <v>2383</v>
      </c>
      <c r="G137">
        <f>Details2!G1152</f>
        <v>2319</v>
      </c>
      <c r="H137">
        <f>Details2!H1152</f>
        <v>2034</v>
      </c>
      <c r="I137">
        <f>Details2!I1152</f>
        <v>1042</v>
      </c>
      <c r="J137">
        <f>Details2!J1152</f>
        <v>609</v>
      </c>
      <c r="K137">
        <f>Details2!K1152</f>
        <v>334</v>
      </c>
    </row>
    <row r="138" spans="2:11" x14ac:dyDescent="0.25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>
        <f>Details2!F1153</f>
        <v>1732</v>
      </c>
      <c r="G138">
        <f>Details2!G1153</f>
        <v>1386</v>
      </c>
      <c r="H138">
        <f>Details2!H1153</f>
        <v>1297</v>
      </c>
      <c r="I138">
        <f>Details2!I1153</f>
        <v>1165</v>
      </c>
      <c r="J138">
        <f>Details2!J1153</f>
        <v>315</v>
      </c>
      <c r="K138">
        <f>Details2!K1153</f>
        <v>155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1220</v>
      </c>
      <c r="G141">
        <f>Details2!G1156</f>
        <v>2068</v>
      </c>
      <c r="H141">
        <f>Details2!H1156</f>
        <v>4907</v>
      </c>
      <c r="I141">
        <f>Details2!I1156</f>
        <v>4195</v>
      </c>
      <c r="J141">
        <f>Details2!J1156</f>
        <v>2629</v>
      </c>
      <c r="K141">
        <f>Details2!K1156</f>
        <v>1526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5">
      <c r="B147" s="13" t="s">
        <v>119</v>
      </c>
      <c r="C147" s="9"/>
      <c r="F147" s="116">
        <f>SUM(F5:F16)</f>
        <v>982</v>
      </c>
      <c r="G147" s="116">
        <f t="shared" ref="G147:K147" si="0">SUM(G5:G16)</f>
        <v>2407</v>
      </c>
      <c r="H147" s="116">
        <f t="shared" si="0"/>
        <v>2859</v>
      </c>
      <c r="I147" s="116">
        <f t="shared" si="0"/>
        <v>2635</v>
      </c>
      <c r="J147" s="116">
        <f t="shared" si="0"/>
        <v>1463</v>
      </c>
      <c r="K147" s="116">
        <f t="shared" si="0"/>
        <v>550</v>
      </c>
    </row>
    <row r="148" spans="2:11" x14ac:dyDescent="0.25">
      <c r="B148" s="13" t="s">
        <v>120</v>
      </c>
      <c r="C148" s="9"/>
      <c r="F148" s="116">
        <f>SUM(F18:F21)</f>
        <v>13715</v>
      </c>
      <c r="G148" s="116">
        <f t="shared" ref="G148:K148" si="1">SUM(G18:G21)</f>
        <v>16891</v>
      </c>
      <c r="H148" s="116">
        <f t="shared" si="1"/>
        <v>20244</v>
      </c>
      <c r="I148" s="116">
        <f t="shared" si="1"/>
        <v>17241</v>
      </c>
      <c r="J148" s="116">
        <f t="shared" si="1"/>
        <v>21286</v>
      </c>
      <c r="K148" s="116">
        <f t="shared" si="1"/>
        <v>18478</v>
      </c>
    </row>
    <row r="149" spans="2:11" x14ac:dyDescent="0.25">
      <c r="B149" s="13" t="s">
        <v>409</v>
      </c>
      <c r="C149" s="9"/>
      <c r="F149" s="116">
        <f>SUM(F22:F136)</f>
        <v>597755</v>
      </c>
      <c r="G149" s="116">
        <f t="shared" ref="G149:K149" si="2">SUM(G22:G136)</f>
        <v>564185</v>
      </c>
      <c r="H149" s="116">
        <f t="shared" si="2"/>
        <v>530481</v>
      </c>
      <c r="I149" s="116">
        <f t="shared" si="2"/>
        <v>436436</v>
      </c>
      <c r="J149" s="116">
        <f t="shared" si="2"/>
        <v>352315</v>
      </c>
      <c r="K149" s="116">
        <f t="shared" si="2"/>
        <v>275937</v>
      </c>
    </row>
    <row r="150" spans="2:11" x14ac:dyDescent="0.25">
      <c r="B150" s="13" t="s">
        <v>254</v>
      </c>
      <c r="C150" s="9"/>
      <c r="F150" s="116">
        <f>SUM(F137:F144)</f>
        <v>5335</v>
      </c>
      <c r="G150" s="116">
        <f t="shared" ref="G150:K150" si="3">SUM(G137:G144)</f>
        <v>5773</v>
      </c>
      <c r="H150" s="116">
        <f t="shared" si="3"/>
        <v>8238</v>
      </c>
      <c r="I150" s="116">
        <f t="shared" si="3"/>
        <v>6402</v>
      </c>
      <c r="J150" s="116">
        <f t="shared" si="3"/>
        <v>3553</v>
      </c>
      <c r="K150" s="116">
        <f t="shared" si="3"/>
        <v>2015</v>
      </c>
    </row>
    <row r="151" spans="2:11" x14ac:dyDescent="0.25">
      <c r="B151" s="13" t="s">
        <v>121</v>
      </c>
      <c r="C151" s="9"/>
      <c r="F151" s="116">
        <f>SUM(F147:F150)</f>
        <v>617787</v>
      </c>
      <c r="G151" s="116">
        <f t="shared" ref="G151:K151" si="4">SUM(G147:G150)</f>
        <v>589256</v>
      </c>
      <c r="H151" s="116">
        <f t="shared" si="4"/>
        <v>561822</v>
      </c>
      <c r="I151" s="116">
        <f t="shared" si="4"/>
        <v>462714</v>
      </c>
      <c r="J151" s="116">
        <f t="shared" si="4"/>
        <v>378617</v>
      </c>
      <c r="K151" s="116">
        <f t="shared" si="4"/>
        <v>296980</v>
      </c>
    </row>
    <row r="153" spans="2:11" x14ac:dyDescent="0.25">
      <c r="K153" s="32"/>
    </row>
  </sheetData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453125" style="15" customWidth="1"/>
    <col min="12" max="13" width="12" customWidth="1"/>
    <col min="14" max="14" width="12" bestFit="1" customWidth="1"/>
  </cols>
  <sheetData>
    <row r="1" spans="1:11" x14ac:dyDescent="0.25">
      <c r="A1" s="115" t="s">
        <v>332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118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 t="str">
        <f>Details2!F1165</f>
        <v>NULL</v>
      </c>
      <c r="G5">
        <f>Details2!G1165</f>
        <v>2692</v>
      </c>
      <c r="H5">
        <f>Details2!H1165</f>
        <v>2976</v>
      </c>
      <c r="I5">
        <f>Details2!I1165</f>
        <v>3010</v>
      </c>
      <c r="J5">
        <f>Details2!J1165</f>
        <v>1977</v>
      </c>
      <c r="K5" t="str">
        <f>Details2!K1165</f>
        <v>NULL</v>
      </c>
    </row>
    <row r="6" spans="1:11" x14ac:dyDescent="0.25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>
        <f>Details2!F1166</f>
        <v>100</v>
      </c>
      <c r="G6">
        <f>Details2!G1166</f>
        <v>32</v>
      </c>
      <c r="H6">
        <f>Details2!H1166</f>
        <v>0</v>
      </c>
      <c r="I6">
        <f>Details2!I1166</f>
        <v>61</v>
      </c>
      <c r="J6">
        <f>Details2!J1166</f>
        <v>47</v>
      </c>
      <c r="K6">
        <f>Details2!K1166</f>
        <v>0</v>
      </c>
    </row>
    <row r="7" spans="1:11" x14ac:dyDescent="0.25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>
        <f>Details2!F1167</f>
        <v>3</v>
      </c>
      <c r="G7">
        <f>Details2!G1167</f>
        <v>1</v>
      </c>
      <c r="H7">
        <f>Details2!H1167</f>
        <v>1</v>
      </c>
      <c r="I7">
        <f>Details2!I1167</f>
        <v>0</v>
      </c>
      <c r="J7">
        <f>Details2!J1167</f>
        <v>0</v>
      </c>
      <c r="K7">
        <f>Details2!K1167</f>
        <v>0</v>
      </c>
    </row>
    <row r="8" spans="1:11" x14ac:dyDescent="0.25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 t="str">
        <f>Details2!F1168</f>
        <v>NULL</v>
      </c>
      <c r="G8" t="str">
        <f>Details2!G1168</f>
        <v>NULL</v>
      </c>
      <c r="H8" t="str">
        <f>Details2!H1168</f>
        <v>NULL</v>
      </c>
      <c r="I8">
        <f>Details2!I1168</f>
        <v>1122</v>
      </c>
      <c r="J8" t="str">
        <f>Details2!J1168</f>
        <v>NULL</v>
      </c>
      <c r="K8" t="str">
        <f>Details2!K1168</f>
        <v>NULL</v>
      </c>
    </row>
    <row r="9" spans="1:11" x14ac:dyDescent="0.25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>
        <f>Details2!F1169</f>
        <v>696</v>
      </c>
      <c r="G9">
        <f>Details2!G1169</f>
        <v>654</v>
      </c>
      <c r="H9">
        <f>Details2!H1169</f>
        <v>717</v>
      </c>
      <c r="I9" t="str">
        <f>Details2!I1169</f>
        <v>NULL</v>
      </c>
      <c r="J9">
        <f>Details2!J1169</f>
        <v>315</v>
      </c>
      <c r="K9" t="str">
        <f>Details2!K1169</f>
        <v>NULL</v>
      </c>
    </row>
    <row r="10" spans="1:11" x14ac:dyDescent="0.25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>
        <f>Details2!F1170</f>
        <v>1591</v>
      </c>
      <c r="G10">
        <f>Details2!G1170</f>
        <v>1466</v>
      </c>
      <c r="H10">
        <f>Details2!H1170</f>
        <v>820</v>
      </c>
      <c r="I10">
        <f>Details2!I1170</f>
        <v>869</v>
      </c>
      <c r="J10" t="str">
        <f>Details2!J1170</f>
        <v>NULL</v>
      </c>
      <c r="K10" t="str">
        <f>Details2!K1170</f>
        <v>NULL</v>
      </c>
    </row>
    <row r="11" spans="1:11" x14ac:dyDescent="0.25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t="str">
        <f>Details2!F1171</f>
        <v>NULL</v>
      </c>
      <c r="G11" t="str">
        <f>Details2!G1171</f>
        <v>NULL</v>
      </c>
      <c r="H11" t="str">
        <f>Details2!H1171</f>
        <v>NULL</v>
      </c>
      <c r="I11" t="str">
        <f>Details2!I1171</f>
        <v>NULL</v>
      </c>
      <c r="J11" t="str">
        <f>Details2!J1171</f>
        <v>NULL</v>
      </c>
      <c r="K11" t="str">
        <f>Details2!K1171</f>
        <v>NULL</v>
      </c>
    </row>
    <row r="12" spans="1:11" x14ac:dyDescent="0.25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>
        <f>Details2!F1172</f>
        <v>385</v>
      </c>
      <c r="G12">
        <f>Details2!G1172</f>
        <v>310</v>
      </c>
      <c r="H12">
        <f>Details2!H1172</f>
        <v>577</v>
      </c>
      <c r="I12">
        <f>Details2!I1172</f>
        <v>548</v>
      </c>
      <c r="J12">
        <f>Details2!J1172</f>
        <v>572</v>
      </c>
      <c r="K12">
        <f>Details2!K1172</f>
        <v>661</v>
      </c>
    </row>
    <row r="13" spans="1:11" x14ac:dyDescent="0.25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>
        <f>Details2!F1173</f>
        <v>590</v>
      </c>
      <c r="G13">
        <f>Details2!G1173</f>
        <v>589</v>
      </c>
      <c r="H13">
        <f>Details2!H1173</f>
        <v>588</v>
      </c>
      <c r="I13">
        <f>Details2!I1173</f>
        <v>655</v>
      </c>
      <c r="J13">
        <f>Details2!J1173</f>
        <v>421</v>
      </c>
      <c r="K13">
        <f>Details2!K1173</f>
        <v>496</v>
      </c>
    </row>
    <row r="14" spans="1:11" x14ac:dyDescent="0.25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>
        <f>Details2!F1174</f>
        <v>0</v>
      </c>
      <c r="G14">
        <f>Details2!G1174</f>
        <v>394</v>
      </c>
      <c r="H14">
        <f>Details2!H1174</f>
        <v>431</v>
      </c>
      <c r="I14">
        <f>Details2!I1174</f>
        <v>416</v>
      </c>
      <c r="J14">
        <f>Details2!J1174</f>
        <v>342</v>
      </c>
      <c r="K14">
        <f>Details2!K1174</f>
        <v>396</v>
      </c>
    </row>
    <row r="15" spans="1:11" x14ac:dyDescent="0.25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>
        <f>Details2!F1175</f>
        <v>904</v>
      </c>
      <c r="G15">
        <f>Details2!G1175</f>
        <v>960</v>
      </c>
      <c r="H15">
        <f>Details2!H1175</f>
        <v>986</v>
      </c>
      <c r="I15">
        <f>Details2!I1175</f>
        <v>945</v>
      </c>
      <c r="J15">
        <f>Details2!J1175</f>
        <v>771</v>
      </c>
      <c r="K15" t="str">
        <f>Details2!K1175</f>
        <v>NULL</v>
      </c>
    </row>
    <row r="16" spans="1:11" x14ac:dyDescent="0.25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 t="str">
        <f>Details2!F1176</f>
        <v>NULL</v>
      </c>
      <c r="G16" t="str">
        <f>Details2!G1176</f>
        <v>NULL</v>
      </c>
      <c r="H16">
        <f>Details2!H1176</f>
        <v>322</v>
      </c>
      <c r="I16">
        <f>Details2!I1176</f>
        <v>304</v>
      </c>
      <c r="J16" t="str">
        <f>Details2!J1176</f>
        <v>NULL</v>
      </c>
      <c r="K16" t="str">
        <f>Details2!K1176</f>
        <v>NULL</v>
      </c>
    </row>
    <row r="17" spans="2:13" x14ac:dyDescent="0.25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t="str">
        <f>Details2!F1177</f>
        <v>NULL</v>
      </c>
      <c r="G17" t="str">
        <f>Details2!G1177</f>
        <v>NULL</v>
      </c>
      <c r="H17" t="str">
        <f>Details2!H1177</f>
        <v>NULL</v>
      </c>
      <c r="I17" t="str">
        <f>Details2!I1177</f>
        <v>NULL</v>
      </c>
      <c r="J17" t="str">
        <f>Details2!J1177</f>
        <v>NULL</v>
      </c>
      <c r="K17" t="str">
        <f>Details2!K1177</f>
        <v>NULL</v>
      </c>
    </row>
    <row r="18" spans="2:13" x14ac:dyDescent="0.25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>
        <f>Details2!F1178</f>
        <v>25019</v>
      </c>
      <c r="G18">
        <f>Details2!G1178</f>
        <v>30791</v>
      </c>
      <c r="H18">
        <f>Details2!H1178</f>
        <v>27845</v>
      </c>
      <c r="I18">
        <f>Details2!I1178</f>
        <v>29411</v>
      </c>
      <c r="J18">
        <f>Details2!J1178</f>
        <v>30592</v>
      </c>
      <c r="K18">
        <f>Details2!K1178</f>
        <v>30533</v>
      </c>
    </row>
    <row r="19" spans="2:13" x14ac:dyDescent="0.25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>
        <f>Details2!F1179</f>
        <v>1850</v>
      </c>
      <c r="G19">
        <f>Details2!G1179</f>
        <v>3762</v>
      </c>
      <c r="H19">
        <f>Details2!H1179</f>
        <v>3633</v>
      </c>
      <c r="I19">
        <f>Details2!I1179</f>
        <v>4372</v>
      </c>
      <c r="J19">
        <f>Details2!J1179</f>
        <v>4027</v>
      </c>
      <c r="K19">
        <f>Details2!K1179</f>
        <v>3731</v>
      </c>
    </row>
    <row r="20" spans="2:13" x14ac:dyDescent="0.25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>
        <f>Details2!F1180</f>
        <v>385</v>
      </c>
      <c r="G20">
        <f>Details2!G1180</f>
        <v>516</v>
      </c>
      <c r="H20">
        <f>Details2!H1180</f>
        <v>870</v>
      </c>
      <c r="I20">
        <f>Details2!I1180</f>
        <v>791</v>
      </c>
      <c r="J20">
        <f>Details2!J1180</f>
        <v>870</v>
      </c>
      <c r="K20">
        <f>Details2!K1180</f>
        <v>567</v>
      </c>
    </row>
    <row r="21" spans="2:13" x14ac:dyDescent="0.25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>
        <f>Details2!F1181</f>
        <v>5193</v>
      </c>
      <c r="G21">
        <f>Details2!G1181</f>
        <v>5229</v>
      </c>
      <c r="H21">
        <f>Details2!H1181</f>
        <v>6132</v>
      </c>
      <c r="I21">
        <f>Details2!I1181</f>
        <v>4892</v>
      </c>
      <c r="J21">
        <f>Details2!J1181</f>
        <v>5183</v>
      </c>
      <c r="K21">
        <f>Details2!K1181</f>
        <v>4826</v>
      </c>
    </row>
    <row r="22" spans="2:13" x14ac:dyDescent="0.25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>
        <f>Details2!F1182</f>
        <v>31689</v>
      </c>
      <c r="G22">
        <f>Details2!G1182</f>
        <v>26772</v>
      </c>
      <c r="H22">
        <f>Details2!H1182</f>
        <v>28657</v>
      </c>
      <c r="I22">
        <f>Details2!I1182</f>
        <v>24547</v>
      </c>
      <c r="J22">
        <f>Details2!J1182</f>
        <v>19602</v>
      </c>
      <c r="K22">
        <f>Details2!K1182</f>
        <v>18031</v>
      </c>
    </row>
    <row r="23" spans="2:13" x14ac:dyDescent="0.25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>
        <f>Details2!F1183</f>
        <v>18665</v>
      </c>
      <c r="G23">
        <f>Details2!G1183</f>
        <v>14467</v>
      </c>
      <c r="H23">
        <f>Details2!H1183</f>
        <v>15982</v>
      </c>
      <c r="I23">
        <f>Details2!I1183</f>
        <v>13252</v>
      </c>
      <c r="J23">
        <f>Details2!J1183</f>
        <v>9791</v>
      </c>
      <c r="K23">
        <f>Details2!K1183</f>
        <v>8979</v>
      </c>
    </row>
    <row r="24" spans="2:13" x14ac:dyDescent="0.25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>
        <f>Details2!F1184</f>
        <v>37517</v>
      </c>
      <c r="G24">
        <f>Details2!G1184</f>
        <v>33333</v>
      </c>
      <c r="H24">
        <f>Details2!H1184</f>
        <v>29337</v>
      </c>
      <c r="I24">
        <f>Details2!I1184</f>
        <v>19343</v>
      </c>
      <c r="J24">
        <f>Details2!J1184</f>
        <v>15332</v>
      </c>
      <c r="K24">
        <f>Details2!K1184</f>
        <v>13922</v>
      </c>
    </row>
    <row r="25" spans="2:13" x14ac:dyDescent="0.25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>
        <f>Details2!F1185</f>
        <v>21351</v>
      </c>
      <c r="G25">
        <f>Details2!G1185</f>
        <v>18280</v>
      </c>
      <c r="H25">
        <f>Details2!H1185</f>
        <v>19138</v>
      </c>
      <c r="I25">
        <f>Details2!I1185</f>
        <v>14653</v>
      </c>
      <c r="J25">
        <f>Details2!J1185</f>
        <v>7721</v>
      </c>
      <c r="K25">
        <f>Details2!K1185</f>
        <v>7811</v>
      </c>
    </row>
    <row r="26" spans="2:13" x14ac:dyDescent="0.25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>
        <f>Details2!F1186</f>
        <v>64636</v>
      </c>
      <c r="G26">
        <f>Details2!G1186</f>
        <v>61217</v>
      </c>
      <c r="H26">
        <f>Details2!H1186</f>
        <v>59771</v>
      </c>
      <c r="I26">
        <f>Details2!I1186</f>
        <v>32771</v>
      </c>
      <c r="J26">
        <f>Details2!J1186</f>
        <v>28281</v>
      </c>
      <c r="K26">
        <f>Details2!K1186</f>
        <v>23693</v>
      </c>
    </row>
    <row r="27" spans="2:13" x14ac:dyDescent="0.25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>
        <f>Details2!F1187</f>
        <v>5990</v>
      </c>
      <c r="G27">
        <f>Details2!G1187</f>
        <v>5117</v>
      </c>
      <c r="H27">
        <f>Details2!H1187</f>
        <v>4202</v>
      </c>
      <c r="I27">
        <f>Details2!I1187</f>
        <v>3523</v>
      </c>
      <c r="J27">
        <f>Details2!J1187</f>
        <v>2188</v>
      </c>
      <c r="K27">
        <f>Details2!K1187</f>
        <v>1553</v>
      </c>
    </row>
    <row r="28" spans="2:13" x14ac:dyDescent="0.25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>
        <f>Details2!F1188</f>
        <v>13873</v>
      </c>
      <c r="G28">
        <f>Details2!G1188</f>
        <v>11170</v>
      </c>
      <c r="H28">
        <f>Details2!H1188</f>
        <v>11095</v>
      </c>
      <c r="I28">
        <f>Details2!I1188</f>
        <v>9993</v>
      </c>
      <c r="J28">
        <f>Details2!J1188</f>
        <v>6630</v>
      </c>
      <c r="K28">
        <f>Details2!K1188</f>
        <v>4855</v>
      </c>
    </row>
    <row r="29" spans="2:13" x14ac:dyDescent="0.25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>
        <f>Details2!F1189</f>
        <v>8055</v>
      </c>
      <c r="G29">
        <f>Details2!G1189</f>
        <v>6232</v>
      </c>
      <c r="H29">
        <f>Details2!H1189</f>
        <v>4860</v>
      </c>
      <c r="I29">
        <f>Details2!I1189</f>
        <v>3596</v>
      </c>
      <c r="J29">
        <f>Details2!J1189</f>
        <v>2383</v>
      </c>
      <c r="K29">
        <f>Details2!K1189</f>
        <v>1114</v>
      </c>
    </row>
    <row r="30" spans="2:13" x14ac:dyDescent="0.25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>
        <f>Details2!F1190</f>
        <v>9549</v>
      </c>
      <c r="G30">
        <f>Details2!G1190</f>
        <v>8561</v>
      </c>
      <c r="H30">
        <f>Details2!H1190</f>
        <v>8215</v>
      </c>
      <c r="I30">
        <f>Details2!I1190</f>
        <v>6653</v>
      </c>
      <c r="J30">
        <f>Details2!J1190</f>
        <v>5896</v>
      </c>
      <c r="K30">
        <f>Details2!K1190</f>
        <v>4614</v>
      </c>
    </row>
    <row r="31" spans="2:13" x14ac:dyDescent="0.25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>
        <f>Details2!F1191</f>
        <v>25043</v>
      </c>
      <c r="G31">
        <f>Details2!G1191</f>
        <v>22753</v>
      </c>
      <c r="H31">
        <f>Details2!H1191</f>
        <v>18656</v>
      </c>
      <c r="I31">
        <f>Details2!I1191</f>
        <v>11490</v>
      </c>
      <c r="J31">
        <f>Details2!J1191</f>
        <v>7312</v>
      </c>
      <c r="K31">
        <f>Details2!K1191</f>
        <v>5612</v>
      </c>
      <c r="M31" s="2"/>
    </row>
    <row r="32" spans="2:13" x14ac:dyDescent="0.25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>
        <f>Details2!F1192</f>
        <v>2086</v>
      </c>
      <c r="G32">
        <f>Details2!G1192</f>
        <v>1573</v>
      </c>
      <c r="H32">
        <f>Details2!H1192</f>
        <v>1802</v>
      </c>
      <c r="I32">
        <f>Details2!I1192</f>
        <v>1467</v>
      </c>
      <c r="J32">
        <f>Details2!J1192</f>
        <v>877</v>
      </c>
      <c r="K32">
        <f>Details2!K1192</f>
        <v>838</v>
      </c>
    </row>
    <row r="33" spans="2:11" x14ac:dyDescent="0.25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>
        <f>Details2!F1193</f>
        <v>2163</v>
      </c>
      <c r="G33">
        <f>Details2!G1193</f>
        <v>1678</v>
      </c>
      <c r="H33">
        <f>Details2!H1193</f>
        <v>1810</v>
      </c>
      <c r="I33">
        <f>Details2!I1193</f>
        <v>1503</v>
      </c>
      <c r="J33">
        <f>Details2!J1193</f>
        <v>842</v>
      </c>
      <c r="K33">
        <f>Details2!K1193</f>
        <v>564</v>
      </c>
    </row>
    <row r="34" spans="2:11" x14ac:dyDescent="0.25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>
        <f>Details2!F1194</f>
        <v>3155</v>
      </c>
      <c r="G34">
        <f>Details2!G1194</f>
        <v>2503</v>
      </c>
      <c r="H34">
        <f>Details2!H1194</f>
        <v>2514</v>
      </c>
      <c r="I34">
        <f>Details2!I1194</f>
        <v>1684</v>
      </c>
      <c r="J34">
        <f>Details2!J1194</f>
        <v>824</v>
      </c>
      <c r="K34">
        <f>Details2!K1194</f>
        <v>618</v>
      </c>
    </row>
    <row r="35" spans="2:11" x14ac:dyDescent="0.25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>
        <f>Details2!F1195</f>
        <v>10186</v>
      </c>
      <c r="G35">
        <f>Details2!G1195</f>
        <v>8622</v>
      </c>
      <c r="H35">
        <f>Details2!H1195</f>
        <v>6817</v>
      </c>
      <c r="I35">
        <f>Details2!I1195</f>
        <v>5407</v>
      </c>
      <c r="J35">
        <f>Details2!J1195</f>
        <v>1819</v>
      </c>
      <c r="K35">
        <f>Details2!K1195</f>
        <v>2474</v>
      </c>
    </row>
    <row r="36" spans="2:11" x14ac:dyDescent="0.25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>
        <f>Details2!F1196</f>
        <v>25956</v>
      </c>
      <c r="G36">
        <f>Details2!G1196</f>
        <v>22529</v>
      </c>
      <c r="H36">
        <f>Details2!H1196</f>
        <v>20036</v>
      </c>
      <c r="I36">
        <f>Details2!I1196</f>
        <v>14907</v>
      </c>
      <c r="J36">
        <f>Details2!J1196</f>
        <v>8021</v>
      </c>
      <c r="K36">
        <f>Details2!K1196</f>
        <v>4160</v>
      </c>
    </row>
    <row r="37" spans="2:11" x14ac:dyDescent="0.25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>
        <f>Details2!F1197</f>
        <v>17353</v>
      </c>
      <c r="G37">
        <f>Details2!G1197</f>
        <v>14743</v>
      </c>
      <c r="H37">
        <f>Details2!H1197</f>
        <v>13050</v>
      </c>
      <c r="I37">
        <f>Details2!I1197</f>
        <v>9650</v>
      </c>
      <c r="J37">
        <f>Details2!J1197</f>
        <v>6761</v>
      </c>
      <c r="K37">
        <f>Details2!K1197</f>
        <v>4422</v>
      </c>
    </row>
    <row r="38" spans="2:11" x14ac:dyDescent="0.25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>
        <f>Details2!F1198</f>
        <v>11830</v>
      </c>
      <c r="G38">
        <f>Details2!G1198</f>
        <v>10259</v>
      </c>
      <c r="H38">
        <f>Details2!H1198</f>
        <v>8809</v>
      </c>
      <c r="I38">
        <f>Details2!I1198</f>
        <v>6228</v>
      </c>
      <c r="J38">
        <f>Details2!J1198</f>
        <v>3995</v>
      </c>
      <c r="K38">
        <f>Details2!K1198</f>
        <v>2643</v>
      </c>
    </row>
    <row r="39" spans="2:11" x14ac:dyDescent="0.25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t="str">
        <f>Details2!F1199</f>
        <v>NULL</v>
      </c>
      <c r="G39" t="str">
        <f>Details2!G1199</f>
        <v>NULL</v>
      </c>
      <c r="H39" t="str">
        <f>Details2!H1199</f>
        <v>NULL</v>
      </c>
      <c r="I39" t="str">
        <f>Details2!I1199</f>
        <v>NULL</v>
      </c>
      <c r="J39" t="str">
        <f>Details2!J1199</f>
        <v>NULL</v>
      </c>
      <c r="K39" t="str">
        <f>Details2!K1199</f>
        <v>NULL</v>
      </c>
    </row>
    <row r="40" spans="2:11" x14ac:dyDescent="0.25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>
        <f>Details2!F1200</f>
        <v>16177</v>
      </c>
      <c r="G40">
        <f>Details2!G1200</f>
        <v>11137</v>
      </c>
      <c r="H40">
        <f>Details2!H1200</f>
        <v>9606</v>
      </c>
      <c r="I40">
        <f>Details2!I1200</f>
        <v>8194</v>
      </c>
      <c r="J40">
        <f>Details2!J1200</f>
        <v>6933</v>
      </c>
      <c r="K40">
        <f>Details2!K1200</f>
        <v>5981</v>
      </c>
    </row>
    <row r="41" spans="2:11" x14ac:dyDescent="0.25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>
        <f>Details2!F1201</f>
        <v>23703</v>
      </c>
      <c r="G41">
        <f>Details2!G1201</f>
        <v>18871</v>
      </c>
      <c r="H41">
        <f>Details2!H1201</f>
        <v>15078</v>
      </c>
      <c r="I41">
        <f>Details2!I1201</f>
        <v>11764</v>
      </c>
      <c r="J41">
        <f>Details2!J1201</f>
        <v>9026</v>
      </c>
      <c r="K41">
        <f>Details2!K1201</f>
        <v>8160</v>
      </c>
    </row>
    <row r="42" spans="2:11" x14ac:dyDescent="0.25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>
        <f>Details2!F1202</f>
        <v>39147</v>
      </c>
      <c r="G42">
        <f>Details2!G1202</f>
        <v>30056</v>
      </c>
      <c r="H42">
        <f>Details2!H1202</f>
        <v>35072</v>
      </c>
      <c r="I42">
        <f>Details2!I1202</f>
        <v>21028</v>
      </c>
      <c r="J42">
        <f>Details2!J1202</f>
        <v>16154</v>
      </c>
      <c r="K42">
        <f>Details2!K1202</f>
        <v>16108</v>
      </c>
    </row>
    <row r="43" spans="2:11" x14ac:dyDescent="0.25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>
        <f>Details2!F1203</f>
        <v>24707</v>
      </c>
      <c r="G43">
        <f>Details2!G1203</f>
        <v>21875</v>
      </c>
      <c r="H43">
        <f>Details2!H1203</f>
        <v>20868</v>
      </c>
      <c r="I43">
        <f>Details2!I1203</f>
        <v>16290</v>
      </c>
      <c r="J43">
        <f>Details2!J1203</f>
        <v>12714</v>
      </c>
      <c r="K43">
        <f>Details2!K1203</f>
        <v>12826</v>
      </c>
    </row>
    <row r="44" spans="2:11" x14ac:dyDescent="0.25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>
        <f>Details2!F1204</f>
        <v>8181</v>
      </c>
      <c r="G44">
        <f>Details2!G1204</f>
        <v>5169</v>
      </c>
      <c r="H44">
        <f>Details2!H1204</f>
        <v>2944</v>
      </c>
      <c r="I44">
        <f>Details2!I1204</f>
        <v>2734</v>
      </c>
      <c r="J44">
        <f>Details2!J1204</f>
        <v>1756</v>
      </c>
      <c r="K44">
        <f>Details2!K1204</f>
        <v>1691</v>
      </c>
    </row>
    <row r="45" spans="2:11" x14ac:dyDescent="0.25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>
        <f>Details2!F1205</f>
        <v>17771</v>
      </c>
      <c r="G45">
        <f>Details2!G1205</f>
        <v>16438</v>
      </c>
      <c r="H45">
        <f>Details2!H1205</f>
        <v>15317</v>
      </c>
      <c r="I45">
        <f>Details2!I1205</f>
        <v>10515</v>
      </c>
      <c r="J45">
        <f>Details2!J1205</f>
        <v>7197</v>
      </c>
      <c r="K45">
        <f>Details2!K1205</f>
        <v>5976</v>
      </c>
    </row>
    <row r="46" spans="2:11" x14ac:dyDescent="0.25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>
        <f>Details2!F1206</f>
        <v>16082</v>
      </c>
      <c r="G46">
        <f>Details2!G1206</f>
        <v>12954</v>
      </c>
      <c r="H46">
        <f>Details2!H1206</f>
        <v>9979</v>
      </c>
      <c r="I46">
        <f>Details2!I1206</f>
        <v>7331</v>
      </c>
      <c r="J46">
        <f>Details2!J1206</f>
        <v>6537</v>
      </c>
      <c r="K46">
        <f>Details2!K1206</f>
        <v>5777</v>
      </c>
    </row>
    <row r="47" spans="2:11" x14ac:dyDescent="0.25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>
        <f>Details2!F1207</f>
        <v>18606</v>
      </c>
      <c r="G47">
        <f>Details2!G1207</f>
        <v>18977</v>
      </c>
      <c r="H47">
        <f>Details2!H1207</f>
        <v>20888</v>
      </c>
      <c r="I47">
        <f>Details2!I1207</f>
        <v>17880</v>
      </c>
      <c r="J47">
        <f>Details2!J1207</f>
        <v>13859</v>
      </c>
      <c r="K47">
        <f>Details2!K1207</f>
        <v>11234</v>
      </c>
    </row>
    <row r="48" spans="2:11" x14ac:dyDescent="0.25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>
        <f>Details2!F1208</f>
        <v>17468</v>
      </c>
      <c r="G48">
        <f>Details2!G1208</f>
        <v>15315</v>
      </c>
      <c r="H48">
        <f>Details2!H1208</f>
        <v>14427</v>
      </c>
      <c r="I48">
        <f>Details2!I1208</f>
        <v>11303</v>
      </c>
      <c r="J48">
        <f>Details2!J1208</f>
        <v>9319</v>
      </c>
      <c r="K48">
        <f>Details2!K1208</f>
        <v>7622</v>
      </c>
    </row>
    <row r="49" spans="2:13" x14ac:dyDescent="0.25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>
        <f>Details2!F1209</f>
        <v>14911</v>
      </c>
      <c r="G49">
        <f>Details2!G1209</f>
        <v>16942</v>
      </c>
      <c r="H49">
        <f>Details2!H1209</f>
        <v>11689</v>
      </c>
      <c r="I49">
        <f>Details2!I1209</f>
        <v>11240</v>
      </c>
      <c r="J49">
        <f>Details2!J1209</f>
        <v>7658</v>
      </c>
      <c r="K49">
        <f>Details2!K1209</f>
        <v>7528</v>
      </c>
    </row>
    <row r="50" spans="2:13" x14ac:dyDescent="0.25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>
        <f>Details2!F1210</f>
        <v>4230</v>
      </c>
      <c r="G50">
        <f>Details2!G1210</f>
        <v>3475</v>
      </c>
      <c r="H50">
        <f>Details2!H1210</f>
        <v>3695</v>
      </c>
      <c r="I50">
        <f>Details2!I1210</f>
        <v>2245</v>
      </c>
      <c r="J50">
        <f>Details2!J1210</f>
        <v>1353</v>
      </c>
      <c r="K50">
        <f>Details2!K1210</f>
        <v>1315</v>
      </c>
    </row>
    <row r="51" spans="2:13" x14ac:dyDescent="0.25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>
        <f>Details2!F1211</f>
        <v>14044</v>
      </c>
      <c r="G51">
        <f>Details2!G1211</f>
        <v>11367</v>
      </c>
      <c r="H51">
        <f>Details2!H1211</f>
        <v>10402</v>
      </c>
      <c r="I51">
        <f>Details2!I1211</f>
        <v>9624</v>
      </c>
      <c r="J51">
        <f>Details2!J1211</f>
        <v>7867</v>
      </c>
      <c r="K51">
        <f>Details2!K1211</f>
        <v>6839</v>
      </c>
    </row>
    <row r="52" spans="2:13" x14ac:dyDescent="0.25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>
        <f>Details2!F1212</f>
        <v>55247</v>
      </c>
      <c r="G52">
        <f>Details2!G1212</f>
        <v>53768</v>
      </c>
      <c r="H52">
        <f>Details2!H1212</f>
        <v>50941</v>
      </c>
      <c r="I52">
        <f>Details2!I1212</f>
        <v>41430</v>
      </c>
      <c r="J52">
        <f>Details2!J1212</f>
        <v>31867</v>
      </c>
      <c r="K52">
        <f>Details2!K1212</f>
        <v>18218</v>
      </c>
    </row>
    <row r="53" spans="2:13" x14ac:dyDescent="0.25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>
        <f>Details2!F1213</f>
        <v>6012</v>
      </c>
      <c r="G53">
        <f>Details2!G1213</f>
        <v>4676</v>
      </c>
      <c r="H53">
        <f>Details2!H1213</f>
        <v>4940</v>
      </c>
      <c r="I53">
        <f>Details2!I1213</f>
        <v>3381</v>
      </c>
      <c r="J53">
        <f>Details2!J1213</f>
        <v>1784</v>
      </c>
      <c r="K53">
        <f>Details2!K1213</f>
        <v>1103</v>
      </c>
    </row>
    <row r="54" spans="2:13" x14ac:dyDescent="0.25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>
        <f>Details2!F1214</f>
        <v>18155</v>
      </c>
      <c r="G54">
        <f>Details2!G1214</f>
        <v>16189</v>
      </c>
      <c r="H54">
        <f>Details2!H1214</f>
        <v>13989</v>
      </c>
      <c r="I54">
        <f>Details2!I1214</f>
        <v>8601</v>
      </c>
      <c r="J54">
        <f>Details2!J1214</f>
        <v>10115</v>
      </c>
      <c r="K54">
        <f>Details2!K1214</f>
        <v>9126</v>
      </c>
    </row>
    <row r="55" spans="2:13" x14ac:dyDescent="0.25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t="str">
        <f>Details2!F1215</f>
        <v>NULL</v>
      </c>
      <c r="G55" t="str">
        <f>Details2!G1215</f>
        <v>NULL</v>
      </c>
      <c r="H55" t="str">
        <f>Details2!H1215</f>
        <v>NULL</v>
      </c>
      <c r="I55" t="str">
        <f>Details2!I1215</f>
        <v>NULL</v>
      </c>
      <c r="J55" t="str">
        <f>Details2!J1215</f>
        <v>NULL</v>
      </c>
      <c r="K55" t="str">
        <f>Details2!K1215</f>
        <v>NULL</v>
      </c>
    </row>
    <row r="56" spans="2:13" x14ac:dyDescent="0.25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>
        <f>Details2!F1216</f>
        <v>10934</v>
      </c>
      <c r="G56">
        <f>Details2!G1216</f>
        <v>11291</v>
      </c>
      <c r="H56">
        <f>Details2!H1216</f>
        <v>12113</v>
      </c>
      <c r="I56">
        <f>Details2!I1216</f>
        <v>9276</v>
      </c>
      <c r="J56">
        <f>Details2!J1216</f>
        <v>5820</v>
      </c>
      <c r="K56">
        <f>Details2!K1216</f>
        <v>5316</v>
      </c>
    </row>
    <row r="57" spans="2:13" x14ac:dyDescent="0.25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>
        <f>Details2!F1217</f>
        <v>4868</v>
      </c>
      <c r="G57">
        <f>Details2!G1217</f>
        <v>5077</v>
      </c>
      <c r="H57">
        <f>Details2!H1217</f>
        <v>4686</v>
      </c>
      <c r="I57">
        <f>Details2!I1217</f>
        <v>2556</v>
      </c>
      <c r="J57" t="str">
        <f>Details2!J1217</f>
        <v>NULL</v>
      </c>
      <c r="K57" t="str">
        <f>Details2!K1217</f>
        <v>NULL</v>
      </c>
    </row>
    <row r="58" spans="2:13" x14ac:dyDescent="0.25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>
        <f>Details2!F1218</f>
        <v>7848</v>
      </c>
      <c r="G58">
        <f>Details2!G1218</f>
        <v>5622</v>
      </c>
      <c r="H58">
        <f>Details2!H1218</f>
        <v>5596</v>
      </c>
      <c r="I58">
        <f>Details2!I1218</f>
        <v>5210</v>
      </c>
      <c r="J58">
        <f>Details2!J1218</f>
        <v>3803</v>
      </c>
      <c r="K58">
        <f>Details2!K1218</f>
        <v>2074</v>
      </c>
    </row>
    <row r="59" spans="2:13" x14ac:dyDescent="0.25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>
        <f>Details2!F1219</f>
        <v>24499</v>
      </c>
      <c r="G59">
        <f>Details2!G1219</f>
        <v>22524</v>
      </c>
      <c r="H59">
        <f>Details2!H1219</f>
        <v>22045</v>
      </c>
      <c r="I59">
        <f>Details2!I1219</f>
        <v>16346</v>
      </c>
      <c r="J59">
        <f>Details2!J1219</f>
        <v>13086</v>
      </c>
      <c r="K59">
        <f>Details2!K1219</f>
        <v>13871</v>
      </c>
    </row>
    <row r="60" spans="2:13" x14ac:dyDescent="0.25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>
        <f>Details2!F1220</f>
        <v>27284</v>
      </c>
      <c r="G60">
        <f>Details2!G1220</f>
        <v>22073</v>
      </c>
      <c r="H60">
        <f>Details2!H1220</f>
        <v>19269</v>
      </c>
      <c r="I60">
        <f>Details2!I1220</f>
        <v>14539</v>
      </c>
      <c r="J60">
        <f>Details2!J1220</f>
        <v>10228</v>
      </c>
      <c r="K60">
        <f>Details2!K1220</f>
        <v>8425</v>
      </c>
    </row>
    <row r="61" spans="2:13" x14ac:dyDescent="0.25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>
        <f>Details2!F1221</f>
        <v>14307</v>
      </c>
      <c r="G61">
        <f>Details2!G1221</f>
        <v>10723</v>
      </c>
      <c r="H61">
        <f>Details2!H1221</f>
        <v>10079</v>
      </c>
      <c r="I61">
        <f>Details2!I1221</f>
        <v>8455</v>
      </c>
      <c r="J61">
        <f>Details2!J1221</f>
        <v>6164</v>
      </c>
      <c r="K61">
        <f>Details2!K1221</f>
        <v>4898</v>
      </c>
    </row>
    <row r="62" spans="2:13" x14ac:dyDescent="0.25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>
        <f>Details2!F1222</f>
        <v>8596</v>
      </c>
      <c r="G62">
        <f>Details2!G1222</f>
        <v>6445</v>
      </c>
      <c r="H62">
        <f>Details2!H1222</f>
        <v>5859</v>
      </c>
      <c r="I62">
        <f>Details2!I1222</f>
        <v>3692</v>
      </c>
      <c r="J62">
        <f>Details2!J1222</f>
        <v>3690</v>
      </c>
      <c r="K62">
        <f>Details2!K1222</f>
        <v>3670</v>
      </c>
      <c r="M62" s="2"/>
    </row>
    <row r="63" spans="2:13" x14ac:dyDescent="0.25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>
        <f>Details2!F1223</f>
        <v>32048</v>
      </c>
      <c r="G63">
        <f>Details2!G1223</f>
        <v>24194</v>
      </c>
      <c r="H63">
        <f>Details2!H1223</f>
        <v>23006</v>
      </c>
      <c r="I63">
        <f>Details2!I1223</f>
        <v>19139</v>
      </c>
      <c r="J63">
        <f>Details2!J1223</f>
        <v>15564</v>
      </c>
      <c r="K63">
        <f>Details2!K1223</f>
        <v>17471</v>
      </c>
    </row>
    <row r="64" spans="2:13" x14ac:dyDescent="0.25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>
        <f>Details2!F1224</f>
        <v>138889</v>
      </c>
      <c r="G64">
        <f>Details2!G1224</f>
        <v>129605</v>
      </c>
      <c r="H64">
        <f>Details2!H1224</f>
        <v>116896</v>
      </c>
      <c r="I64">
        <f>Details2!I1224</f>
        <v>105309</v>
      </c>
      <c r="J64">
        <f>Details2!J1224</f>
        <v>84784</v>
      </c>
      <c r="K64">
        <f>Details2!K1224</f>
        <v>83052</v>
      </c>
    </row>
    <row r="65" spans="2:16" x14ac:dyDescent="0.25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>
        <f>Details2!F1225</f>
        <v>2243</v>
      </c>
      <c r="G65">
        <f>Details2!G1225</f>
        <v>2107</v>
      </c>
      <c r="H65">
        <f>Details2!H1225</f>
        <v>0</v>
      </c>
      <c r="I65">
        <f>Details2!I1225</f>
        <v>1276</v>
      </c>
      <c r="J65">
        <f>Details2!J1225</f>
        <v>1957</v>
      </c>
      <c r="K65">
        <f>Details2!K1225</f>
        <v>1061</v>
      </c>
    </row>
    <row r="66" spans="2:16" x14ac:dyDescent="0.25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>
        <f>Details2!F1226</f>
        <v>55584</v>
      </c>
      <c r="G66">
        <f>Details2!G1226</f>
        <v>39268</v>
      </c>
      <c r="H66">
        <f>Details2!H1226</f>
        <v>43977</v>
      </c>
      <c r="I66">
        <f>Details2!I1226</f>
        <v>40376</v>
      </c>
      <c r="J66">
        <f>Details2!J1226</f>
        <v>33971</v>
      </c>
      <c r="K66">
        <f>Details2!K1226</f>
        <v>32406</v>
      </c>
    </row>
    <row r="67" spans="2:16" x14ac:dyDescent="0.25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>
        <f>Details2!F1227</f>
        <v>32327</v>
      </c>
      <c r="G67">
        <f>Details2!G1227</f>
        <v>24725</v>
      </c>
      <c r="H67">
        <f>Details2!H1227</f>
        <v>24371</v>
      </c>
      <c r="I67">
        <f>Details2!I1227</f>
        <v>21695</v>
      </c>
      <c r="J67">
        <f>Details2!J1227</f>
        <v>17029</v>
      </c>
      <c r="K67">
        <f>Details2!K1227</f>
        <v>16248</v>
      </c>
    </row>
    <row r="68" spans="2:16" x14ac:dyDescent="0.25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>
        <f>Details2!F1228</f>
        <v>4092</v>
      </c>
      <c r="G68">
        <f>Details2!G1228</f>
        <v>3582</v>
      </c>
      <c r="H68">
        <f>Details2!H1228</f>
        <v>3106</v>
      </c>
      <c r="I68">
        <f>Details2!I1228</f>
        <v>2552</v>
      </c>
      <c r="J68">
        <f>Details2!J1228</f>
        <v>1903</v>
      </c>
      <c r="K68">
        <f>Details2!K1228</f>
        <v>1675</v>
      </c>
    </row>
    <row r="69" spans="2:16" x14ac:dyDescent="0.25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>
        <f>Details2!F1229</f>
        <v>11272</v>
      </c>
      <c r="G69">
        <f>Details2!G1229</f>
        <v>9877</v>
      </c>
      <c r="H69">
        <f>Details2!H1229</f>
        <v>8720</v>
      </c>
      <c r="I69">
        <f>Details2!I1229</f>
        <v>6284</v>
      </c>
      <c r="J69">
        <f>Details2!J1229</f>
        <v>4159</v>
      </c>
      <c r="K69">
        <f>Details2!K1229</f>
        <v>3583</v>
      </c>
    </row>
    <row r="70" spans="2:16" x14ac:dyDescent="0.25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>
        <f>Details2!F1230</f>
        <v>2986</v>
      </c>
      <c r="G70">
        <f>Details2!G1230</f>
        <v>3342</v>
      </c>
      <c r="H70">
        <f>Details2!H1230</f>
        <v>2904</v>
      </c>
      <c r="I70">
        <f>Details2!I1230</f>
        <v>2125</v>
      </c>
      <c r="J70">
        <f>Details2!J1230</f>
        <v>1859</v>
      </c>
      <c r="K70">
        <f>Details2!K1230</f>
        <v>850</v>
      </c>
    </row>
    <row r="71" spans="2:16" x14ac:dyDescent="0.25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>
        <f>Details2!F1231</f>
        <v>2749</v>
      </c>
      <c r="G71">
        <f>Details2!G1231</f>
        <v>2472</v>
      </c>
      <c r="H71">
        <f>Details2!H1231</f>
        <v>2457</v>
      </c>
      <c r="I71">
        <f>Details2!I1231</f>
        <v>2058</v>
      </c>
      <c r="J71">
        <f>Details2!J1231</f>
        <v>1500</v>
      </c>
      <c r="K71">
        <f>Details2!K1231</f>
        <v>897</v>
      </c>
      <c r="L71" s="2"/>
      <c r="M71" s="2"/>
      <c r="P71" s="2"/>
    </row>
    <row r="72" spans="2:16" x14ac:dyDescent="0.25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>
        <f>Details2!F1232</f>
        <v>20456</v>
      </c>
      <c r="G72">
        <f>Details2!G1232</f>
        <v>16870</v>
      </c>
      <c r="H72">
        <f>Details2!H1232</f>
        <v>15254</v>
      </c>
      <c r="I72">
        <f>Details2!I1232</f>
        <v>12140</v>
      </c>
      <c r="J72">
        <f>Details2!J1232</f>
        <v>8154</v>
      </c>
      <c r="K72">
        <f>Details2!K1232</f>
        <v>4664</v>
      </c>
      <c r="L72" s="2"/>
      <c r="M72" s="2"/>
      <c r="O72" s="4"/>
    </row>
    <row r="73" spans="2:16" x14ac:dyDescent="0.25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>
        <f>Details2!F1233</f>
        <v>55805</v>
      </c>
      <c r="G73">
        <f>Details2!G1233</f>
        <v>46069</v>
      </c>
      <c r="H73">
        <f>Details2!H1233</f>
        <v>42994</v>
      </c>
      <c r="I73">
        <f>Details2!I1233</f>
        <v>36608</v>
      </c>
      <c r="J73">
        <f>Details2!J1233</f>
        <v>15752</v>
      </c>
      <c r="K73">
        <f>Details2!K1233</f>
        <v>13499</v>
      </c>
      <c r="L73" s="19"/>
      <c r="M73" s="2"/>
      <c r="O73" s="4"/>
    </row>
    <row r="74" spans="2:16" x14ac:dyDescent="0.25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>
        <f>Details2!F1234</f>
        <v>6827</v>
      </c>
      <c r="G74">
        <f>Details2!G1234</f>
        <v>6357</v>
      </c>
      <c r="H74">
        <f>Details2!H1234</f>
        <v>5618</v>
      </c>
      <c r="I74">
        <f>Details2!I1234</f>
        <v>5006</v>
      </c>
      <c r="J74">
        <f>Details2!J1234</f>
        <v>3175</v>
      </c>
      <c r="K74">
        <f>Details2!K1234</f>
        <v>1969</v>
      </c>
      <c r="L74" s="2"/>
      <c r="M74" s="2"/>
      <c r="O74" s="4"/>
    </row>
    <row r="75" spans="2:16" x14ac:dyDescent="0.25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>
        <f>Details2!F1235</f>
        <v>2842</v>
      </c>
      <c r="G75">
        <f>Details2!G1235</f>
        <v>2114</v>
      </c>
      <c r="H75">
        <f>Details2!H1235</f>
        <v>1794</v>
      </c>
      <c r="I75">
        <f>Details2!I1235</f>
        <v>1314</v>
      </c>
      <c r="J75">
        <f>Details2!J1235</f>
        <v>1084</v>
      </c>
      <c r="K75">
        <f>Details2!K1235</f>
        <v>939</v>
      </c>
      <c r="L75" s="2"/>
      <c r="M75" s="2"/>
      <c r="O75" s="4"/>
    </row>
    <row r="76" spans="2:16" x14ac:dyDescent="0.25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>
        <f>Details2!F1236</f>
        <v>2239</v>
      </c>
      <c r="G76">
        <f>Details2!G1236</f>
        <v>1735</v>
      </c>
      <c r="H76">
        <f>Details2!H1236</f>
        <v>2039</v>
      </c>
      <c r="I76">
        <f>Details2!I1236</f>
        <v>1695</v>
      </c>
      <c r="J76">
        <f>Details2!J1236</f>
        <v>1045</v>
      </c>
      <c r="K76">
        <f>Details2!K1236</f>
        <v>826</v>
      </c>
      <c r="L76" s="2"/>
      <c r="M76" s="2"/>
      <c r="O76" s="4"/>
    </row>
    <row r="77" spans="2:16" x14ac:dyDescent="0.25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>
        <f>Details2!F1237</f>
        <v>7411</v>
      </c>
      <c r="G77">
        <f>Details2!G1237</f>
        <v>7123</v>
      </c>
      <c r="H77">
        <f>Details2!H1237</f>
        <v>8075</v>
      </c>
      <c r="I77">
        <f>Details2!I1237</f>
        <v>6116</v>
      </c>
      <c r="J77">
        <f>Details2!J1237</f>
        <v>5072</v>
      </c>
      <c r="K77">
        <f>Details2!K1237</f>
        <v>6234</v>
      </c>
      <c r="L77" s="2"/>
      <c r="M77" s="2"/>
    </row>
    <row r="78" spans="2:16" x14ac:dyDescent="0.25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>
        <f>Details2!F1238</f>
        <v>56387</v>
      </c>
      <c r="G78">
        <f>Details2!G1238</f>
        <v>53716</v>
      </c>
      <c r="H78">
        <f>Details2!H1238</f>
        <v>50217</v>
      </c>
      <c r="I78">
        <f>Details2!I1238</f>
        <v>42858</v>
      </c>
      <c r="J78">
        <f>Details2!J1238</f>
        <v>38015</v>
      </c>
      <c r="K78">
        <f>Details2!K1238</f>
        <v>32433</v>
      </c>
      <c r="L78" s="2"/>
      <c r="M78" s="2"/>
    </row>
    <row r="79" spans="2:16" x14ac:dyDescent="0.25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>
        <f>Details2!F1239</f>
        <v>13281</v>
      </c>
      <c r="G79">
        <f>Details2!G1239</f>
        <v>8948</v>
      </c>
      <c r="H79">
        <f>Details2!H1239</f>
        <v>8387</v>
      </c>
      <c r="I79">
        <f>Details2!I1239</f>
        <v>6661</v>
      </c>
      <c r="J79">
        <f>Details2!J1239</f>
        <v>5560</v>
      </c>
      <c r="K79">
        <f>Details2!K1239</f>
        <v>4714</v>
      </c>
      <c r="L79" s="2"/>
      <c r="M79" s="2"/>
      <c r="N79" s="9"/>
    </row>
    <row r="80" spans="2:16" x14ac:dyDescent="0.25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>
        <f>Details2!F1240</f>
        <v>26200</v>
      </c>
      <c r="G80">
        <f>Details2!G1240</f>
        <v>24177</v>
      </c>
      <c r="H80">
        <f>Details2!H1240</f>
        <v>20548</v>
      </c>
      <c r="I80">
        <f>Details2!I1240</f>
        <v>16937</v>
      </c>
      <c r="J80">
        <f>Details2!J1240</f>
        <v>14281</v>
      </c>
      <c r="K80">
        <f>Details2!K1240</f>
        <v>12807</v>
      </c>
      <c r="N80" s="9"/>
    </row>
    <row r="81" spans="2:14" x14ac:dyDescent="0.25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>
        <f>Details2!F1241</f>
        <v>8822</v>
      </c>
      <c r="G81">
        <f>Details2!G1241</f>
        <v>7102</v>
      </c>
      <c r="H81">
        <f>Details2!H1241</f>
        <v>8232</v>
      </c>
      <c r="I81">
        <f>Details2!I1241</f>
        <v>6682</v>
      </c>
      <c r="J81">
        <f>Details2!J1241</f>
        <v>5930</v>
      </c>
      <c r="K81">
        <f>Details2!K1241</f>
        <v>5213</v>
      </c>
      <c r="N81" s="9"/>
    </row>
    <row r="82" spans="2:14" x14ac:dyDescent="0.25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>
        <f>Details2!F1242</f>
        <v>2468</v>
      </c>
      <c r="G82">
        <f>Details2!G1242</f>
        <v>2228</v>
      </c>
      <c r="H82">
        <f>Details2!H1242</f>
        <v>1882</v>
      </c>
      <c r="I82">
        <f>Details2!I1242</f>
        <v>2007</v>
      </c>
      <c r="J82">
        <f>Details2!J1242</f>
        <v>1631</v>
      </c>
      <c r="K82">
        <f>Details2!K1242</f>
        <v>923</v>
      </c>
      <c r="L82" s="9"/>
      <c r="M82" s="9"/>
      <c r="N82" s="9"/>
    </row>
    <row r="83" spans="2:14" x14ac:dyDescent="0.25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>
        <f>Details2!F1243</f>
        <v>3627</v>
      </c>
      <c r="G83">
        <f>Details2!G1243</f>
        <v>2385</v>
      </c>
      <c r="H83">
        <f>Details2!H1243</f>
        <v>2179</v>
      </c>
      <c r="I83">
        <f>Details2!I1243</f>
        <v>1954</v>
      </c>
      <c r="J83">
        <f>Details2!J1243</f>
        <v>1518</v>
      </c>
      <c r="K83">
        <f>Details2!K1243</f>
        <v>773</v>
      </c>
      <c r="L83" s="9"/>
      <c r="M83" s="9"/>
    </row>
    <row r="84" spans="2:14" x14ac:dyDescent="0.25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>
        <f>Details2!F1244</f>
        <v>52333</v>
      </c>
      <c r="G84">
        <f>Details2!G1244</f>
        <v>40579</v>
      </c>
      <c r="H84">
        <f>Details2!H1244</f>
        <v>33187</v>
      </c>
      <c r="I84">
        <f>Details2!I1244</f>
        <v>26866</v>
      </c>
      <c r="J84">
        <f>Details2!J1244</f>
        <v>22405</v>
      </c>
      <c r="K84">
        <f>Details2!K1244</f>
        <v>20068</v>
      </c>
      <c r="L84" s="9"/>
      <c r="M84" s="9"/>
      <c r="N84" s="3"/>
    </row>
    <row r="85" spans="2:14" x14ac:dyDescent="0.25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>
        <f>Details2!F1245</f>
        <v>21865</v>
      </c>
      <c r="G85">
        <f>Details2!G1245</f>
        <v>16945</v>
      </c>
      <c r="H85">
        <f>Details2!H1245</f>
        <v>16785</v>
      </c>
      <c r="I85">
        <f>Details2!I1245</f>
        <v>12381</v>
      </c>
      <c r="J85">
        <f>Details2!J1245</f>
        <v>10622</v>
      </c>
      <c r="K85">
        <f>Details2!K1245</f>
        <v>8830</v>
      </c>
      <c r="L85" s="9"/>
      <c r="M85" s="9"/>
      <c r="N85" s="3"/>
    </row>
    <row r="86" spans="2:14" x14ac:dyDescent="0.25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>
        <f>Details2!F1246</f>
        <v>2732</v>
      </c>
      <c r="G86">
        <f>Details2!G1246</f>
        <v>2062</v>
      </c>
      <c r="H86">
        <f>Details2!H1246</f>
        <v>2219</v>
      </c>
      <c r="I86">
        <f>Details2!I1246</f>
        <v>2097</v>
      </c>
      <c r="J86">
        <f>Details2!J1246</f>
        <v>1547</v>
      </c>
      <c r="K86">
        <f>Details2!K1246</f>
        <v>1122</v>
      </c>
      <c r="N86" s="3"/>
    </row>
    <row r="87" spans="2:14" x14ac:dyDescent="0.25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>
        <f>Details2!F1247</f>
        <v>19159</v>
      </c>
      <c r="G87">
        <f>Details2!G1247</f>
        <v>15818</v>
      </c>
      <c r="H87">
        <f>Details2!H1247</f>
        <v>14329</v>
      </c>
      <c r="I87">
        <f>Details2!I1247</f>
        <v>11264</v>
      </c>
      <c r="J87">
        <f>Details2!J1247</f>
        <v>9376</v>
      </c>
      <c r="K87">
        <f>Details2!K1247</f>
        <v>8446</v>
      </c>
      <c r="L87" s="3"/>
      <c r="M87" s="3"/>
      <c r="N87" s="3"/>
    </row>
    <row r="88" spans="2:14" x14ac:dyDescent="0.25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>
        <f>Details2!F1248</f>
        <v>10284</v>
      </c>
      <c r="G88">
        <f>Details2!G1248</f>
        <v>11389</v>
      </c>
      <c r="H88">
        <f>Details2!H1248</f>
        <v>10297</v>
      </c>
      <c r="I88">
        <f>Details2!I1248</f>
        <v>8213</v>
      </c>
      <c r="J88">
        <f>Details2!J1248</f>
        <v>7179</v>
      </c>
      <c r="K88">
        <f>Details2!K1248</f>
        <v>6199</v>
      </c>
      <c r="L88" s="3"/>
      <c r="M88" s="3"/>
    </row>
    <row r="89" spans="2:14" x14ac:dyDescent="0.25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>
        <f>Details2!F1249</f>
        <v>11317</v>
      </c>
      <c r="G89">
        <f>Details2!G1249</f>
        <v>8832</v>
      </c>
      <c r="H89">
        <f>Details2!H1249</f>
        <v>6665</v>
      </c>
      <c r="I89">
        <f>Details2!I1249</f>
        <v>4124</v>
      </c>
      <c r="J89">
        <f>Details2!J1249</f>
        <v>3155</v>
      </c>
      <c r="K89">
        <f>Details2!K1249</f>
        <v>2944</v>
      </c>
      <c r="L89" s="3"/>
      <c r="M89" s="3"/>
    </row>
    <row r="90" spans="2:14" x14ac:dyDescent="0.25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>
        <f>Details2!F1250</f>
        <v>11085</v>
      </c>
      <c r="G90">
        <f>Details2!G1250</f>
        <v>10059</v>
      </c>
      <c r="H90">
        <f>Details2!H1250</f>
        <v>11378</v>
      </c>
      <c r="I90">
        <f>Details2!I1250</f>
        <v>8617</v>
      </c>
      <c r="J90">
        <f>Details2!J1250</f>
        <v>6022</v>
      </c>
      <c r="K90">
        <f>Details2!K1250</f>
        <v>4083</v>
      </c>
      <c r="L90" s="3"/>
      <c r="M90" s="3"/>
    </row>
    <row r="91" spans="2:14" x14ac:dyDescent="0.25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>
        <f>Details2!F1251</f>
        <v>5491</v>
      </c>
      <c r="G91">
        <f>Details2!G1251</f>
        <v>4468</v>
      </c>
      <c r="H91">
        <f>Details2!H1251</f>
        <v>3626</v>
      </c>
      <c r="I91">
        <f>Details2!I1251</f>
        <v>3422</v>
      </c>
      <c r="J91">
        <f>Details2!J1251</f>
        <v>2503</v>
      </c>
      <c r="K91">
        <f>Details2!K1251</f>
        <v>2332</v>
      </c>
    </row>
    <row r="92" spans="2:14" x14ac:dyDescent="0.25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>
        <f>Details2!F1252</f>
        <v>15117</v>
      </c>
      <c r="G92">
        <f>Details2!G1252</f>
        <v>12039</v>
      </c>
      <c r="H92">
        <f>Details2!H1252</f>
        <v>12176</v>
      </c>
      <c r="I92">
        <f>Details2!I1252</f>
        <v>10096</v>
      </c>
      <c r="J92">
        <f>Details2!J1252</f>
        <v>6946</v>
      </c>
      <c r="K92">
        <f>Details2!K1252</f>
        <v>7420</v>
      </c>
    </row>
    <row r="93" spans="2:14" x14ac:dyDescent="0.25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>
        <f>Details2!F1253</f>
        <v>5367</v>
      </c>
      <c r="G93">
        <f>Details2!G1253</f>
        <v>3832</v>
      </c>
      <c r="H93">
        <f>Details2!H1253</f>
        <v>3482</v>
      </c>
      <c r="I93">
        <f>Details2!I1253</f>
        <v>3010</v>
      </c>
      <c r="J93">
        <f>Details2!J1253</f>
        <v>2239</v>
      </c>
      <c r="K93">
        <f>Details2!K1253</f>
        <v>1218</v>
      </c>
    </row>
    <row r="94" spans="2:14" x14ac:dyDescent="0.25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t="str">
        <f>Details2!F1254</f>
        <v>NULL</v>
      </c>
      <c r="G94" t="str">
        <f>Details2!G1254</f>
        <v>NULL</v>
      </c>
      <c r="H94" t="str">
        <f>Details2!H1254</f>
        <v>NULL</v>
      </c>
      <c r="I94" t="str">
        <f>Details2!I1254</f>
        <v>NULL</v>
      </c>
      <c r="J94" t="str">
        <f>Details2!J1254</f>
        <v>NULL</v>
      </c>
      <c r="K94" t="str">
        <f>Details2!K1254</f>
        <v>NULL</v>
      </c>
    </row>
    <row r="95" spans="2:14" x14ac:dyDescent="0.25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>
        <f>Details2!F1255</f>
        <v>31968</v>
      </c>
      <c r="G95">
        <f>Details2!G1255</f>
        <v>28479</v>
      </c>
      <c r="H95">
        <f>Details2!H1255</f>
        <v>26196</v>
      </c>
      <c r="I95">
        <f>Details2!I1255</f>
        <v>17841</v>
      </c>
      <c r="J95">
        <f>Details2!J1255</f>
        <v>12478</v>
      </c>
      <c r="K95">
        <f>Details2!K1255</f>
        <v>12519</v>
      </c>
    </row>
    <row r="96" spans="2:14" x14ac:dyDescent="0.25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>
        <f>Details2!F1256</f>
        <v>77600</v>
      </c>
      <c r="G96">
        <f>Details2!G1256</f>
        <v>62663</v>
      </c>
      <c r="H96">
        <f>Details2!H1256</f>
        <v>55625</v>
      </c>
      <c r="I96">
        <f>Details2!I1256</f>
        <v>48582</v>
      </c>
      <c r="J96">
        <f>Details2!J1256</f>
        <v>39173</v>
      </c>
      <c r="K96">
        <f>Details2!K1256</f>
        <v>28456</v>
      </c>
    </row>
    <row r="97" spans="2:11" x14ac:dyDescent="0.25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>
        <f>Details2!F1257</f>
        <v>24100</v>
      </c>
      <c r="G97">
        <f>Details2!G1257</f>
        <v>24877</v>
      </c>
      <c r="H97">
        <f>Details2!H1257</f>
        <v>22874</v>
      </c>
      <c r="I97">
        <f>Details2!I1257</f>
        <v>18137</v>
      </c>
      <c r="J97">
        <f>Details2!J1257</f>
        <v>15364</v>
      </c>
      <c r="K97">
        <f>Details2!K1257</f>
        <v>12649</v>
      </c>
    </row>
    <row r="98" spans="2:11" x14ac:dyDescent="0.25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>
        <f>Details2!F1258</f>
        <v>5164</v>
      </c>
      <c r="G98">
        <f>Details2!G1258</f>
        <v>4294</v>
      </c>
      <c r="H98">
        <f>Details2!H1258</f>
        <v>3410</v>
      </c>
      <c r="I98">
        <f>Details2!I1258</f>
        <v>2439</v>
      </c>
      <c r="J98">
        <f>Details2!J1258</f>
        <v>1872</v>
      </c>
      <c r="K98">
        <f>Details2!K1258</f>
        <v>1601</v>
      </c>
    </row>
    <row r="99" spans="2:11" x14ac:dyDescent="0.25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>
        <f>Details2!F1259</f>
        <v>10213</v>
      </c>
      <c r="G99">
        <f>Details2!G1259</f>
        <v>9037</v>
      </c>
      <c r="H99">
        <f>Details2!H1259</f>
        <v>6563</v>
      </c>
      <c r="I99">
        <f>Details2!I1259</f>
        <v>5072</v>
      </c>
      <c r="J99">
        <f>Details2!J1259</f>
        <v>4032</v>
      </c>
      <c r="K99">
        <f>Details2!K1259</f>
        <v>3994</v>
      </c>
    </row>
    <row r="100" spans="2:11" x14ac:dyDescent="0.25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>
        <f>Details2!F1260</f>
        <v>1422</v>
      </c>
      <c r="G100">
        <f>Details2!G1260</f>
        <v>1655</v>
      </c>
      <c r="H100">
        <f>Details2!H1260</f>
        <v>1248</v>
      </c>
      <c r="I100">
        <f>Details2!I1260</f>
        <v>979</v>
      </c>
      <c r="J100">
        <f>Details2!J1260</f>
        <v>781</v>
      </c>
      <c r="K100">
        <f>Details2!K1260</f>
        <v>601</v>
      </c>
    </row>
    <row r="101" spans="2:11" x14ac:dyDescent="0.25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>
        <f>Details2!F1261</f>
        <v>61874</v>
      </c>
      <c r="G101">
        <f>Details2!G1261</f>
        <v>47997</v>
      </c>
      <c r="H101">
        <f>Details2!H1261</f>
        <v>49437</v>
      </c>
      <c r="I101">
        <f>Details2!I1261</f>
        <v>36503</v>
      </c>
      <c r="J101">
        <f>Details2!J1261</f>
        <v>34406</v>
      </c>
      <c r="K101">
        <f>Details2!K1261</f>
        <v>17378</v>
      </c>
    </row>
    <row r="102" spans="2:11" x14ac:dyDescent="0.25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>
        <f>Details2!F1262</f>
        <v>18101</v>
      </c>
      <c r="G102">
        <f>Details2!G1262</f>
        <v>13892</v>
      </c>
      <c r="H102">
        <f>Details2!H1262</f>
        <v>13407</v>
      </c>
      <c r="I102">
        <f>Details2!I1262</f>
        <v>9264</v>
      </c>
      <c r="J102">
        <f>Details2!J1262</f>
        <v>7368</v>
      </c>
      <c r="K102">
        <f>Details2!K1262</f>
        <v>6102</v>
      </c>
    </row>
    <row r="103" spans="2:11" x14ac:dyDescent="0.25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>
        <f>Details2!F1263</f>
        <v>22067</v>
      </c>
      <c r="G103">
        <f>Details2!G1263</f>
        <v>16739</v>
      </c>
      <c r="H103">
        <f>Details2!H1263</f>
        <v>16142</v>
      </c>
      <c r="I103">
        <f>Details2!I1263</f>
        <v>13343</v>
      </c>
      <c r="J103">
        <f>Details2!J1263</f>
        <v>9525</v>
      </c>
      <c r="K103">
        <f>Details2!K1263</f>
        <v>5922</v>
      </c>
    </row>
    <row r="104" spans="2:11" x14ac:dyDescent="0.25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>
        <f>Details2!F1264</f>
        <v>20845</v>
      </c>
      <c r="G104">
        <f>Details2!G1264</f>
        <v>16551</v>
      </c>
      <c r="H104">
        <f>Details2!H1264</f>
        <v>15876</v>
      </c>
      <c r="I104">
        <f>Details2!I1264</f>
        <v>11205</v>
      </c>
      <c r="J104">
        <f>Details2!J1264</f>
        <v>8854</v>
      </c>
      <c r="K104">
        <f>Details2!K1264</f>
        <v>8707</v>
      </c>
    </row>
    <row r="105" spans="2:11" x14ac:dyDescent="0.25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>
        <f>Details2!F1265</f>
        <v>15860</v>
      </c>
      <c r="G105">
        <f>Details2!G1265</f>
        <v>13795</v>
      </c>
      <c r="H105">
        <f>Details2!H1265</f>
        <v>15027</v>
      </c>
      <c r="I105">
        <f>Details2!I1265</f>
        <v>10241</v>
      </c>
      <c r="J105">
        <f>Details2!J1265</f>
        <v>9017</v>
      </c>
      <c r="K105">
        <f>Details2!K1265</f>
        <v>9094</v>
      </c>
    </row>
    <row r="106" spans="2:11" x14ac:dyDescent="0.25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>
        <f>Details2!F1266</f>
        <v>14424</v>
      </c>
      <c r="G106">
        <f>Details2!G1266</f>
        <v>13305</v>
      </c>
      <c r="H106">
        <f>Details2!H1266</f>
        <v>11420</v>
      </c>
      <c r="I106">
        <f>Details2!I1266</f>
        <v>9290</v>
      </c>
      <c r="J106">
        <f>Details2!J1266</f>
        <v>6699</v>
      </c>
      <c r="K106">
        <f>Details2!K1266</f>
        <v>6538</v>
      </c>
    </row>
    <row r="107" spans="2:11" x14ac:dyDescent="0.25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>
        <f>Details2!F1267</f>
        <v>62552</v>
      </c>
      <c r="G107">
        <f>Details2!G1267</f>
        <v>94780</v>
      </c>
      <c r="H107">
        <f>Details2!H1267</f>
        <v>87374</v>
      </c>
      <c r="I107">
        <f>Details2!I1267</f>
        <v>76534</v>
      </c>
      <c r="J107">
        <f>Details2!J1267</f>
        <v>65480</v>
      </c>
      <c r="K107">
        <f>Details2!K1267</f>
        <v>69235</v>
      </c>
    </row>
    <row r="108" spans="2:11" x14ac:dyDescent="0.25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>
        <f>Details2!F1268</f>
        <v>44592</v>
      </c>
      <c r="G108">
        <f>Details2!G1268</f>
        <v>33750</v>
      </c>
      <c r="H108">
        <f>Details2!H1268</f>
        <v>29895</v>
      </c>
      <c r="I108">
        <f>Details2!I1268</f>
        <v>23925</v>
      </c>
      <c r="J108">
        <f>Details2!J1268</f>
        <v>21513</v>
      </c>
      <c r="K108">
        <f>Details2!K1268</f>
        <v>21233</v>
      </c>
    </row>
    <row r="109" spans="2:11" x14ac:dyDescent="0.25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>
        <f>Details2!F1269</f>
        <v>49974</v>
      </c>
      <c r="G109">
        <f>Details2!G1269</f>
        <v>22947</v>
      </c>
      <c r="H109">
        <f>Details2!H1269</f>
        <v>17030</v>
      </c>
      <c r="I109">
        <f>Details2!I1269</f>
        <v>16537</v>
      </c>
      <c r="J109">
        <f>Details2!J1269</f>
        <v>9284</v>
      </c>
      <c r="K109">
        <f>Details2!K1269</f>
        <v>8257</v>
      </c>
    </row>
    <row r="110" spans="2:11" x14ac:dyDescent="0.25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>
        <f>Details2!F1270</f>
        <v>30807</v>
      </c>
      <c r="G110">
        <f>Details2!G1270</f>
        <v>13906</v>
      </c>
      <c r="H110">
        <f>Details2!H1270</f>
        <v>15953</v>
      </c>
      <c r="I110">
        <f>Details2!I1270</f>
        <v>12310</v>
      </c>
      <c r="J110">
        <f>Details2!J1270</f>
        <v>9871</v>
      </c>
      <c r="K110">
        <f>Details2!K1270</f>
        <v>8067</v>
      </c>
    </row>
    <row r="111" spans="2:11" x14ac:dyDescent="0.25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>
        <f>Details2!F1271</f>
        <v>6302</v>
      </c>
      <c r="G111">
        <f>Details2!G1271</f>
        <v>3978</v>
      </c>
      <c r="H111">
        <f>Details2!H1271</f>
        <v>3291</v>
      </c>
      <c r="I111">
        <f>Details2!I1271</f>
        <v>2953</v>
      </c>
      <c r="J111">
        <f>Details2!J1271</f>
        <v>2041</v>
      </c>
      <c r="K111">
        <f>Details2!K1271</f>
        <v>1768</v>
      </c>
    </row>
    <row r="112" spans="2:11" x14ac:dyDescent="0.25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>
        <f>Details2!F1272</f>
        <v>5095</v>
      </c>
      <c r="G112">
        <f>Details2!G1272</f>
        <v>5515</v>
      </c>
      <c r="H112">
        <f>Details2!H1272</f>
        <v>3585</v>
      </c>
      <c r="I112">
        <f>Details2!I1272</f>
        <v>3477</v>
      </c>
      <c r="J112">
        <f>Details2!J1272</f>
        <v>2255</v>
      </c>
      <c r="K112">
        <f>Details2!K1272</f>
        <v>1545</v>
      </c>
    </row>
    <row r="113" spans="2:11" x14ac:dyDescent="0.25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>
        <f>Details2!F1273</f>
        <v>4350</v>
      </c>
      <c r="G113">
        <f>Details2!G1273</f>
        <v>3811</v>
      </c>
      <c r="H113">
        <f>Details2!H1273</f>
        <v>3747</v>
      </c>
      <c r="I113">
        <f>Details2!I1273</f>
        <v>2754</v>
      </c>
      <c r="J113">
        <f>Details2!J1273</f>
        <v>1823</v>
      </c>
      <c r="K113">
        <f>Details2!K1273</f>
        <v>1519</v>
      </c>
    </row>
    <row r="114" spans="2:11" x14ac:dyDescent="0.25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>
        <f>Details2!F1274</f>
        <v>716</v>
      </c>
      <c r="G114">
        <f>Details2!G1274</f>
        <v>1342</v>
      </c>
      <c r="H114">
        <f>Details2!H1274</f>
        <v>4</v>
      </c>
      <c r="I114">
        <f>Details2!I1274</f>
        <v>894</v>
      </c>
      <c r="J114">
        <f>Details2!J1274</f>
        <v>89</v>
      </c>
      <c r="K114">
        <f>Details2!K1274</f>
        <v>355</v>
      </c>
    </row>
    <row r="115" spans="2:11" x14ac:dyDescent="0.25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>
        <f>Details2!F1275</f>
        <v>2168</v>
      </c>
      <c r="G115">
        <f>Details2!G1275</f>
        <v>1986</v>
      </c>
      <c r="H115">
        <f>Details2!H1275</f>
        <v>2373</v>
      </c>
      <c r="I115">
        <f>Details2!I1275</f>
        <v>2062</v>
      </c>
      <c r="J115">
        <f>Details2!J1275</f>
        <v>1436</v>
      </c>
      <c r="K115">
        <f>Details2!K1275</f>
        <v>831</v>
      </c>
    </row>
    <row r="116" spans="2:11" x14ac:dyDescent="0.25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>
        <f>Details2!F1276</f>
        <v>3820</v>
      </c>
      <c r="G116">
        <f>Details2!G1276</f>
        <v>3133</v>
      </c>
      <c r="H116">
        <f>Details2!H1276</f>
        <v>2756</v>
      </c>
      <c r="I116">
        <f>Details2!I1276</f>
        <v>2085</v>
      </c>
      <c r="J116">
        <f>Details2!J1276</f>
        <v>1201</v>
      </c>
      <c r="K116">
        <f>Details2!K1276</f>
        <v>1697</v>
      </c>
    </row>
    <row r="117" spans="2:11" x14ac:dyDescent="0.25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>
        <f>Details2!F1277</f>
        <v>7961</v>
      </c>
      <c r="G117">
        <f>Details2!G1277</f>
        <v>6427</v>
      </c>
      <c r="H117">
        <f>Details2!H1277</f>
        <v>6640</v>
      </c>
      <c r="I117">
        <f>Details2!I1277</f>
        <v>6073</v>
      </c>
      <c r="J117">
        <f>Details2!J1277</f>
        <v>4093</v>
      </c>
      <c r="K117">
        <f>Details2!K1277</f>
        <v>2592</v>
      </c>
    </row>
    <row r="118" spans="2:11" x14ac:dyDescent="0.25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>
        <f>Details2!F1278</f>
        <v>11671</v>
      </c>
      <c r="G118">
        <f>Details2!G1278</f>
        <v>10544</v>
      </c>
      <c r="H118">
        <f>Details2!H1278</f>
        <v>11857</v>
      </c>
      <c r="I118">
        <f>Details2!I1278</f>
        <v>12362</v>
      </c>
      <c r="J118">
        <f>Details2!J1278</f>
        <v>11127</v>
      </c>
      <c r="K118">
        <f>Details2!K1278</f>
        <v>7426</v>
      </c>
    </row>
    <row r="119" spans="2:11" x14ac:dyDescent="0.25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>
        <f>Details2!F1279</f>
        <v>6239</v>
      </c>
      <c r="G119">
        <f>Details2!G1279</f>
        <v>5684</v>
      </c>
      <c r="H119">
        <f>Details2!H1279</f>
        <v>5919</v>
      </c>
      <c r="I119">
        <f>Details2!I1279</f>
        <v>5560</v>
      </c>
      <c r="J119">
        <f>Details2!J1279</f>
        <v>5521</v>
      </c>
      <c r="K119">
        <f>Details2!K1279</f>
        <v>3711</v>
      </c>
    </row>
    <row r="120" spans="2:11" x14ac:dyDescent="0.25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>
        <f>Details2!F1280</f>
        <v>214</v>
      </c>
      <c r="G120">
        <f>Details2!G1280</f>
        <v>531</v>
      </c>
      <c r="H120">
        <f>Details2!H1280</f>
        <v>1223</v>
      </c>
      <c r="I120">
        <f>Details2!I1280</f>
        <v>690</v>
      </c>
      <c r="J120">
        <f>Details2!J1280</f>
        <v>1202</v>
      </c>
      <c r="K120">
        <f>Details2!K1280</f>
        <v>1179</v>
      </c>
    </row>
    <row r="121" spans="2:11" x14ac:dyDescent="0.25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>
        <f>Details2!F1281</f>
        <v>4397</v>
      </c>
      <c r="G121">
        <f>Details2!G1281</f>
        <v>2497</v>
      </c>
      <c r="H121">
        <f>Details2!H1281</f>
        <v>2102</v>
      </c>
      <c r="I121">
        <f>Details2!I1281</f>
        <v>1459</v>
      </c>
      <c r="J121">
        <f>Details2!J1281</f>
        <v>1194</v>
      </c>
      <c r="K121">
        <f>Details2!K1281</f>
        <v>996</v>
      </c>
    </row>
    <row r="122" spans="2:11" x14ac:dyDescent="0.25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t="str">
        <f>Details2!F1282</f>
        <v>NULL</v>
      </c>
      <c r="G122" t="str">
        <f>Details2!G1282</f>
        <v>NULL</v>
      </c>
      <c r="H122" t="str">
        <f>Details2!H1282</f>
        <v>NULL</v>
      </c>
      <c r="I122" t="str">
        <f>Details2!I1282</f>
        <v>NULL</v>
      </c>
      <c r="J122" t="str">
        <f>Details2!J1282</f>
        <v>NULL</v>
      </c>
      <c r="K122" t="str">
        <f>Details2!K1282</f>
        <v>NULL</v>
      </c>
    </row>
    <row r="123" spans="2:11" x14ac:dyDescent="0.25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>
        <f>Details2!F1283</f>
        <v>7953</v>
      </c>
      <c r="G123">
        <f>Details2!G1283</f>
        <v>5732</v>
      </c>
      <c r="H123">
        <f>Details2!H1283</f>
        <v>4934</v>
      </c>
      <c r="I123">
        <f>Details2!I1283</f>
        <v>2908</v>
      </c>
      <c r="J123">
        <f>Details2!J1283</f>
        <v>2580</v>
      </c>
      <c r="K123">
        <f>Details2!K1283</f>
        <v>2678</v>
      </c>
    </row>
    <row r="124" spans="2:11" x14ac:dyDescent="0.25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>
        <f>Details2!F1284</f>
        <v>4053</v>
      </c>
      <c r="G124">
        <f>Details2!G1284</f>
        <v>3706</v>
      </c>
      <c r="H124">
        <f>Details2!H1284</f>
        <v>3167</v>
      </c>
      <c r="I124">
        <f>Details2!I1284</f>
        <v>2375</v>
      </c>
      <c r="J124">
        <f>Details2!J1284</f>
        <v>1665</v>
      </c>
      <c r="K124">
        <f>Details2!K1284</f>
        <v>1779</v>
      </c>
    </row>
    <row r="125" spans="2:11" x14ac:dyDescent="0.25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5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>
        <f>Details2!F1286</f>
        <v>2129</v>
      </c>
      <c r="G126">
        <f>Details2!G1286</f>
        <v>2123</v>
      </c>
      <c r="H126">
        <f>Details2!H1286</f>
        <v>2194</v>
      </c>
      <c r="I126">
        <f>Details2!I1286</f>
        <v>1520</v>
      </c>
      <c r="J126">
        <f>Details2!J1286</f>
        <v>1344</v>
      </c>
      <c r="K126">
        <f>Details2!K1286</f>
        <v>1020</v>
      </c>
    </row>
    <row r="127" spans="2:11" x14ac:dyDescent="0.25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5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t="str">
        <f>Details2!F1288</f>
        <v>NULL</v>
      </c>
      <c r="G128" t="str">
        <f>Details2!G1288</f>
        <v>NULL</v>
      </c>
      <c r="H128" t="str">
        <f>Details2!H1288</f>
        <v>NULL</v>
      </c>
      <c r="I128" t="str">
        <f>Details2!I1288</f>
        <v>NULL</v>
      </c>
      <c r="J128" t="str">
        <f>Details2!J1288</f>
        <v>NULL</v>
      </c>
      <c r="K128" t="str">
        <f>Details2!K1288</f>
        <v>NULL</v>
      </c>
    </row>
    <row r="129" spans="2:12" x14ac:dyDescent="0.25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>
        <f>Details2!F1289</f>
        <v>6437</v>
      </c>
      <c r="G129">
        <f>Details2!G1289</f>
        <v>5489</v>
      </c>
      <c r="H129">
        <f>Details2!H1289</f>
        <v>5669</v>
      </c>
      <c r="I129">
        <f>Details2!I1289</f>
        <v>4586</v>
      </c>
      <c r="J129">
        <f>Details2!J1289</f>
        <v>4233</v>
      </c>
      <c r="K129">
        <f>Details2!K1289</f>
        <v>4933</v>
      </c>
    </row>
    <row r="130" spans="2:12" x14ac:dyDescent="0.25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>
        <f>Details2!F1290</f>
        <v>3877</v>
      </c>
      <c r="G130">
        <f>Details2!G1290</f>
        <v>4180</v>
      </c>
      <c r="H130">
        <f>Details2!H1290</f>
        <v>3221</v>
      </c>
      <c r="I130">
        <f>Details2!I1290</f>
        <v>2123</v>
      </c>
      <c r="J130">
        <f>Details2!J1290</f>
        <v>1543</v>
      </c>
      <c r="K130">
        <f>Details2!K1290</f>
        <v>1006</v>
      </c>
    </row>
    <row r="131" spans="2:12" x14ac:dyDescent="0.25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>
        <f>Details2!F1291</f>
        <v>10950</v>
      </c>
      <c r="G131">
        <f>Details2!G1291</f>
        <v>9910</v>
      </c>
      <c r="H131" t="str">
        <f>Details2!H1291</f>
        <v>NULL</v>
      </c>
      <c r="I131" t="str">
        <f>Details2!I1291</f>
        <v>NULL</v>
      </c>
      <c r="J131" t="str">
        <f>Details2!J1291</f>
        <v>NULL</v>
      </c>
      <c r="K131" t="str">
        <f>Details2!K1291</f>
        <v>NULL</v>
      </c>
    </row>
    <row r="132" spans="2:12" x14ac:dyDescent="0.25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>
        <f>Details2!F1292</f>
        <v>2245</v>
      </c>
      <c r="G132">
        <f>Details2!G1292</f>
        <v>1301</v>
      </c>
      <c r="H132">
        <f>Details2!H1292</f>
        <v>1519</v>
      </c>
      <c r="I132">
        <f>Details2!I1292</f>
        <v>1473</v>
      </c>
      <c r="J132">
        <f>Details2!J1292</f>
        <v>1318</v>
      </c>
      <c r="K132">
        <f>Details2!K1292</f>
        <v>1101</v>
      </c>
    </row>
    <row r="133" spans="2:12" x14ac:dyDescent="0.25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t="str">
        <f>Details2!F1293</f>
        <v>NULL</v>
      </c>
      <c r="G133" t="str">
        <f>Details2!G1293</f>
        <v>NULL</v>
      </c>
      <c r="H133" t="str">
        <f>Details2!H1293</f>
        <v>NULL</v>
      </c>
      <c r="I133" t="str">
        <f>Details2!I1293</f>
        <v>NULL</v>
      </c>
      <c r="J133" t="str">
        <f>Details2!J1293</f>
        <v>NULL</v>
      </c>
      <c r="K133" t="str">
        <f>Details2!K1293</f>
        <v>NULL</v>
      </c>
    </row>
    <row r="134" spans="2:12" x14ac:dyDescent="0.25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>
        <f>Details2!F1294</f>
        <v>3864</v>
      </c>
      <c r="G134">
        <f>Details2!G1294</f>
        <v>318</v>
      </c>
      <c r="H134" t="str">
        <f>Details2!H1294</f>
        <v>NULL</v>
      </c>
      <c r="I134" t="str">
        <f>Details2!I1294</f>
        <v>NULL</v>
      </c>
      <c r="J134" t="str">
        <f>Details2!J1294</f>
        <v>NULL</v>
      </c>
      <c r="K134" t="str">
        <f>Details2!K1294</f>
        <v>NULL</v>
      </c>
    </row>
    <row r="135" spans="2:12" x14ac:dyDescent="0.25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>
        <f>Details2!F1295</f>
        <v>5468</v>
      </c>
      <c r="G135">
        <f>Details2!G1295</f>
        <v>4194</v>
      </c>
      <c r="H135">
        <f>Details2!H1295</f>
        <v>4736</v>
      </c>
      <c r="I135">
        <f>Details2!I1295</f>
        <v>4206</v>
      </c>
      <c r="J135">
        <f>Details2!J1295</f>
        <v>3478</v>
      </c>
      <c r="K135">
        <f>Details2!K1295</f>
        <v>3104</v>
      </c>
    </row>
    <row r="136" spans="2:12" x14ac:dyDescent="0.25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>
        <f>Details2!F1296</f>
        <v>7549</v>
      </c>
      <c r="G136">
        <f>Details2!G1296</f>
        <v>5146</v>
      </c>
      <c r="H136">
        <f>Details2!H1296</f>
        <v>5145</v>
      </c>
      <c r="I136">
        <f>Details2!I1296</f>
        <v>4365</v>
      </c>
      <c r="J136">
        <f>Details2!J1296</f>
        <v>303</v>
      </c>
      <c r="K136">
        <f>Details2!K1296</f>
        <v>2231</v>
      </c>
    </row>
    <row r="137" spans="2:12" x14ac:dyDescent="0.25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>
        <f>Details2!F1297</f>
        <v>12949</v>
      </c>
      <c r="G137">
        <f>Details2!G1297</f>
        <v>10859</v>
      </c>
      <c r="H137">
        <f>Details2!H1297</f>
        <v>9816</v>
      </c>
      <c r="I137">
        <f>Details2!I1297</f>
        <v>4633</v>
      </c>
      <c r="J137">
        <f>Details2!J1297</f>
        <v>3093</v>
      </c>
      <c r="K137">
        <f>Details2!K1297</f>
        <v>2806</v>
      </c>
    </row>
    <row r="138" spans="2:12" x14ac:dyDescent="0.25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>
        <f>Details2!F1298</f>
        <v>4393</v>
      </c>
      <c r="G138">
        <f>Details2!G1298</f>
        <v>4012</v>
      </c>
      <c r="H138">
        <f>Details2!H1298</f>
        <v>3648</v>
      </c>
      <c r="I138">
        <f>Details2!I1298</f>
        <v>2534</v>
      </c>
      <c r="J138">
        <f>Details2!J1298</f>
        <v>661</v>
      </c>
      <c r="K138">
        <f>Details2!K1298</f>
        <v>870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12382</v>
      </c>
      <c r="G141">
        <f>Details2!G1301</f>
        <v>15940</v>
      </c>
      <c r="H141">
        <f>Details2!H1301</f>
        <v>18497</v>
      </c>
      <c r="I141">
        <f>Details2!I1301</f>
        <v>13795</v>
      </c>
      <c r="J141">
        <f>Details2!J1301</f>
        <v>8428</v>
      </c>
      <c r="K141">
        <f>Details2!K1301</f>
        <v>11783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3"/>
    </row>
    <row r="147" spans="2:12" x14ac:dyDescent="0.25">
      <c r="B147" s="13" t="s">
        <v>119</v>
      </c>
      <c r="C147" s="9"/>
      <c r="F147" s="16">
        <f>SUM(F5:F16)</f>
        <v>4269</v>
      </c>
      <c r="G147" s="16">
        <f t="shared" ref="G147:K147" si="0">SUM(G5:G16)</f>
        <v>7098</v>
      </c>
      <c r="H147" s="16">
        <f t="shared" si="0"/>
        <v>7418</v>
      </c>
      <c r="I147" s="16">
        <f t="shared" si="0"/>
        <v>7930</v>
      </c>
      <c r="J147" s="16">
        <f t="shared" si="0"/>
        <v>4445</v>
      </c>
      <c r="K147" s="16">
        <f t="shared" si="0"/>
        <v>1553</v>
      </c>
      <c r="L147" s="2"/>
    </row>
    <row r="148" spans="2:12" x14ac:dyDescent="0.25">
      <c r="B148" s="13" t="s">
        <v>120</v>
      </c>
      <c r="C148" s="9"/>
      <c r="F148" s="16">
        <f>SUM(F18:F21)</f>
        <v>32447</v>
      </c>
      <c r="G148" s="16">
        <f t="shared" ref="G148:K148" si="1">SUM(G18:G21)</f>
        <v>40298</v>
      </c>
      <c r="H148" s="16">
        <f t="shared" si="1"/>
        <v>38480</v>
      </c>
      <c r="I148" s="16">
        <f t="shared" si="1"/>
        <v>39466</v>
      </c>
      <c r="J148" s="16">
        <f t="shared" si="1"/>
        <v>40672</v>
      </c>
      <c r="K148" s="16">
        <f t="shared" si="1"/>
        <v>39657</v>
      </c>
      <c r="L148" s="19"/>
    </row>
    <row r="149" spans="2:12" x14ac:dyDescent="0.25">
      <c r="B149" s="13" t="s">
        <v>409</v>
      </c>
      <c r="C149" s="9"/>
      <c r="F149" s="16">
        <f>SUM(F22:F136)</f>
        <v>1944200</v>
      </c>
      <c r="G149" s="16">
        <f t="shared" ref="G149:K149" si="2">SUM(G22:G136)</f>
        <v>1661006</v>
      </c>
      <c r="H149" s="16">
        <f t="shared" si="2"/>
        <v>1542592</v>
      </c>
      <c r="I149" s="16">
        <f t="shared" si="2"/>
        <v>1231310</v>
      </c>
      <c r="J149" s="16">
        <f t="shared" si="2"/>
        <v>955305</v>
      </c>
      <c r="K149" s="16">
        <f t="shared" si="2"/>
        <v>830384</v>
      </c>
      <c r="L149" s="24"/>
    </row>
    <row r="150" spans="2:12" x14ac:dyDescent="0.25">
      <c r="B150" s="13" t="s">
        <v>254</v>
      </c>
      <c r="C150" s="9"/>
      <c r="F150" s="16">
        <f>SUM(F137:F144)</f>
        <v>29724</v>
      </c>
      <c r="G150" s="16">
        <f t="shared" ref="G150:K150" si="3">SUM(G137:G144)</f>
        <v>30811</v>
      </c>
      <c r="H150" s="16">
        <f t="shared" si="3"/>
        <v>31961</v>
      </c>
      <c r="I150" s="16">
        <f t="shared" si="3"/>
        <v>20962</v>
      </c>
      <c r="J150" s="16">
        <f t="shared" si="3"/>
        <v>12182</v>
      </c>
      <c r="K150" s="16">
        <f t="shared" si="3"/>
        <v>15459</v>
      </c>
      <c r="L150" s="24"/>
    </row>
    <row r="151" spans="2:12" x14ac:dyDescent="0.25">
      <c r="B151" s="13" t="s">
        <v>121</v>
      </c>
      <c r="C151" s="9"/>
      <c r="F151" s="16">
        <f>SUM(F147:F150)</f>
        <v>2010640</v>
      </c>
      <c r="G151" s="16">
        <f t="shared" ref="G151:K151" si="4">SUM(G147:G150)</f>
        <v>1739213</v>
      </c>
      <c r="H151" s="16">
        <f t="shared" si="4"/>
        <v>1620451</v>
      </c>
      <c r="I151" s="16">
        <f t="shared" si="4"/>
        <v>1299668</v>
      </c>
      <c r="J151" s="16">
        <f t="shared" si="4"/>
        <v>1012604</v>
      </c>
      <c r="K151" s="16">
        <f t="shared" si="4"/>
        <v>887053</v>
      </c>
      <c r="L151" s="2"/>
    </row>
    <row r="152" spans="2:12" x14ac:dyDescent="0.25">
      <c r="L152" s="2"/>
    </row>
    <row r="153" spans="2:12" x14ac:dyDescent="0.25">
      <c r="K153" s="32"/>
    </row>
  </sheetData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54296875" style="15" customWidth="1"/>
  </cols>
  <sheetData>
    <row r="1" spans="1:11" x14ac:dyDescent="0.25">
      <c r="A1" s="115" t="s">
        <v>331</v>
      </c>
    </row>
    <row r="3" spans="1:11" ht="12" customHeight="1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5" t="s">
        <v>109</v>
      </c>
    </row>
    <row r="4" spans="1:11" x14ac:dyDescent="0.25"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1" x14ac:dyDescent="0.25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 t="str">
        <f>Details2!F1310</f>
        <v>NULL</v>
      </c>
      <c r="G5">
        <f>Details2!G1310</f>
        <v>58641</v>
      </c>
      <c r="H5">
        <f>Details2!H1310</f>
        <v>49472</v>
      </c>
      <c r="I5">
        <f>Details2!I1310</f>
        <v>41945</v>
      </c>
      <c r="J5">
        <f>Details2!J1310</f>
        <v>44864</v>
      </c>
      <c r="K5" t="str">
        <f>Details2!K1310</f>
        <v>NULL</v>
      </c>
    </row>
    <row r="6" spans="1:11" x14ac:dyDescent="0.25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>
        <f>Details2!F1311</f>
        <v>848</v>
      </c>
      <c r="G6">
        <f>Details2!G1311</f>
        <v>569</v>
      </c>
      <c r="H6">
        <f>Details2!H1311</f>
        <v>467</v>
      </c>
      <c r="I6">
        <f>Details2!I1311</f>
        <v>1135</v>
      </c>
      <c r="J6">
        <f>Details2!J1311</f>
        <v>263</v>
      </c>
      <c r="K6">
        <f>Details2!K1311</f>
        <v>201</v>
      </c>
    </row>
    <row r="7" spans="1:11" x14ac:dyDescent="0.25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>
        <f>Details2!F1312</f>
        <v>110</v>
      </c>
      <c r="G7">
        <f>Details2!G1312</f>
        <v>142</v>
      </c>
      <c r="H7">
        <f>Details2!H1312</f>
        <v>230</v>
      </c>
      <c r="I7">
        <f>Details2!I1312</f>
        <v>77</v>
      </c>
      <c r="J7">
        <f>Details2!J1312</f>
        <v>15</v>
      </c>
      <c r="K7">
        <f>Details2!K1312</f>
        <v>44</v>
      </c>
    </row>
    <row r="8" spans="1:11" x14ac:dyDescent="0.25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 t="str">
        <f>Details2!F1313</f>
        <v>NULL</v>
      </c>
      <c r="G8" t="str">
        <f>Details2!G1313</f>
        <v>NULL</v>
      </c>
      <c r="H8" t="str">
        <f>Details2!H1313</f>
        <v>NULL</v>
      </c>
      <c r="I8">
        <f>Details2!I1313</f>
        <v>8002</v>
      </c>
      <c r="J8" t="str">
        <f>Details2!J1313</f>
        <v>NULL</v>
      </c>
      <c r="K8" t="str">
        <f>Details2!K1313</f>
        <v>NULL</v>
      </c>
    </row>
    <row r="9" spans="1:11" x14ac:dyDescent="0.25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>
        <f>Details2!F1314</f>
        <v>20951</v>
      </c>
      <c r="G9">
        <f>Details2!G1314</f>
        <v>20344</v>
      </c>
      <c r="H9">
        <f>Details2!H1314</f>
        <v>15662</v>
      </c>
      <c r="I9" t="str">
        <f>Details2!I1314</f>
        <v>NULL</v>
      </c>
      <c r="J9">
        <f>Details2!J1314</f>
        <v>4455</v>
      </c>
      <c r="K9" t="str">
        <f>Details2!K1314</f>
        <v>NULL</v>
      </c>
    </row>
    <row r="10" spans="1:11" x14ac:dyDescent="0.25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>
        <f>Details2!F1315</f>
        <v>5111</v>
      </c>
      <c r="G10">
        <f>Details2!G1315</f>
        <v>24936</v>
      </c>
      <c r="H10">
        <f>Details2!H1315</f>
        <v>17575</v>
      </c>
      <c r="I10">
        <f>Details2!I1315</f>
        <v>23201</v>
      </c>
      <c r="J10" t="str">
        <f>Details2!J1315</f>
        <v>NULL</v>
      </c>
      <c r="K10" t="str">
        <f>Details2!K1315</f>
        <v>NULL</v>
      </c>
    </row>
    <row r="11" spans="1:11" x14ac:dyDescent="0.25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t="str">
        <f>Details2!F1316</f>
        <v>NULL</v>
      </c>
      <c r="G11" t="str">
        <f>Details2!G1316</f>
        <v>NULL</v>
      </c>
      <c r="H11" t="str">
        <f>Details2!H1316</f>
        <v>NULL</v>
      </c>
      <c r="I11" t="str">
        <f>Details2!I1316</f>
        <v>NULL</v>
      </c>
      <c r="J11" t="str">
        <f>Details2!J1316</f>
        <v>NULL</v>
      </c>
      <c r="K11" t="str">
        <f>Details2!K1316</f>
        <v>NULL</v>
      </c>
    </row>
    <row r="12" spans="1:11" x14ac:dyDescent="0.25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>
        <f>Details2!F1317</f>
        <v>9890</v>
      </c>
      <c r="G12">
        <f>Details2!G1317</f>
        <v>9860</v>
      </c>
      <c r="H12">
        <f>Details2!H1317</f>
        <v>9622</v>
      </c>
      <c r="I12">
        <f>Details2!I1317</f>
        <v>12733</v>
      </c>
      <c r="J12">
        <f>Details2!J1317</f>
        <v>12965</v>
      </c>
      <c r="K12">
        <f>Details2!K1317</f>
        <v>14572</v>
      </c>
    </row>
    <row r="13" spans="1:11" x14ac:dyDescent="0.25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>
        <f>Details2!F1318</f>
        <v>26550</v>
      </c>
      <c r="G13">
        <f>Details2!G1318</f>
        <v>26102</v>
      </c>
      <c r="H13">
        <f>Details2!H1318</f>
        <v>22535</v>
      </c>
      <c r="I13">
        <f>Details2!I1318</f>
        <v>26766</v>
      </c>
      <c r="J13">
        <f>Details2!J1318</f>
        <v>186019</v>
      </c>
      <c r="K13">
        <f>Details2!K1318</f>
        <v>44544</v>
      </c>
    </row>
    <row r="14" spans="1:11" x14ac:dyDescent="0.25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>
        <f>Details2!F1319</f>
        <v>13771</v>
      </c>
      <c r="G14">
        <f>Details2!G1319</f>
        <v>12775</v>
      </c>
      <c r="H14">
        <f>Details2!H1319</f>
        <v>11024</v>
      </c>
      <c r="I14">
        <f>Details2!I1319</f>
        <v>9163</v>
      </c>
      <c r="J14">
        <f>Details2!J1319</f>
        <v>7836</v>
      </c>
      <c r="K14">
        <f>Details2!K1319</f>
        <v>8096</v>
      </c>
    </row>
    <row r="15" spans="1:11" x14ac:dyDescent="0.25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>
        <f>Details2!F1320</f>
        <v>44976</v>
      </c>
      <c r="G15">
        <f>Details2!G1320</f>
        <v>27456</v>
      </c>
      <c r="H15">
        <f>Details2!H1320</f>
        <v>22864</v>
      </c>
      <c r="I15">
        <f>Details2!I1320</f>
        <v>5917</v>
      </c>
      <c r="J15">
        <f>Details2!J1320</f>
        <v>0</v>
      </c>
      <c r="K15" t="str">
        <f>Details2!K1320</f>
        <v>NULL</v>
      </c>
    </row>
    <row r="16" spans="1:11" x14ac:dyDescent="0.25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 t="str">
        <f>Details2!F1321</f>
        <v>NULL</v>
      </c>
      <c r="G16" t="str">
        <f>Details2!G1321</f>
        <v>NULL</v>
      </c>
      <c r="H16">
        <f>Details2!H1321</f>
        <v>17573</v>
      </c>
      <c r="I16">
        <f>Details2!I1321</f>
        <v>16731</v>
      </c>
      <c r="J16" t="str">
        <f>Details2!J1321</f>
        <v>NULL</v>
      </c>
      <c r="K16" t="str">
        <f>Details2!K1321</f>
        <v>NULL</v>
      </c>
    </row>
    <row r="17" spans="2:11" x14ac:dyDescent="0.25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t="str">
        <f>Details2!F1322</f>
        <v>NULL</v>
      </c>
      <c r="G17" t="str">
        <f>Details2!G1322</f>
        <v>NULL</v>
      </c>
      <c r="H17" t="str">
        <f>Details2!H1322</f>
        <v>NULL</v>
      </c>
      <c r="I17" t="str">
        <f>Details2!I1322</f>
        <v>NULL</v>
      </c>
      <c r="J17" t="str">
        <f>Details2!J1322</f>
        <v>NULL</v>
      </c>
      <c r="K17" t="str">
        <f>Details2!K1322</f>
        <v>NULL</v>
      </c>
    </row>
    <row r="18" spans="2:11" x14ac:dyDescent="0.25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>
        <f>Details2!F1323</f>
        <v>241992</v>
      </c>
      <c r="G18">
        <f>Details2!G1323</f>
        <v>154875</v>
      </c>
      <c r="H18">
        <f>Details2!H1323</f>
        <v>131259</v>
      </c>
      <c r="I18">
        <f>Details2!I1323</f>
        <v>239417</v>
      </c>
      <c r="J18">
        <f>Details2!J1323</f>
        <v>295981</v>
      </c>
      <c r="K18">
        <f>Details2!K1323</f>
        <v>283166</v>
      </c>
    </row>
    <row r="19" spans="2:11" x14ac:dyDescent="0.25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>
        <f>Details2!F1324</f>
        <v>130248</v>
      </c>
      <c r="G19">
        <f>Details2!G1324</f>
        <v>4811</v>
      </c>
      <c r="H19">
        <f>Details2!H1324</f>
        <v>3387</v>
      </c>
      <c r="I19">
        <f>Details2!I1324</f>
        <v>141409</v>
      </c>
      <c r="J19">
        <f>Details2!J1324</f>
        <v>183000</v>
      </c>
      <c r="K19">
        <f>Details2!K1324</f>
        <v>165710</v>
      </c>
    </row>
    <row r="20" spans="2:11" x14ac:dyDescent="0.25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>
        <f>Details2!F1325</f>
        <v>9472</v>
      </c>
      <c r="G20">
        <f>Details2!G1325</f>
        <v>14061</v>
      </c>
      <c r="H20">
        <f>Details2!H1325</f>
        <v>8936</v>
      </c>
      <c r="I20">
        <f>Details2!I1325</f>
        <v>791</v>
      </c>
      <c r="J20">
        <f>Details2!J1325</f>
        <v>8157</v>
      </c>
      <c r="K20">
        <f>Details2!K1325</f>
        <v>9708</v>
      </c>
    </row>
    <row r="21" spans="2:11" x14ac:dyDescent="0.25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>
        <f>Details2!F1326</f>
        <v>38292</v>
      </c>
      <c r="G21">
        <f>Details2!G1326</f>
        <v>36607</v>
      </c>
      <c r="H21">
        <f>Details2!H1326</f>
        <v>59760</v>
      </c>
      <c r="I21">
        <f>Details2!I1326</f>
        <v>59608</v>
      </c>
      <c r="J21">
        <f>Details2!J1326</f>
        <v>45993</v>
      </c>
      <c r="K21">
        <f>Details2!K1326</f>
        <v>49400</v>
      </c>
    </row>
    <row r="22" spans="2:11" x14ac:dyDescent="0.25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>
        <f>Details2!F1327</f>
        <v>45709</v>
      </c>
      <c r="G22">
        <f>Details2!G1327</f>
        <v>32603</v>
      </c>
      <c r="H22">
        <f>Details2!H1327</f>
        <v>32192</v>
      </c>
      <c r="I22">
        <f>Details2!I1327</f>
        <v>31184</v>
      </c>
      <c r="J22">
        <f>Details2!J1327</f>
        <v>28548</v>
      </c>
      <c r="K22">
        <f>Details2!K1327</f>
        <v>31244</v>
      </c>
    </row>
    <row r="23" spans="2:11" x14ac:dyDescent="0.25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>
        <f>Details2!F1328</f>
        <v>49314</v>
      </c>
      <c r="G23">
        <f>Details2!G1328</f>
        <v>49579</v>
      </c>
      <c r="H23">
        <f>Details2!H1328</f>
        <v>50229</v>
      </c>
      <c r="I23">
        <f>Details2!I1328</f>
        <v>31877</v>
      </c>
      <c r="J23">
        <f>Details2!J1328</f>
        <v>21232</v>
      </c>
      <c r="K23">
        <f>Details2!K1328</f>
        <v>16320</v>
      </c>
    </row>
    <row r="24" spans="2:11" x14ac:dyDescent="0.25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>
        <f>Details2!F1329</f>
        <v>30896</v>
      </c>
      <c r="G24">
        <f>Details2!G1329</f>
        <v>33645</v>
      </c>
      <c r="H24">
        <f>Details2!H1329</f>
        <v>35611</v>
      </c>
      <c r="I24">
        <f>Details2!I1329</f>
        <v>5067</v>
      </c>
      <c r="J24">
        <f>Details2!J1329</f>
        <v>5678</v>
      </c>
      <c r="K24">
        <f>Details2!K1329</f>
        <v>1220</v>
      </c>
    </row>
    <row r="25" spans="2:11" x14ac:dyDescent="0.25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>
        <f>Details2!F1330</f>
        <v>70275</v>
      </c>
      <c r="G25">
        <f>Details2!G1330</f>
        <v>76827</v>
      </c>
      <c r="H25">
        <f>Details2!H1330</f>
        <v>71152</v>
      </c>
      <c r="I25">
        <f>Details2!I1330</f>
        <v>55619</v>
      </c>
      <c r="J25">
        <f>Details2!J1330</f>
        <v>2665</v>
      </c>
      <c r="K25">
        <f>Details2!K1330</f>
        <v>4640</v>
      </c>
    </row>
    <row r="26" spans="2:11" x14ac:dyDescent="0.25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>
        <f>Details2!F1331</f>
        <v>126151</v>
      </c>
      <c r="G26">
        <f>Details2!G1331</f>
        <v>120649</v>
      </c>
      <c r="H26">
        <f>Details2!H1331</f>
        <v>98913</v>
      </c>
      <c r="I26">
        <f>Details2!I1331</f>
        <v>84727</v>
      </c>
      <c r="J26">
        <f>Details2!J1331</f>
        <v>67439</v>
      </c>
      <c r="K26">
        <f>Details2!K1331</f>
        <v>106829</v>
      </c>
    </row>
    <row r="27" spans="2:11" x14ac:dyDescent="0.25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>
        <f>Details2!F1332</f>
        <v>35001</v>
      </c>
      <c r="G27">
        <f>Details2!G1332</f>
        <v>34149</v>
      </c>
      <c r="H27">
        <f>Details2!H1332</f>
        <v>20588</v>
      </c>
      <c r="I27">
        <f>Details2!I1332</f>
        <v>16214</v>
      </c>
      <c r="J27">
        <f>Details2!J1332</f>
        <v>11101</v>
      </c>
      <c r="K27">
        <f>Details2!K1332</f>
        <v>11103</v>
      </c>
    </row>
    <row r="28" spans="2:11" x14ac:dyDescent="0.25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>
        <f>Details2!F1333</f>
        <v>59003</v>
      </c>
      <c r="G28">
        <f>Details2!G1333</f>
        <v>61938</v>
      </c>
      <c r="H28">
        <f>Details2!H1333</f>
        <v>49906</v>
      </c>
      <c r="I28">
        <f>Details2!I1333</f>
        <v>40531</v>
      </c>
      <c r="J28">
        <f>Details2!J1333</f>
        <v>32263</v>
      </c>
      <c r="K28">
        <f>Details2!K1333</f>
        <v>34488</v>
      </c>
    </row>
    <row r="29" spans="2:11" x14ac:dyDescent="0.25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>
        <f>Details2!F1334</f>
        <v>28249</v>
      </c>
      <c r="G29">
        <f>Details2!G1334</f>
        <v>24019</v>
      </c>
      <c r="H29">
        <f>Details2!H1334</f>
        <v>15641</v>
      </c>
      <c r="I29">
        <f>Details2!I1334</f>
        <v>13653</v>
      </c>
      <c r="J29">
        <f>Details2!J1334</f>
        <v>8073</v>
      </c>
      <c r="K29">
        <f>Details2!K1334</f>
        <v>4962</v>
      </c>
    </row>
    <row r="30" spans="2:11" x14ac:dyDescent="0.25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>
        <f>Details2!F1335</f>
        <v>17772</v>
      </c>
      <c r="G30">
        <f>Details2!G1335</f>
        <v>17553</v>
      </c>
      <c r="H30">
        <f>Details2!H1335</f>
        <v>15689</v>
      </c>
      <c r="I30">
        <f>Details2!I1335</f>
        <v>20461</v>
      </c>
      <c r="J30">
        <f>Details2!J1335</f>
        <v>11846</v>
      </c>
      <c r="K30">
        <f>Details2!K1335</f>
        <v>2478</v>
      </c>
    </row>
    <row r="31" spans="2:11" x14ac:dyDescent="0.25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>
        <f>Details2!F1336</f>
        <v>159118</v>
      </c>
      <c r="G31">
        <f>Details2!G1336</f>
        <v>158466</v>
      </c>
      <c r="H31">
        <f>Details2!H1336</f>
        <v>136292</v>
      </c>
      <c r="I31">
        <f>Details2!I1336</f>
        <v>118653</v>
      </c>
      <c r="J31">
        <f>Details2!J1336</f>
        <v>29665</v>
      </c>
      <c r="K31">
        <f>Details2!K1336</f>
        <v>147491</v>
      </c>
    </row>
    <row r="32" spans="2:11" x14ac:dyDescent="0.25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>
        <f>Details2!F1337</f>
        <v>12362</v>
      </c>
      <c r="G32">
        <f>Details2!G1337</f>
        <v>10980</v>
      </c>
      <c r="H32">
        <f>Details2!H1337</f>
        <v>9661</v>
      </c>
      <c r="I32">
        <f>Details2!I1337</f>
        <v>8408</v>
      </c>
      <c r="J32">
        <f>Details2!J1337</f>
        <v>5862</v>
      </c>
      <c r="K32">
        <f>Details2!K1337</f>
        <v>7524</v>
      </c>
    </row>
    <row r="33" spans="2:11" x14ac:dyDescent="0.25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>
        <f>Details2!F1338</f>
        <v>12176</v>
      </c>
      <c r="G33">
        <f>Details2!G1338</f>
        <v>17302</v>
      </c>
      <c r="H33">
        <f>Details2!H1338</f>
        <v>14966</v>
      </c>
      <c r="I33">
        <f>Details2!I1338</f>
        <v>9869</v>
      </c>
      <c r="J33">
        <f>Details2!J1338</f>
        <v>19503</v>
      </c>
      <c r="K33">
        <f>Details2!K1338</f>
        <v>17003</v>
      </c>
    </row>
    <row r="34" spans="2:11" x14ac:dyDescent="0.25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>
        <f>Details2!F1339</f>
        <v>16740</v>
      </c>
      <c r="G34">
        <f>Details2!G1339</f>
        <v>15006</v>
      </c>
      <c r="H34">
        <f>Details2!H1339</f>
        <v>13520</v>
      </c>
      <c r="I34">
        <f>Details2!I1339</f>
        <v>7020</v>
      </c>
      <c r="J34">
        <f>Details2!J1339</f>
        <v>3842</v>
      </c>
      <c r="K34">
        <f>Details2!K1339</f>
        <v>11457</v>
      </c>
    </row>
    <row r="35" spans="2:11" x14ac:dyDescent="0.25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>
        <f>Details2!F1340</f>
        <v>205104</v>
      </c>
      <c r="G35">
        <f>Details2!G1340</f>
        <v>202975</v>
      </c>
      <c r="H35">
        <f>Details2!H1340</f>
        <v>535578</v>
      </c>
      <c r="I35">
        <f>Details2!I1340</f>
        <v>29042</v>
      </c>
      <c r="J35">
        <f>Details2!J1340</f>
        <v>0</v>
      </c>
      <c r="K35">
        <f>Details2!K1340</f>
        <v>122738</v>
      </c>
    </row>
    <row r="36" spans="2:11" x14ac:dyDescent="0.25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>
        <f>Details2!F1341</f>
        <v>658143</v>
      </c>
      <c r="G36">
        <f>Details2!G1341</f>
        <v>505921</v>
      </c>
      <c r="H36">
        <f>Details2!H1341</f>
        <v>60401</v>
      </c>
      <c r="I36">
        <f>Details2!I1341</f>
        <v>79521</v>
      </c>
      <c r="J36">
        <f>Details2!J1341</f>
        <v>79297</v>
      </c>
      <c r="K36">
        <f>Details2!K1341</f>
        <v>92479</v>
      </c>
    </row>
    <row r="37" spans="2:11" x14ac:dyDescent="0.25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>
        <f>Details2!F1342</f>
        <v>285422</v>
      </c>
      <c r="G37">
        <f>Details2!G1342</f>
        <v>272232</v>
      </c>
      <c r="H37">
        <f>Details2!H1342</f>
        <v>194109</v>
      </c>
      <c r="I37">
        <f>Details2!I1342</f>
        <v>208467</v>
      </c>
      <c r="J37">
        <f>Details2!J1342</f>
        <v>0</v>
      </c>
      <c r="K37">
        <f>Details2!K1342</f>
        <v>71932</v>
      </c>
    </row>
    <row r="38" spans="2:11" x14ac:dyDescent="0.25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>
        <f>Details2!F1343</f>
        <v>93360</v>
      </c>
      <c r="G38">
        <f>Details2!G1343</f>
        <v>86542</v>
      </c>
      <c r="H38">
        <f>Details2!H1343</f>
        <v>93532</v>
      </c>
      <c r="I38">
        <f>Details2!I1343</f>
        <v>62186</v>
      </c>
      <c r="J38">
        <f>Details2!J1343</f>
        <v>121537</v>
      </c>
      <c r="K38">
        <f>Details2!K1343</f>
        <v>87816</v>
      </c>
    </row>
    <row r="39" spans="2:11" x14ac:dyDescent="0.25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t="str">
        <f>Details2!F1344</f>
        <v>NULL</v>
      </c>
      <c r="G39" t="str">
        <f>Details2!G1344</f>
        <v>NULL</v>
      </c>
      <c r="H39" t="str">
        <f>Details2!H1344</f>
        <v>NULL</v>
      </c>
      <c r="I39" t="str">
        <f>Details2!I1344</f>
        <v>NULL</v>
      </c>
      <c r="J39" t="str">
        <f>Details2!J1344</f>
        <v>NULL</v>
      </c>
      <c r="K39" t="str">
        <f>Details2!K1344</f>
        <v>NULL</v>
      </c>
    </row>
    <row r="40" spans="2:11" x14ac:dyDescent="0.25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>
        <f>Details2!F1345</f>
        <v>17827</v>
      </c>
      <c r="G40">
        <f>Details2!G1345</f>
        <v>15966</v>
      </c>
      <c r="H40">
        <f>Details2!H1345</f>
        <v>15901</v>
      </c>
      <c r="I40">
        <f>Details2!I1345</f>
        <v>3303</v>
      </c>
      <c r="J40">
        <f>Details2!J1345</f>
        <v>3275</v>
      </c>
      <c r="K40">
        <f>Details2!K1345</f>
        <v>2570</v>
      </c>
    </row>
    <row r="41" spans="2:11" x14ac:dyDescent="0.25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>
        <f>Details2!F1346</f>
        <v>156419</v>
      </c>
      <c r="G41">
        <f>Details2!G1346</f>
        <v>133763</v>
      </c>
      <c r="H41">
        <f>Details2!H1346</f>
        <v>15847</v>
      </c>
      <c r="I41">
        <f>Details2!I1346</f>
        <v>9345</v>
      </c>
      <c r="J41">
        <f>Details2!J1346</f>
        <v>13930</v>
      </c>
      <c r="K41">
        <f>Details2!K1346</f>
        <v>11164</v>
      </c>
    </row>
    <row r="42" spans="2:11" x14ac:dyDescent="0.25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>
        <f>Details2!F1347</f>
        <v>274033</v>
      </c>
      <c r="G42">
        <f>Details2!G1347</f>
        <v>267137</v>
      </c>
      <c r="H42">
        <f>Details2!H1347</f>
        <v>276569</v>
      </c>
      <c r="I42">
        <f>Details2!I1347</f>
        <v>81525</v>
      </c>
      <c r="J42">
        <f>Details2!J1347</f>
        <v>229412</v>
      </c>
      <c r="K42">
        <f>Details2!K1347</f>
        <v>201972</v>
      </c>
    </row>
    <row r="43" spans="2:11" x14ac:dyDescent="0.25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>
        <f>Details2!F1348</f>
        <v>181445</v>
      </c>
      <c r="G43">
        <f>Details2!G1348</f>
        <v>159700</v>
      </c>
      <c r="H43">
        <f>Details2!H1348</f>
        <v>146990</v>
      </c>
      <c r="I43">
        <f>Details2!I1348</f>
        <v>26069</v>
      </c>
      <c r="J43">
        <f>Details2!J1348</f>
        <v>129063</v>
      </c>
      <c r="K43">
        <f>Details2!K1348</f>
        <v>27087</v>
      </c>
    </row>
    <row r="44" spans="2:11" x14ac:dyDescent="0.25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>
        <f>Details2!F1349</f>
        <v>29631</v>
      </c>
      <c r="G44">
        <f>Details2!G1349</f>
        <v>20548</v>
      </c>
      <c r="H44">
        <f>Details2!H1349</f>
        <v>559</v>
      </c>
      <c r="I44">
        <f>Details2!I1349</f>
        <v>172</v>
      </c>
      <c r="J44">
        <f>Details2!J1349</f>
        <v>60</v>
      </c>
      <c r="K44">
        <f>Details2!K1349</f>
        <v>536</v>
      </c>
    </row>
    <row r="45" spans="2:11" x14ac:dyDescent="0.25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>
        <f>Details2!F1350</f>
        <v>42188</v>
      </c>
      <c r="G45">
        <f>Details2!G1350</f>
        <v>78009</v>
      </c>
      <c r="H45">
        <f>Details2!H1350</f>
        <v>70960</v>
      </c>
      <c r="I45">
        <f>Details2!I1350</f>
        <v>87097</v>
      </c>
      <c r="J45">
        <f>Details2!J1350</f>
        <v>35617</v>
      </c>
      <c r="K45">
        <f>Details2!K1350</f>
        <v>59942</v>
      </c>
    </row>
    <row r="46" spans="2:11" x14ac:dyDescent="0.25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>
        <f>Details2!F1351</f>
        <v>28564</v>
      </c>
      <c r="G46">
        <f>Details2!G1351</f>
        <v>30888</v>
      </c>
      <c r="H46">
        <f>Details2!H1351</f>
        <v>23899</v>
      </c>
      <c r="I46">
        <f>Details2!I1351</f>
        <v>20857</v>
      </c>
      <c r="J46">
        <f>Details2!J1351</f>
        <v>23252</v>
      </c>
      <c r="K46">
        <f>Details2!K1351</f>
        <v>20756</v>
      </c>
    </row>
    <row r="47" spans="2:11" x14ac:dyDescent="0.25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>
        <f>Details2!F1352</f>
        <v>280988</v>
      </c>
      <c r="G47">
        <f>Details2!G1352</f>
        <v>275653</v>
      </c>
      <c r="H47">
        <f>Details2!H1352</f>
        <v>280271</v>
      </c>
      <c r="I47">
        <f>Details2!I1352</f>
        <v>249373</v>
      </c>
      <c r="J47">
        <f>Details2!J1352</f>
        <v>283265</v>
      </c>
      <c r="K47">
        <f>Details2!K1352</f>
        <v>218893</v>
      </c>
    </row>
    <row r="48" spans="2:11" x14ac:dyDescent="0.25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>
        <f>Details2!F1353</f>
        <v>194434</v>
      </c>
      <c r="G48">
        <f>Details2!G1353</f>
        <v>219296</v>
      </c>
      <c r="H48">
        <f>Details2!H1353</f>
        <v>205067</v>
      </c>
      <c r="I48">
        <f>Details2!I1353</f>
        <v>43704</v>
      </c>
      <c r="J48">
        <f>Details2!J1353</f>
        <v>46455</v>
      </c>
      <c r="K48">
        <f>Details2!K1353</f>
        <v>7966</v>
      </c>
    </row>
    <row r="49" spans="2:11" x14ac:dyDescent="0.25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>
        <f>Details2!F1354</f>
        <v>170170</v>
      </c>
      <c r="G49">
        <f>Details2!G1354</f>
        <v>236196</v>
      </c>
      <c r="H49">
        <f>Details2!H1354</f>
        <v>46602</v>
      </c>
      <c r="I49">
        <f>Details2!I1354</f>
        <v>175833</v>
      </c>
      <c r="J49">
        <f>Details2!J1354</f>
        <v>177462</v>
      </c>
      <c r="K49">
        <f>Details2!K1354</f>
        <v>201315</v>
      </c>
    </row>
    <row r="50" spans="2:11" x14ac:dyDescent="0.25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>
        <f>Details2!F1355</f>
        <v>30206</v>
      </c>
      <c r="G50">
        <f>Details2!G1355</f>
        <v>13371</v>
      </c>
      <c r="H50">
        <f>Details2!H1355</f>
        <v>9745</v>
      </c>
      <c r="I50">
        <f>Details2!I1355</f>
        <v>8367</v>
      </c>
      <c r="J50">
        <f>Details2!J1355</f>
        <v>6902</v>
      </c>
      <c r="K50">
        <f>Details2!K1355</f>
        <v>7684</v>
      </c>
    </row>
    <row r="51" spans="2:11" x14ac:dyDescent="0.25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>
        <f>Details2!F1356</f>
        <v>29382</v>
      </c>
      <c r="G51">
        <f>Details2!G1356</f>
        <v>30676</v>
      </c>
      <c r="H51">
        <f>Details2!H1356</f>
        <v>27080</v>
      </c>
      <c r="I51">
        <f>Details2!I1356</f>
        <v>20524</v>
      </c>
      <c r="J51">
        <f>Details2!J1356</f>
        <v>12028</v>
      </c>
      <c r="K51">
        <f>Details2!K1356</f>
        <v>25766</v>
      </c>
    </row>
    <row r="52" spans="2:11" x14ac:dyDescent="0.25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>
        <f>Details2!F1357</f>
        <v>296054</v>
      </c>
      <c r="G52">
        <f>Details2!G1357</f>
        <v>386010</v>
      </c>
      <c r="H52">
        <f>Details2!H1357</f>
        <v>440984</v>
      </c>
      <c r="I52">
        <f>Details2!I1357</f>
        <v>368618</v>
      </c>
      <c r="J52">
        <f>Details2!J1357</f>
        <v>333153</v>
      </c>
      <c r="K52">
        <f>Details2!K1357</f>
        <v>49897</v>
      </c>
    </row>
    <row r="53" spans="2:11" x14ac:dyDescent="0.25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>
        <f>Details2!F1358</f>
        <v>21273</v>
      </c>
      <c r="G53">
        <f>Details2!G1358</f>
        <v>17709</v>
      </c>
      <c r="H53">
        <f>Details2!H1358</f>
        <v>16715</v>
      </c>
      <c r="I53">
        <f>Details2!I1358</f>
        <v>14466</v>
      </c>
      <c r="J53">
        <f>Details2!J1358</f>
        <v>16313</v>
      </c>
      <c r="K53">
        <f>Details2!K1358</f>
        <v>13748</v>
      </c>
    </row>
    <row r="54" spans="2:11" x14ac:dyDescent="0.25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>
        <f>Details2!F1359</f>
        <v>53458</v>
      </c>
      <c r="G54">
        <f>Details2!G1359</f>
        <v>53637</v>
      </c>
      <c r="H54">
        <f>Details2!H1359</f>
        <v>46162</v>
      </c>
      <c r="I54">
        <f>Details2!I1359</f>
        <v>65826</v>
      </c>
      <c r="J54">
        <f>Details2!J1359</f>
        <v>74816</v>
      </c>
      <c r="K54">
        <f>Details2!K1359</f>
        <v>9069</v>
      </c>
    </row>
    <row r="55" spans="2:11" x14ac:dyDescent="0.25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t="str">
        <f>Details2!F1360</f>
        <v>NULL</v>
      </c>
      <c r="G55" t="str">
        <f>Details2!G1360</f>
        <v>NULL</v>
      </c>
      <c r="H55" t="str">
        <f>Details2!H1360</f>
        <v>NULL</v>
      </c>
      <c r="I55" t="str">
        <f>Details2!I1360</f>
        <v>NULL</v>
      </c>
      <c r="J55" t="str">
        <f>Details2!J1360</f>
        <v>NULL</v>
      </c>
      <c r="K55" t="str">
        <f>Details2!K1360</f>
        <v>NULL</v>
      </c>
    </row>
    <row r="56" spans="2:11" x14ac:dyDescent="0.25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>
        <f>Details2!F1361</f>
        <v>121511</v>
      </c>
      <c r="G56">
        <f>Details2!G1361</f>
        <v>143396</v>
      </c>
      <c r="H56">
        <f>Details2!H1361</f>
        <v>149508</v>
      </c>
      <c r="I56">
        <f>Details2!I1361</f>
        <v>98732</v>
      </c>
      <c r="J56">
        <f>Details2!J1361</f>
        <v>0</v>
      </c>
      <c r="K56">
        <f>Details2!K1361</f>
        <v>28757</v>
      </c>
    </row>
    <row r="57" spans="2:11" x14ac:dyDescent="0.25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>
        <f>Details2!F1362</f>
        <v>59947</v>
      </c>
      <c r="G57">
        <f>Details2!G1362</f>
        <v>70234</v>
      </c>
      <c r="H57">
        <f>Details2!H1362</f>
        <v>12931</v>
      </c>
      <c r="I57">
        <f>Details2!I1362</f>
        <v>23560</v>
      </c>
      <c r="J57" t="str">
        <f>Details2!J1362</f>
        <v>NULL</v>
      </c>
      <c r="K57" t="str">
        <f>Details2!K1362</f>
        <v>NULL</v>
      </c>
    </row>
    <row r="58" spans="2:11" x14ac:dyDescent="0.25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>
        <f>Details2!F1363</f>
        <v>18276</v>
      </c>
      <c r="G58">
        <f>Details2!G1363</f>
        <v>18012</v>
      </c>
      <c r="H58">
        <f>Details2!H1363</f>
        <v>12712</v>
      </c>
      <c r="I58">
        <f>Details2!I1363</f>
        <v>12769</v>
      </c>
      <c r="J58">
        <f>Details2!J1363</f>
        <v>7852</v>
      </c>
      <c r="K58">
        <f>Details2!K1363</f>
        <v>4832</v>
      </c>
    </row>
    <row r="59" spans="2:11" x14ac:dyDescent="0.25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>
        <f>Details2!F1364</f>
        <v>369597</v>
      </c>
      <c r="G59">
        <f>Details2!G1364</f>
        <v>350335</v>
      </c>
      <c r="H59">
        <f>Details2!H1364</f>
        <v>331800</v>
      </c>
      <c r="I59">
        <f>Details2!I1364</f>
        <v>293365</v>
      </c>
      <c r="J59">
        <f>Details2!J1364</f>
        <v>331027</v>
      </c>
      <c r="K59">
        <f>Details2!K1364</f>
        <v>313739</v>
      </c>
    </row>
    <row r="60" spans="2:11" x14ac:dyDescent="0.25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>
        <f>Details2!F1365</f>
        <v>116682</v>
      </c>
      <c r="G60">
        <f>Details2!G1365</f>
        <v>98362</v>
      </c>
      <c r="H60">
        <f>Details2!H1365</f>
        <v>68713</v>
      </c>
      <c r="I60">
        <f>Details2!I1365</f>
        <v>32680</v>
      </c>
      <c r="J60">
        <f>Details2!J1365</f>
        <v>32010</v>
      </c>
      <c r="K60">
        <f>Details2!K1365</f>
        <v>9879</v>
      </c>
    </row>
    <row r="61" spans="2:11" x14ac:dyDescent="0.25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>
        <f>Details2!F1366</f>
        <v>23900</v>
      </c>
      <c r="G61">
        <f>Details2!G1366</f>
        <v>22323</v>
      </c>
      <c r="H61">
        <f>Details2!H1366</f>
        <v>18350</v>
      </c>
      <c r="I61">
        <f>Details2!I1366</f>
        <v>5642</v>
      </c>
      <c r="J61">
        <f>Details2!J1366</f>
        <v>6068</v>
      </c>
      <c r="K61">
        <f>Details2!K1366</f>
        <v>12564</v>
      </c>
    </row>
    <row r="62" spans="2:11" x14ac:dyDescent="0.25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>
        <f>Details2!F1367</f>
        <v>25642</v>
      </c>
      <c r="G62">
        <f>Details2!G1367</f>
        <v>173622</v>
      </c>
      <c r="H62">
        <f>Details2!H1367</f>
        <v>104223</v>
      </c>
      <c r="I62">
        <f>Details2!I1367</f>
        <v>89181</v>
      </c>
      <c r="J62">
        <f>Details2!J1367</f>
        <v>91456</v>
      </c>
      <c r="K62">
        <f>Details2!K1367</f>
        <v>51962</v>
      </c>
    </row>
    <row r="63" spans="2:11" x14ac:dyDescent="0.25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>
        <f>Details2!F1368</f>
        <v>84863</v>
      </c>
      <c r="G63">
        <f>Details2!G1368</f>
        <v>79837</v>
      </c>
      <c r="H63">
        <f>Details2!H1368</f>
        <v>58875</v>
      </c>
      <c r="I63">
        <f>Details2!I1368</f>
        <v>16223</v>
      </c>
      <c r="J63">
        <f>Details2!J1368</f>
        <v>62887</v>
      </c>
      <c r="K63">
        <f>Details2!K1368</f>
        <v>68984</v>
      </c>
    </row>
    <row r="64" spans="2:11" x14ac:dyDescent="0.25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>
        <f>Details2!F1369</f>
        <v>541768</v>
      </c>
      <c r="G64">
        <f>Details2!G1369</f>
        <v>676536</v>
      </c>
      <c r="H64">
        <f>Details2!H1369</f>
        <v>505827</v>
      </c>
      <c r="I64">
        <f>Details2!I1369</f>
        <v>572825</v>
      </c>
      <c r="J64">
        <f>Details2!J1369</f>
        <v>689003</v>
      </c>
      <c r="K64">
        <f>Details2!K1369</f>
        <v>66903</v>
      </c>
    </row>
    <row r="65" spans="2:12" x14ac:dyDescent="0.25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>
        <f>Details2!F1370</f>
        <v>47068</v>
      </c>
      <c r="G65">
        <f>Details2!G1370</f>
        <v>52250</v>
      </c>
      <c r="H65">
        <f>Details2!H1370</f>
        <v>37084</v>
      </c>
      <c r="I65">
        <f>Details2!I1370</f>
        <v>27244</v>
      </c>
      <c r="J65">
        <f>Details2!J1370</f>
        <v>20327</v>
      </c>
      <c r="K65">
        <f>Details2!K1370</f>
        <v>17321</v>
      </c>
    </row>
    <row r="66" spans="2:12" x14ac:dyDescent="0.25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>
        <f>Details2!F1371</f>
        <v>63050</v>
      </c>
      <c r="G66">
        <f>Details2!G1371</f>
        <v>45880</v>
      </c>
      <c r="H66">
        <f>Details2!H1371</f>
        <v>135223</v>
      </c>
      <c r="I66">
        <f>Details2!I1371</f>
        <v>43539</v>
      </c>
      <c r="J66">
        <f>Details2!J1371</f>
        <v>55141</v>
      </c>
      <c r="K66">
        <f>Details2!K1371</f>
        <v>39106</v>
      </c>
    </row>
    <row r="67" spans="2:12" x14ac:dyDescent="0.25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>
        <f>Details2!F1372</f>
        <v>10947</v>
      </c>
      <c r="G67">
        <f>Details2!G1372</f>
        <v>128863</v>
      </c>
      <c r="H67">
        <f>Details2!H1372</f>
        <v>134508</v>
      </c>
      <c r="I67">
        <f>Details2!I1372</f>
        <v>113531</v>
      </c>
      <c r="J67">
        <f>Details2!J1372</f>
        <v>120281</v>
      </c>
      <c r="K67">
        <f>Details2!K1372</f>
        <v>118687</v>
      </c>
    </row>
    <row r="68" spans="2:12" x14ac:dyDescent="0.25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>
        <f>Details2!F1373</f>
        <v>8080</v>
      </c>
      <c r="G68">
        <f>Details2!G1373</f>
        <v>7272</v>
      </c>
      <c r="H68">
        <f>Details2!H1373</f>
        <v>6462</v>
      </c>
      <c r="I68">
        <f>Details2!I1373</f>
        <v>4157</v>
      </c>
      <c r="J68">
        <f>Details2!J1373</f>
        <v>5799</v>
      </c>
      <c r="K68">
        <f>Details2!K1373</f>
        <v>6482</v>
      </c>
    </row>
    <row r="69" spans="2:12" x14ac:dyDescent="0.25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>
        <f>Details2!F1374</f>
        <v>495962</v>
      </c>
      <c r="G69">
        <f>Details2!G1374</f>
        <v>415379</v>
      </c>
      <c r="H69">
        <f>Details2!H1374</f>
        <v>198939</v>
      </c>
      <c r="I69">
        <f>Details2!I1374</f>
        <v>180924</v>
      </c>
      <c r="J69">
        <f>Details2!J1374</f>
        <v>147737</v>
      </c>
      <c r="K69">
        <f>Details2!K1374</f>
        <v>18026</v>
      </c>
    </row>
    <row r="70" spans="2:12" x14ac:dyDescent="0.25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>
        <f>Details2!F1375</f>
        <v>19240</v>
      </c>
      <c r="G70">
        <f>Details2!G1375</f>
        <v>23071</v>
      </c>
      <c r="H70">
        <f>Details2!H1375</f>
        <v>15276</v>
      </c>
      <c r="I70">
        <f>Details2!I1375</f>
        <v>13438</v>
      </c>
      <c r="J70">
        <f>Details2!J1375</f>
        <v>14709</v>
      </c>
      <c r="K70">
        <f>Details2!K1375</f>
        <v>2888</v>
      </c>
    </row>
    <row r="71" spans="2:12" x14ac:dyDescent="0.25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>
        <f>Details2!F1376</f>
        <v>17663</v>
      </c>
      <c r="G71">
        <f>Details2!G1376</f>
        <v>16553</v>
      </c>
      <c r="H71">
        <f>Details2!H1376</f>
        <v>14268</v>
      </c>
      <c r="I71">
        <f>Details2!I1376</f>
        <v>20928</v>
      </c>
      <c r="J71">
        <f>Details2!J1376</f>
        <v>20928</v>
      </c>
      <c r="K71">
        <f>Details2!K1376</f>
        <v>13020</v>
      </c>
      <c r="L71" s="2"/>
    </row>
    <row r="72" spans="2:12" x14ac:dyDescent="0.25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>
        <f>Details2!F1377</f>
        <v>55121</v>
      </c>
      <c r="G72">
        <f>Details2!G1377</f>
        <v>57473</v>
      </c>
      <c r="H72">
        <f>Details2!H1377</f>
        <v>53225</v>
      </c>
      <c r="I72">
        <f>Details2!I1377</f>
        <v>41037</v>
      </c>
      <c r="J72">
        <f>Details2!J1377</f>
        <v>34886</v>
      </c>
      <c r="K72">
        <f>Details2!K1377</f>
        <v>5460</v>
      </c>
    </row>
    <row r="73" spans="2:12" x14ac:dyDescent="0.25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>
        <f>Details2!F1378</f>
        <v>152636</v>
      </c>
      <c r="G73">
        <f>Details2!G1378</f>
        <v>161437</v>
      </c>
      <c r="H73">
        <f>Details2!H1378</f>
        <v>165539</v>
      </c>
      <c r="I73">
        <f>Details2!I1378</f>
        <v>34409</v>
      </c>
      <c r="J73">
        <f>Details2!J1378</f>
        <v>73120</v>
      </c>
      <c r="K73">
        <f>Details2!K1378</f>
        <v>181160</v>
      </c>
    </row>
    <row r="74" spans="2:12" x14ac:dyDescent="0.25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>
        <f>Details2!F1379</f>
        <v>41006</v>
      </c>
      <c r="G74">
        <f>Details2!G1379</f>
        <v>26237</v>
      </c>
      <c r="H74">
        <f>Details2!H1379</f>
        <v>20373</v>
      </c>
      <c r="I74">
        <f>Details2!I1379</f>
        <v>5890</v>
      </c>
      <c r="J74">
        <f>Details2!J1379</f>
        <v>11440</v>
      </c>
      <c r="K74">
        <f>Details2!K1379</f>
        <v>9122</v>
      </c>
    </row>
    <row r="75" spans="2:12" x14ac:dyDescent="0.25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>
        <f>Details2!F1380</f>
        <v>19008</v>
      </c>
      <c r="G75">
        <f>Details2!G1380</f>
        <v>19907</v>
      </c>
      <c r="H75">
        <f>Details2!H1380</f>
        <v>17697</v>
      </c>
      <c r="I75">
        <f>Details2!I1380</f>
        <v>14427</v>
      </c>
      <c r="J75">
        <f>Details2!J1380</f>
        <v>4319</v>
      </c>
      <c r="K75">
        <f>Details2!K1380</f>
        <v>3921</v>
      </c>
    </row>
    <row r="76" spans="2:12" x14ac:dyDescent="0.25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>
        <f>Details2!F1381</f>
        <v>20679</v>
      </c>
      <c r="G76">
        <f>Details2!G1381</f>
        <v>18392</v>
      </c>
      <c r="H76">
        <f>Details2!H1381</f>
        <v>15219</v>
      </c>
      <c r="I76">
        <f>Details2!I1381</f>
        <v>11940</v>
      </c>
      <c r="J76">
        <f>Details2!J1381</f>
        <v>6106</v>
      </c>
      <c r="K76">
        <f>Details2!K1381</f>
        <v>7526</v>
      </c>
    </row>
    <row r="77" spans="2:12" x14ac:dyDescent="0.25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>
        <f>Details2!F1382</f>
        <v>36292</v>
      </c>
      <c r="G77">
        <f>Details2!G1382</f>
        <v>39653</v>
      </c>
      <c r="H77">
        <f>Details2!H1382</f>
        <v>38584</v>
      </c>
      <c r="I77">
        <f>Details2!I1382</f>
        <v>31794</v>
      </c>
      <c r="J77">
        <f>Details2!J1382</f>
        <v>37336</v>
      </c>
      <c r="K77">
        <f>Details2!K1382</f>
        <v>34345</v>
      </c>
    </row>
    <row r="78" spans="2:12" x14ac:dyDescent="0.25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>
        <f>Details2!F1383</f>
        <v>258819</v>
      </c>
      <c r="G78">
        <f>Details2!G1383</f>
        <v>330873</v>
      </c>
      <c r="H78">
        <f>Details2!H1383</f>
        <v>307866</v>
      </c>
      <c r="I78">
        <f>Details2!I1383</f>
        <v>126244</v>
      </c>
      <c r="J78">
        <f>Details2!J1383</f>
        <v>6985</v>
      </c>
      <c r="K78">
        <f>Details2!K1383</f>
        <v>3968</v>
      </c>
    </row>
    <row r="79" spans="2:12" x14ac:dyDescent="0.25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>
        <f>Details2!F1384</f>
        <v>12637</v>
      </c>
      <c r="G79">
        <f>Details2!G1384</f>
        <v>12888</v>
      </c>
      <c r="H79">
        <f>Details2!H1384</f>
        <v>13800</v>
      </c>
      <c r="I79">
        <f>Details2!I1384</f>
        <v>11566</v>
      </c>
      <c r="J79">
        <f>Details2!J1384</f>
        <v>2690</v>
      </c>
      <c r="K79">
        <f>Details2!K1384</f>
        <v>6642</v>
      </c>
    </row>
    <row r="80" spans="2:12" x14ac:dyDescent="0.25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>
        <f>Details2!F1385</f>
        <v>261772</v>
      </c>
      <c r="G80">
        <f>Details2!G1385</f>
        <v>210470</v>
      </c>
      <c r="H80">
        <f>Details2!H1385</f>
        <v>186647</v>
      </c>
      <c r="I80">
        <f>Details2!I1385</f>
        <v>156030</v>
      </c>
      <c r="J80">
        <f>Details2!J1385</f>
        <v>167574</v>
      </c>
      <c r="K80">
        <f>Details2!K1385</f>
        <v>151873</v>
      </c>
    </row>
    <row r="81" spans="2:11" x14ac:dyDescent="0.25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>
        <f>Details2!F1386</f>
        <v>37537</v>
      </c>
      <c r="G81">
        <f>Details2!G1386</f>
        <v>32540</v>
      </c>
      <c r="H81">
        <f>Details2!H1386</f>
        <v>36661</v>
      </c>
      <c r="I81">
        <f>Details2!I1386</f>
        <v>29832</v>
      </c>
      <c r="J81">
        <f>Details2!J1386</f>
        <v>34985</v>
      </c>
      <c r="K81">
        <f>Details2!K1386</f>
        <v>29083</v>
      </c>
    </row>
    <row r="82" spans="2:11" x14ac:dyDescent="0.25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>
        <f>Details2!F1387</f>
        <v>10240</v>
      </c>
      <c r="G82">
        <f>Details2!G1387</f>
        <v>8957</v>
      </c>
      <c r="H82">
        <f>Details2!H1387</f>
        <v>6396</v>
      </c>
      <c r="I82">
        <f>Details2!I1387</f>
        <v>6472</v>
      </c>
      <c r="J82">
        <f>Details2!J1387</f>
        <v>3722</v>
      </c>
      <c r="K82">
        <f>Details2!K1387</f>
        <v>1239</v>
      </c>
    </row>
    <row r="83" spans="2:11" x14ac:dyDescent="0.25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>
        <f>Details2!F1388</f>
        <v>19177</v>
      </c>
      <c r="G83">
        <f>Details2!G1388</f>
        <v>19222</v>
      </c>
      <c r="H83">
        <f>Details2!H1388</f>
        <v>14255</v>
      </c>
      <c r="I83">
        <f>Details2!I1388</f>
        <v>15135</v>
      </c>
      <c r="J83">
        <f>Details2!J1388</f>
        <v>22940</v>
      </c>
      <c r="K83">
        <f>Details2!K1388</f>
        <v>23294</v>
      </c>
    </row>
    <row r="84" spans="2:11" x14ac:dyDescent="0.25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>
        <f>Details2!F1389</f>
        <v>233531</v>
      </c>
      <c r="G84">
        <f>Details2!G1389</f>
        <v>204319</v>
      </c>
      <c r="H84">
        <f>Details2!H1389</f>
        <v>189803</v>
      </c>
      <c r="I84">
        <f>Details2!I1389</f>
        <v>156711</v>
      </c>
      <c r="J84">
        <f>Details2!J1389</f>
        <v>179981</v>
      </c>
      <c r="K84">
        <f>Details2!K1389</f>
        <v>176840</v>
      </c>
    </row>
    <row r="85" spans="2:11" x14ac:dyDescent="0.25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>
        <f>Details2!F1390</f>
        <v>38030</v>
      </c>
      <c r="G85">
        <f>Details2!G1390</f>
        <v>34365</v>
      </c>
      <c r="H85">
        <f>Details2!H1390</f>
        <v>32364</v>
      </c>
      <c r="I85">
        <f>Details2!I1390</f>
        <v>26534</v>
      </c>
      <c r="J85">
        <f>Details2!J1390</f>
        <v>20522</v>
      </c>
      <c r="K85">
        <f>Details2!K1390</f>
        <v>6262</v>
      </c>
    </row>
    <row r="86" spans="2:11" x14ac:dyDescent="0.25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>
        <f>Details2!F1391</f>
        <v>10315</v>
      </c>
      <c r="G86">
        <f>Details2!G1391</f>
        <v>9148</v>
      </c>
      <c r="H86">
        <f>Details2!H1391</f>
        <v>11463</v>
      </c>
      <c r="I86">
        <f>Details2!I1391</f>
        <v>10037</v>
      </c>
      <c r="J86">
        <f>Details2!J1391</f>
        <v>9460</v>
      </c>
      <c r="K86">
        <f>Details2!K1391</f>
        <v>2750</v>
      </c>
    </row>
    <row r="87" spans="2:11" x14ac:dyDescent="0.25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>
        <f>Details2!F1392</f>
        <v>94164</v>
      </c>
      <c r="G87">
        <f>Details2!G1392</f>
        <v>69737</v>
      </c>
      <c r="H87">
        <f>Details2!H1392</f>
        <v>70204</v>
      </c>
      <c r="I87">
        <f>Details2!I1392</f>
        <v>66814</v>
      </c>
      <c r="J87">
        <f>Details2!J1392</f>
        <v>83234</v>
      </c>
      <c r="K87">
        <f>Details2!K1392</f>
        <v>29446</v>
      </c>
    </row>
    <row r="88" spans="2:11" x14ac:dyDescent="0.25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>
        <f>Details2!F1393</f>
        <v>55838</v>
      </c>
      <c r="G88">
        <f>Details2!G1393</f>
        <v>49690</v>
      </c>
      <c r="H88">
        <f>Details2!H1393</f>
        <v>43992</v>
      </c>
      <c r="I88">
        <f>Details2!I1393</f>
        <v>42351</v>
      </c>
      <c r="J88">
        <f>Details2!J1393</f>
        <v>32538</v>
      </c>
      <c r="K88">
        <f>Details2!K1393</f>
        <v>27938</v>
      </c>
    </row>
    <row r="89" spans="2:11" x14ac:dyDescent="0.25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>
        <f>Details2!F1394</f>
        <v>27445</v>
      </c>
      <c r="G89">
        <f>Details2!G1394</f>
        <v>22372</v>
      </c>
      <c r="H89">
        <f>Details2!H1394</f>
        <v>12421</v>
      </c>
      <c r="I89">
        <f>Details2!I1394</f>
        <v>8559</v>
      </c>
      <c r="J89">
        <f>Details2!J1394</f>
        <v>233</v>
      </c>
      <c r="K89">
        <f>Details2!K1394</f>
        <v>11166</v>
      </c>
    </row>
    <row r="90" spans="2:11" x14ac:dyDescent="0.25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>
        <f>Details2!F1395</f>
        <v>29061</v>
      </c>
      <c r="G90">
        <f>Details2!G1395</f>
        <v>27165</v>
      </c>
      <c r="H90">
        <f>Details2!H1395</f>
        <v>20019</v>
      </c>
      <c r="I90">
        <f>Details2!I1395</f>
        <v>17257</v>
      </c>
      <c r="J90">
        <f>Details2!J1395</f>
        <v>15484</v>
      </c>
      <c r="K90">
        <f>Details2!K1395</f>
        <v>19104</v>
      </c>
    </row>
    <row r="91" spans="2:11" x14ac:dyDescent="0.25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>
        <f>Details2!F1396</f>
        <v>36903</v>
      </c>
      <c r="G91">
        <f>Details2!G1396</f>
        <v>33624</v>
      </c>
      <c r="H91">
        <f>Details2!H1396</f>
        <v>29173</v>
      </c>
      <c r="I91">
        <f>Details2!I1396</f>
        <v>18174</v>
      </c>
      <c r="J91">
        <f>Details2!J1396</f>
        <v>14630</v>
      </c>
      <c r="K91">
        <f>Details2!K1396</f>
        <v>14797</v>
      </c>
    </row>
    <row r="92" spans="2:11" x14ac:dyDescent="0.25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>
        <f>Details2!F1397</f>
        <v>133461</v>
      </c>
      <c r="G92">
        <f>Details2!G1397</f>
        <v>146643</v>
      </c>
      <c r="H92">
        <f>Details2!H1397</f>
        <v>138630</v>
      </c>
      <c r="I92">
        <f>Details2!I1397</f>
        <v>107541</v>
      </c>
      <c r="J92">
        <f>Details2!J1397</f>
        <v>108941</v>
      </c>
      <c r="K92">
        <f>Details2!K1397</f>
        <v>161990</v>
      </c>
    </row>
    <row r="93" spans="2:11" x14ac:dyDescent="0.25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>
        <f>Details2!F1398</f>
        <v>18069</v>
      </c>
      <c r="G93">
        <f>Details2!G1398</f>
        <v>20768</v>
      </c>
      <c r="H93">
        <f>Details2!H1398</f>
        <v>24775</v>
      </c>
      <c r="I93">
        <f>Details2!I1398</f>
        <v>12830</v>
      </c>
      <c r="J93">
        <f>Details2!J1398</f>
        <v>2783</v>
      </c>
      <c r="K93">
        <f>Details2!K1398</f>
        <v>23941</v>
      </c>
    </row>
    <row r="94" spans="2:11" x14ac:dyDescent="0.25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t="str">
        <f>Details2!F1399</f>
        <v>NULL</v>
      </c>
      <c r="G94" t="str">
        <f>Details2!G1399</f>
        <v>NULL</v>
      </c>
      <c r="H94" t="str">
        <f>Details2!H1399</f>
        <v>NULL</v>
      </c>
      <c r="I94" t="str">
        <f>Details2!I1399</f>
        <v>NULL</v>
      </c>
      <c r="J94" t="str">
        <f>Details2!J1399</f>
        <v>NULL</v>
      </c>
      <c r="K94" t="str">
        <f>Details2!K1399</f>
        <v>NULL</v>
      </c>
    </row>
    <row r="95" spans="2:11" x14ac:dyDescent="0.25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>
        <f>Details2!F1400</f>
        <v>163192</v>
      </c>
      <c r="G95">
        <f>Details2!G1400</f>
        <v>69893</v>
      </c>
      <c r="H95">
        <f>Details2!H1400</f>
        <v>64504</v>
      </c>
      <c r="I95">
        <f>Details2!I1400</f>
        <v>67443</v>
      </c>
      <c r="J95">
        <f>Details2!J1400</f>
        <v>65986</v>
      </c>
      <c r="K95">
        <f>Details2!K1400</f>
        <v>56403</v>
      </c>
    </row>
    <row r="96" spans="2:11" x14ac:dyDescent="0.25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>
        <f>Details2!F1401</f>
        <v>457381</v>
      </c>
      <c r="G96">
        <f>Details2!G1401</f>
        <v>642899</v>
      </c>
      <c r="H96">
        <f>Details2!H1401</f>
        <v>574513</v>
      </c>
      <c r="I96">
        <f>Details2!I1401</f>
        <v>620117</v>
      </c>
      <c r="J96">
        <f>Details2!J1401</f>
        <v>728961</v>
      </c>
      <c r="K96">
        <f>Details2!K1401</f>
        <v>203788</v>
      </c>
    </row>
    <row r="97" spans="2:11" x14ac:dyDescent="0.25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>
        <f>Details2!F1402</f>
        <v>599317</v>
      </c>
      <c r="G97">
        <f>Details2!G1402</f>
        <v>599323</v>
      </c>
      <c r="H97">
        <f>Details2!H1402</f>
        <v>571634</v>
      </c>
      <c r="I97">
        <f>Details2!I1402</f>
        <v>452059</v>
      </c>
      <c r="J97">
        <f>Details2!J1402</f>
        <v>536290</v>
      </c>
      <c r="K97">
        <f>Details2!K1402</f>
        <v>352832</v>
      </c>
    </row>
    <row r="98" spans="2:11" x14ac:dyDescent="0.25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>
        <f>Details2!F1403</f>
        <v>15282</v>
      </c>
      <c r="G98">
        <f>Details2!G1403</f>
        <v>12864</v>
      </c>
      <c r="H98">
        <f>Details2!H1403</f>
        <v>8737</v>
      </c>
      <c r="I98">
        <f>Details2!I1403</f>
        <v>1494</v>
      </c>
      <c r="J98">
        <f>Details2!J1403</f>
        <v>2053</v>
      </c>
      <c r="K98">
        <f>Details2!K1403</f>
        <v>7644</v>
      </c>
    </row>
    <row r="99" spans="2:11" x14ac:dyDescent="0.25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>
        <f>Details2!F1404</f>
        <v>21707</v>
      </c>
      <c r="G99">
        <f>Details2!G1404</f>
        <v>22058</v>
      </c>
      <c r="H99">
        <f>Details2!H1404</f>
        <v>17820</v>
      </c>
      <c r="I99">
        <f>Details2!I1404</f>
        <v>14709</v>
      </c>
      <c r="J99">
        <f>Details2!J1404</f>
        <v>5049</v>
      </c>
      <c r="K99">
        <f>Details2!K1404</f>
        <v>5640</v>
      </c>
    </row>
    <row r="100" spans="2:11" x14ac:dyDescent="0.25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>
        <f>Details2!F1405</f>
        <v>10794</v>
      </c>
      <c r="G100">
        <f>Details2!G1405</f>
        <v>9479</v>
      </c>
      <c r="H100">
        <f>Details2!H1405</f>
        <v>6701</v>
      </c>
      <c r="I100">
        <f>Details2!I1405</f>
        <v>5683</v>
      </c>
      <c r="J100">
        <f>Details2!J1405</f>
        <v>1953</v>
      </c>
      <c r="K100">
        <f>Details2!K1405</f>
        <v>645</v>
      </c>
    </row>
    <row r="101" spans="2:11" x14ac:dyDescent="0.25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>
        <f>Details2!F1406</f>
        <v>265221</v>
      </c>
      <c r="G101">
        <f>Details2!G1406</f>
        <v>238244</v>
      </c>
      <c r="H101">
        <f>Details2!H1406</f>
        <v>244319</v>
      </c>
      <c r="I101">
        <f>Details2!I1406</f>
        <v>49784</v>
      </c>
      <c r="J101">
        <f>Details2!J1406</f>
        <v>80512</v>
      </c>
      <c r="K101">
        <f>Details2!K1406</f>
        <v>218587</v>
      </c>
    </row>
    <row r="102" spans="2:11" x14ac:dyDescent="0.25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>
        <f>Details2!F1407</f>
        <v>32872</v>
      </c>
      <c r="G102">
        <f>Details2!G1407</f>
        <v>32131</v>
      </c>
      <c r="H102">
        <f>Details2!H1407</f>
        <v>25511</v>
      </c>
      <c r="I102">
        <f>Details2!I1407</f>
        <v>20618</v>
      </c>
      <c r="J102">
        <f>Details2!J1407</f>
        <v>22828</v>
      </c>
      <c r="K102">
        <f>Details2!K1407</f>
        <v>23377</v>
      </c>
    </row>
    <row r="103" spans="2:11" x14ac:dyDescent="0.25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>
        <f>Details2!F1408</f>
        <v>40457</v>
      </c>
      <c r="G103">
        <f>Details2!G1408</f>
        <v>36382</v>
      </c>
      <c r="H103">
        <f>Details2!H1408</f>
        <v>36043</v>
      </c>
      <c r="I103">
        <f>Details2!I1408</f>
        <v>29134</v>
      </c>
      <c r="J103">
        <f>Details2!J1408</f>
        <v>14048</v>
      </c>
      <c r="K103">
        <f>Details2!K1408</f>
        <v>14567</v>
      </c>
    </row>
    <row r="104" spans="2:11" x14ac:dyDescent="0.25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>
        <f>Details2!F1409</f>
        <v>132420</v>
      </c>
      <c r="G104">
        <f>Details2!G1409</f>
        <v>128598</v>
      </c>
      <c r="H104">
        <f>Details2!H1409</f>
        <v>109788</v>
      </c>
      <c r="I104">
        <f>Details2!I1409</f>
        <v>6771</v>
      </c>
      <c r="J104">
        <f>Details2!J1409</f>
        <v>22223</v>
      </c>
      <c r="K104">
        <f>Details2!K1409</f>
        <v>83698</v>
      </c>
    </row>
    <row r="105" spans="2:11" x14ac:dyDescent="0.25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>
        <f>Details2!F1410</f>
        <v>106181</v>
      </c>
      <c r="G105">
        <f>Details2!G1410</f>
        <v>102366</v>
      </c>
      <c r="H105">
        <f>Details2!H1410</f>
        <v>177076</v>
      </c>
      <c r="I105">
        <f>Details2!I1410</f>
        <v>162645</v>
      </c>
      <c r="J105">
        <f>Details2!J1410</f>
        <v>23961</v>
      </c>
      <c r="K105">
        <f>Details2!K1410</f>
        <v>91487</v>
      </c>
    </row>
    <row r="106" spans="2:11" x14ac:dyDescent="0.25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>
        <f>Details2!F1411</f>
        <v>53802</v>
      </c>
      <c r="G106">
        <f>Details2!G1411</f>
        <v>4434</v>
      </c>
      <c r="H106">
        <f>Details2!H1411</f>
        <v>103827</v>
      </c>
      <c r="I106">
        <f>Details2!I1411</f>
        <v>82854</v>
      </c>
      <c r="J106">
        <f>Details2!J1411</f>
        <v>22071</v>
      </c>
      <c r="K106">
        <f>Details2!K1411</f>
        <v>48845</v>
      </c>
    </row>
    <row r="107" spans="2:11" x14ac:dyDescent="0.25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>
        <f>Details2!F1412</f>
        <v>738958</v>
      </c>
      <c r="G107">
        <f>Details2!G1412</f>
        <v>401210</v>
      </c>
      <c r="H107">
        <f>Details2!H1412</f>
        <v>347452</v>
      </c>
      <c r="I107">
        <f>Details2!I1412</f>
        <v>298864</v>
      </c>
      <c r="J107">
        <f>Details2!J1412</f>
        <v>360255</v>
      </c>
      <c r="K107">
        <f>Details2!K1412</f>
        <v>320152</v>
      </c>
    </row>
    <row r="108" spans="2:11" x14ac:dyDescent="0.25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>
        <f>Details2!F1413</f>
        <v>1468429</v>
      </c>
      <c r="G108">
        <f>Details2!G1413</f>
        <v>790197</v>
      </c>
      <c r="H108">
        <f>Details2!H1413</f>
        <v>137282</v>
      </c>
      <c r="I108">
        <f>Details2!I1413</f>
        <v>1728</v>
      </c>
      <c r="J108">
        <f>Details2!J1413</f>
        <v>74708</v>
      </c>
      <c r="K108">
        <f>Details2!K1413</f>
        <v>443697</v>
      </c>
    </row>
    <row r="109" spans="2:11" x14ac:dyDescent="0.25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>
        <f>Details2!F1414</f>
        <v>420412</v>
      </c>
      <c r="G109">
        <f>Details2!G1414</f>
        <v>33391</v>
      </c>
      <c r="H109">
        <f>Details2!H1414</f>
        <v>0</v>
      </c>
      <c r="I109">
        <f>Details2!I1414</f>
        <v>0</v>
      </c>
      <c r="J109">
        <f>Details2!J1414</f>
        <v>0</v>
      </c>
      <c r="K109">
        <f>Details2!K1414</f>
        <v>131945</v>
      </c>
    </row>
    <row r="110" spans="2:11" x14ac:dyDescent="0.25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>
        <f>Details2!F1415</f>
        <v>161540</v>
      </c>
      <c r="G110">
        <f>Details2!G1415</f>
        <v>2874</v>
      </c>
      <c r="H110">
        <f>Details2!H1415</f>
        <v>0</v>
      </c>
      <c r="I110">
        <f>Details2!I1415</f>
        <v>0</v>
      </c>
      <c r="J110">
        <f>Details2!J1415</f>
        <v>0</v>
      </c>
      <c r="K110">
        <f>Details2!K1415</f>
        <v>26991</v>
      </c>
    </row>
    <row r="111" spans="2:11" x14ac:dyDescent="0.25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>
        <f>Details2!F1416</f>
        <v>10345</v>
      </c>
      <c r="G111">
        <f>Details2!G1416</f>
        <v>0</v>
      </c>
      <c r="H111">
        <f>Details2!H1416</f>
        <v>0</v>
      </c>
      <c r="I111">
        <f>Details2!I1416</f>
        <v>0</v>
      </c>
      <c r="J111">
        <f>Details2!J1416</f>
        <v>0</v>
      </c>
      <c r="K111">
        <f>Details2!K1416</f>
        <v>28628</v>
      </c>
    </row>
    <row r="112" spans="2:11" x14ac:dyDescent="0.25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>
        <f>Details2!F1417</f>
        <v>6205</v>
      </c>
      <c r="G112">
        <f>Details2!G1417</f>
        <v>0</v>
      </c>
      <c r="H112">
        <f>Details2!H1417</f>
        <v>0</v>
      </c>
      <c r="I112">
        <f>Details2!I1417</f>
        <v>6313</v>
      </c>
      <c r="J112">
        <f>Details2!J1417</f>
        <v>17102</v>
      </c>
      <c r="K112">
        <f>Details2!K1417</f>
        <v>18543</v>
      </c>
    </row>
    <row r="113" spans="2:12" x14ac:dyDescent="0.25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>
        <f>Details2!F1418</f>
        <v>17569</v>
      </c>
      <c r="G113">
        <f>Details2!G1418</f>
        <v>15191</v>
      </c>
      <c r="H113">
        <f>Details2!H1418</f>
        <v>10774</v>
      </c>
      <c r="I113">
        <f>Details2!I1418</f>
        <v>9410</v>
      </c>
      <c r="J113">
        <f>Details2!J1418</f>
        <v>10733</v>
      </c>
      <c r="K113">
        <f>Details2!K1418</f>
        <v>11119</v>
      </c>
    </row>
    <row r="114" spans="2:12" x14ac:dyDescent="0.25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>
        <f>Details2!F1419</f>
        <v>28802</v>
      </c>
      <c r="G114">
        <f>Details2!G1419</f>
        <v>39260</v>
      </c>
      <c r="H114">
        <f>Details2!H1419</f>
        <v>38523</v>
      </c>
      <c r="I114">
        <f>Details2!I1419</f>
        <v>49499</v>
      </c>
      <c r="J114">
        <f>Details2!J1419</f>
        <v>1127</v>
      </c>
      <c r="K114">
        <f>Details2!K1419</f>
        <v>30972</v>
      </c>
    </row>
    <row r="115" spans="2:12" x14ac:dyDescent="0.25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>
        <f>Details2!F1420</f>
        <v>9347</v>
      </c>
      <c r="G115">
        <f>Details2!G1420</f>
        <v>9374</v>
      </c>
      <c r="H115">
        <f>Details2!H1420</f>
        <v>8081</v>
      </c>
      <c r="I115">
        <f>Details2!I1420</f>
        <v>10884</v>
      </c>
      <c r="J115">
        <f>Details2!J1420</f>
        <v>7553</v>
      </c>
      <c r="K115" s="6">
        <f>Details2!K1420</f>
        <v>9174</v>
      </c>
      <c r="L115" s="6"/>
    </row>
    <row r="116" spans="2:12" x14ac:dyDescent="0.25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>
        <f>Details2!F1421</f>
        <v>11946</v>
      </c>
      <c r="G116">
        <f>Details2!G1421</f>
        <v>10073</v>
      </c>
      <c r="H116">
        <f>Details2!H1421</f>
        <v>4039</v>
      </c>
      <c r="I116">
        <f>Details2!I1421</f>
        <v>3054</v>
      </c>
      <c r="J116">
        <f>Details2!J1421</f>
        <v>693</v>
      </c>
      <c r="K116" s="6">
        <f>Details2!K1421</f>
        <v>845</v>
      </c>
      <c r="L116" s="6"/>
    </row>
    <row r="117" spans="2:12" x14ac:dyDescent="0.25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>
        <f>Details2!F1422</f>
        <v>45250</v>
      </c>
      <c r="G117">
        <f>Details2!G1422</f>
        <v>45422</v>
      </c>
      <c r="H117">
        <f>Details2!H1422</f>
        <v>36590</v>
      </c>
      <c r="I117">
        <f>Details2!I1422</f>
        <v>33362</v>
      </c>
      <c r="J117">
        <f>Details2!J1422</f>
        <v>13207</v>
      </c>
      <c r="K117" s="6">
        <f>Details2!K1422</f>
        <v>305</v>
      </c>
      <c r="L117" s="6"/>
    </row>
    <row r="118" spans="2:12" x14ac:dyDescent="0.25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>
        <f>Details2!F1423</f>
        <v>28860</v>
      </c>
      <c r="G118">
        <f>Details2!G1423</f>
        <v>25060</v>
      </c>
      <c r="H118">
        <f>Details2!H1423</f>
        <v>17286</v>
      </c>
      <c r="I118">
        <f>Details2!I1423</f>
        <v>8510</v>
      </c>
      <c r="J118">
        <f>Details2!J1423</f>
        <v>13961</v>
      </c>
      <c r="K118" s="6">
        <f>Details2!K1423</f>
        <v>24783</v>
      </c>
      <c r="L118" s="6"/>
    </row>
    <row r="119" spans="2:12" x14ac:dyDescent="0.25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>
        <f>Details2!F1424</f>
        <v>22599</v>
      </c>
      <c r="G119">
        <f>Details2!G1424</f>
        <v>22230</v>
      </c>
      <c r="H119">
        <f>Details2!H1424</f>
        <v>21352</v>
      </c>
      <c r="I119">
        <f>Details2!I1424</f>
        <v>14760</v>
      </c>
      <c r="J119">
        <f>Details2!J1424</f>
        <v>12392</v>
      </c>
      <c r="K119" s="6">
        <f>Details2!K1424</f>
        <v>496</v>
      </c>
      <c r="L119" s="6"/>
    </row>
    <row r="120" spans="2:12" x14ac:dyDescent="0.25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>
        <f>Details2!F1425</f>
        <v>24976</v>
      </c>
      <c r="G120">
        <f>Details2!G1425</f>
        <v>22576</v>
      </c>
      <c r="H120">
        <f>Details2!H1425</f>
        <v>4874</v>
      </c>
      <c r="I120">
        <f>Details2!I1425</f>
        <v>7236</v>
      </c>
      <c r="J120">
        <f>Details2!J1425</f>
        <v>8961</v>
      </c>
      <c r="K120" s="6">
        <f>Details2!K1425</f>
        <v>5648</v>
      </c>
      <c r="L120" s="6"/>
    </row>
    <row r="121" spans="2:12" x14ac:dyDescent="0.25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>
        <f>Details2!F1426</f>
        <v>8887</v>
      </c>
      <c r="G121">
        <f>Details2!G1426</f>
        <v>8914</v>
      </c>
      <c r="H121">
        <f>Details2!H1426</f>
        <v>7653</v>
      </c>
      <c r="I121">
        <f>Details2!I1426</f>
        <v>6757</v>
      </c>
      <c r="J121">
        <f>Details2!J1426</f>
        <v>7855</v>
      </c>
      <c r="K121" s="6">
        <f>Details2!K1426</f>
        <v>8632</v>
      </c>
      <c r="L121" s="6"/>
    </row>
    <row r="122" spans="2:12" x14ac:dyDescent="0.25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t="str">
        <f>Details2!F1427</f>
        <v>NULL</v>
      </c>
      <c r="G122" t="str">
        <f>Details2!G1427</f>
        <v>NULL</v>
      </c>
      <c r="H122" t="str">
        <f>Details2!H1427</f>
        <v>NULL</v>
      </c>
      <c r="I122" t="str">
        <f>Details2!I1427</f>
        <v>NULL</v>
      </c>
      <c r="J122" t="str">
        <f>Details2!J1427</f>
        <v>NULL</v>
      </c>
      <c r="K122" s="6" t="str">
        <f>Details2!K1427</f>
        <v>NULL</v>
      </c>
      <c r="L122" s="6"/>
    </row>
    <row r="123" spans="2:12" x14ac:dyDescent="0.25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>
        <f>Details2!F1428</f>
        <v>12949</v>
      </c>
      <c r="G123">
        <f>Details2!G1428</f>
        <v>20353</v>
      </c>
      <c r="H123">
        <f>Details2!H1428</f>
        <v>20676</v>
      </c>
      <c r="I123">
        <f>Details2!I1428</f>
        <v>16650</v>
      </c>
      <c r="J123">
        <f>Details2!J1428</f>
        <v>19207</v>
      </c>
      <c r="K123" s="6">
        <f>Details2!K1428</f>
        <v>23178</v>
      </c>
      <c r="L123" s="6"/>
    </row>
    <row r="124" spans="2:12" x14ac:dyDescent="0.25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>
        <f>Details2!F1429</f>
        <v>71091</v>
      </c>
      <c r="G124">
        <f>Details2!G1429</f>
        <v>19852</v>
      </c>
      <c r="H124">
        <f>Details2!H1429</f>
        <v>49375</v>
      </c>
      <c r="I124">
        <f>Details2!I1429</f>
        <v>67181</v>
      </c>
      <c r="J124">
        <f>Details2!J1429</f>
        <v>11310</v>
      </c>
      <c r="K124" s="6">
        <f>Details2!K1429</f>
        <v>11870</v>
      </c>
      <c r="L124" s="6"/>
    </row>
    <row r="125" spans="2:12" x14ac:dyDescent="0.25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s="6" t="str">
        <f>Details2!K1430</f>
        <v>NULL</v>
      </c>
      <c r="L125" s="6"/>
    </row>
    <row r="126" spans="2:12" x14ac:dyDescent="0.25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>
        <f>Details2!F1431</f>
        <v>8510</v>
      </c>
      <c r="G126">
        <f>Details2!G1431</f>
        <v>8675</v>
      </c>
      <c r="H126">
        <f>Details2!H1431</f>
        <v>6372</v>
      </c>
      <c r="I126">
        <f>Details2!I1431</f>
        <v>6667</v>
      </c>
      <c r="J126">
        <f>Details2!J1431</f>
        <v>3526</v>
      </c>
      <c r="K126" s="6">
        <f>Details2!K1431</f>
        <v>6578</v>
      </c>
      <c r="L126" s="6"/>
    </row>
    <row r="127" spans="2:12" x14ac:dyDescent="0.25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s="6" t="str">
        <f>Details2!K1432</f>
        <v>NULL</v>
      </c>
      <c r="L127" s="6"/>
    </row>
    <row r="128" spans="2:12" x14ac:dyDescent="0.25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t="str">
        <f>Details2!F1433</f>
        <v>NULL</v>
      </c>
      <c r="G128" t="str">
        <f>Details2!G1433</f>
        <v>NULL</v>
      </c>
      <c r="H128" t="str">
        <f>Details2!H1433</f>
        <v>NULL</v>
      </c>
      <c r="I128" t="str">
        <f>Details2!I1433</f>
        <v>NULL</v>
      </c>
      <c r="J128" t="str">
        <f>Details2!J1433</f>
        <v>NULL</v>
      </c>
      <c r="K128" s="6" t="str">
        <f>Details2!K1433</f>
        <v>NULL</v>
      </c>
      <c r="L128" s="6"/>
    </row>
    <row r="129" spans="2:12" x14ac:dyDescent="0.25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>
        <f>Details2!F1434</f>
        <v>19049</v>
      </c>
      <c r="G129">
        <f>Details2!G1434</f>
        <v>17045</v>
      </c>
      <c r="H129">
        <f>Details2!H1434</f>
        <v>15497</v>
      </c>
      <c r="I129">
        <f>Details2!I1434</f>
        <v>3313</v>
      </c>
      <c r="J129">
        <f>Details2!J1434</f>
        <v>4208</v>
      </c>
      <c r="K129" s="6">
        <f>Details2!K1434</f>
        <v>3938</v>
      </c>
      <c r="L129" s="6"/>
    </row>
    <row r="130" spans="2:12" x14ac:dyDescent="0.25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>
        <f>Details2!F1435</f>
        <v>25039</v>
      </c>
      <c r="G130">
        <f>Details2!G1435</f>
        <v>13237</v>
      </c>
      <c r="H130">
        <f>Details2!H1435</f>
        <v>8763</v>
      </c>
      <c r="I130">
        <f>Details2!I1435</f>
        <v>7360</v>
      </c>
      <c r="J130">
        <f>Details2!J1435</f>
        <v>1384</v>
      </c>
      <c r="K130" s="6">
        <f>Details2!K1435</f>
        <v>1163</v>
      </c>
      <c r="L130" s="6"/>
    </row>
    <row r="131" spans="2:12" x14ac:dyDescent="0.25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>
        <f>Details2!F1436</f>
        <v>78402</v>
      </c>
      <c r="G131">
        <f>Details2!G1436</f>
        <v>87311</v>
      </c>
      <c r="H131" t="str">
        <f>Details2!H1436</f>
        <v>NULL</v>
      </c>
      <c r="I131" t="str">
        <f>Details2!I1436</f>
        <v>NULL</v>
      </c>
      <c r="J131" t="str">
        <f>Details2!J1436</f>
        <v>NULL</v>
      </c>
      <c r="K131" t="str">
        <f>Details2!K1436</f>
        <v>NULL</v>
      </c>
    </row>
    <row r="132" spans="2:12" x14ac:dyDescent="0.25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>
        <f>Details2!F1437</f>
        <v>59983</v>
      </c>
      <c r="G132">
        <f>Details2!G1437</f>
        <v>38750</v>
      </c>
      <c r="H132">
        <f>Details2!H1437</f>
        <v>27041</v>
      </c>
      <c r="I132">
        <f>Details2!I1437</f>
        <v>36605</v>
      </c>
      <c r="J132">
        <f>Details2!J1437</f>
        <v>36387</v>
      </c>
      <c r="K132">
        <f>Details2!K1437</f>
        <v>40417</v>
      </c>
    </row>
    <row r="133" spans="2:12" x14ac:dyDescent="0.25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t="str">
        <f>Details2!F1438</f>
        <v>NULL</v>
      </c>
      <c r="G133" t="str">
        <f>Details2!G1438</f>
        <v>NULL</v>
      </c>
      <c r="H133" t="str">
        <f>Details2!H1438</f>
        <v>NULL</v>
      </c>
      <c r="I133" t="str">
        <f>Details2!I1438</f>
        <v>NULL</v>
      </c>
      <c r="J133" t="str">
        <f>Details2!J1438</f>
        <v>NULL</v>
      </c>
      <c r="K133" t="str">
        <f>Details2!K1438</f>
        <v>NULL</v>
      </c>
    </row>
    <row r="134" spans="2:12" x14ac:dyDescent="0.25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>
        <f>Details2!F1439</f>
        <v>14996</v>
      </c>
      <c r="G134">
        <f>Details2!G1439</f>
        <v>14615</v>
      </c>
      <c r="H134" t="str">
        <f>Details2!H1439</f>
        <v>NULL</v>
      </c>
      <c r="I134" t="str">
        <f>Details2!I1439</f>
        <v>NULL</v>
      </c>
      <c r="J134" t="str">
        <f>Details2!J1439</f>
        <v>NULL</v>
      </c>
      <c r="K134" t="str">
        <f>Details2!K1439</f>
        <v>NULL</v>
      </c>
    </row>
    <row r="135" spans="2:12" x14ac:dyDescent="0.25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>
        <f>Details2!F1440</f>
        <v>20071</v>
      </c>
      <c r="G135">
        <f>Details2!G1440</f>
        <v>19533</v>
      </c>
      <c r="H135">
        <f>Details2!H1440</f>
        <v>12702</v>
      </c>
      <c r="I135">
        <f>Details2!I1440</f>
        <v>14270</v>
      </c>
      <c r="J135">
        <f>Details2!J1440</f>
        <v>3823</v>
      </c>
      <c r="K135">
        <f>Details2!K1440</f>
        <v>3335</v>
      </c>
    </row>
    <row r="136" spans="2:12" x14ac:dyDescent="0.25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>
        <f>Details2!F1441</f>
        <v>9575</v>
      </c>
      <c r="G136">
        <f>Details2!G1441</f>
        <v>9774</v>
      </c>
      <c r="H136">
        <f>Details2!H1441</f>
        <v>6407</v>
      </c>
      <c r="I136">
        <f>Details2!I1441</f>
        <v>1985</v>
      </c>
      <c r="J136">
        <f>Details2!J1441</f>
        <v>0</v>
      </c>
      <c r="K136">
        <f>Details2!K1441</f>
        <v>3432</v>
      </c>
    </row>
    <row r="137" spans="2:12" x14ac:dyDescent="0.25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>
        <f>Details2!F1442</f>
        <v>44285</v>
      </c>
      <c r="G137">
        <f>Details2!G1442</f>
        <v>41897</v>
      </c>
      <c r="H137">
        <f>Details2!H1442</f>
        <v>36574</v>
      </c>
      <c r="I137">
        <f>Details2!I1442</f>
        <v>0</v>
      </c>
      <c r="J137">
        <f>Details2!J1442</f>
        <v>0</v>
      </c>
      <c r="K137">
        <f>Details2!K1442</f>
        <v>0</v>
      </c>
    </row>
    <row r="138" spans="2:12" x14ac:dyDescent="0.25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>
        <f>Details2!F1443</f>
        <v>48273</v>
      </c>
      <c r="G138">
        <f>Details2!G1443</f>
        <v>45802</v>
      </c>
      <c r="H138">
        <f>Details2!H1443</f>
        <v>44127</v>
      </c>
      <c r="I138">
        <f>Details2!I1443</f>
        <v>37467</v>
      </c>
      <c r="J138">
        <f>Details2!J1443</f>
        <v>0</v>
      </c>
      <c r="K138">
        <f>Details2!K1443</f>
        <v>10859</v>
      </c>
    </row>
    <row r="139" spans="2:12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2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2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56092</v>
      </c>
      <c r="G141">
        <f>Details2!G1446</f>
        <v>59762</v>
      </c>
      <c r="H141">
        <f>Details2!H1446</f>
        <v>61914</v>
      </c>
      <c r="I141">
        <f>Details2!I1446</f>
        <v>46065</v>
      </c>
      <c r="J141">
        <f>Details2!J1446</f>
        <v>46940</v>
      </c>
      <c r="K141">
        <f>Details2!K1446</f>
        <v>45604</v>
      </c>
    </row>
    <row r="142" spans="2:12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2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2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5">
      <c r="B147" s="13" t="s">
        <v>119</v>
      </c>
      <c r="C147" s="9"/>
      <c r="F147" s="16">
        <f>SUM(F5:F16)</f>
        <v>122207</v>
      </c>
      <c r="G147" s="16">
        <f t="shared" ref="G147:K147" si="0">SUM(G5:G16)</f>
        <v>180825</v>
      </c>
      <c r="H147" s="16">
        <f t="shared" si="0"/>
        <v>167024</v>
      </c>
      <c r="I147" s="16">
        <f t="shared" si="0"/>
        <v>145670</v>
      </c>
      <c r="J147" s="16">
        <f t="shared" si="0"/>
        <v>256417</v>
      </c>
      <c r="K147" s="16">
        <f t="shared" si="0"/>
        <v>67457</v>
      </c>
    </row>
    <row r="148" spans="2:11" x14ac:dyDescent="0.25">
      <c r="B148" s="13" t="s">
        <v>120</v>
      </c>
      <c r="C148" s="9"/>
      <c r="F148" s="16">
        <f>SUM(F18:F21)</f>
        <v>420004</v>
      </c>
      <c r="G148" s="16">
        <f t="shared" ref="G148:K148" si="1">SUM(G18:G21)</f>
        <v>210354</v>
      </c>
      <c r="H148" s="16">
        <f t="shared" si="1"/>
        <v>203342</v>
      </c>
      <c r="I148" s="16">
        <f t="shared" si="1"/>
        <v>441225</v>
      </c>
      <c r="J148" s="16">
        <f t="shared" si="1"/>
        <v>533131</v>
      </c>
      <c r="K148" s="16">
        <f t="shared" si="1"/>
        <v>507984</v>
      </c>
    </row>
    <row r="149" spans="2:11" x14ac:dyDescent="0.25">
      <c r="B149" s="13" t="s">
        <v>409</v>
      </c>
      <c r="C149" s="9"/>
      <c r="F149" s="16">
        <f>SUM(F22:F136)</f>
        <v>12559220</v>
      </c>
      <c r="G149" s="16">
        <f t="shared" ref="G149:K149" si="2">SUM(G22:G136)</f>
        <v>11110338</v>
      </c>
      <c r="H149" s="16">
        <f t="shared" si="2"/>
        <v>9046348</v>
      </c>
      <c r="I149" s="16">
        <f t="shared" si="2"/>
        <v>6615619</v>
      </c>
      <c r="J149" s="16">
        <f t="shared" si="2"/>
        <v>6447015</v>
      </c>
      <c r="K149" s="16">
        <f t="shared" si="2"/>
        <v>5598460</v>
      </c>
    </row>
    <row r="150" spans="2:11" x14ac:dyDescent="0.25">
      <c r="B150" s="13" t="s">
        <v>254</v>
      </c>
      <c r="C150" s="9"/>
      <c r="F150" s="16">
        <f>SUM(F137:F144)</f>
        <v>148650</v>
      </c>
      <c r="G150" s="16">
        <f t="shared" ref="G150:K150" si="3">SUM(G137:G144)</f>
        <v>147461</v>
      </c>
      <c r="H150" s="16">
        <f t="shared" si="3"/>
        <v>142615</v>
      </c>
      <c r="I150" s="16">
        <f t="shared" si="3"/>
        <v>83532</v>
      </c>
      <c r="J150" s="16">
        <f t="shared" si="3"/>
        <v>46940</v>
      </c>
      <c r="K150" s="16">
        <f t="shared" si="3"/>
        <v>56463</v>
      </c>
    </row>
    <row r="151" spans="2:11" x14ac:dyDescent="0.25">
      <c r="B151" s="13" t="s">
        <v>121</v>
      </c>
      <c r="C151" s="9"/>
      <c r="F151" s="16">
        <f>SUM(F147:F150)</f>
        <v>13250081</v>
      </c>
      <c r="G151" s="16">
        <f t="shared" ref="G151:K151" si="4">SUM(G147:G150)</f>
        <v>11648978</v>
      </c>
      <c r="H151" s="16">
        <f t="shared" si="4"/>
        <v>9559329</v>
      </c>
      <c r="I151" s="16">
        <f t="shared" si="4"/>
        <v>7286046</v>
      </c>
      <c r="J151" s="16">
        <f t="shared" si="4"/>
        <v>7283503</v>
      </c>
      <c r="K151" s="16">
        <f t="shared" si="4"/>
        <v>6230364</v>
      </c>
    </row>
    <row r="153" spans="2:11" x14ac:dyDescent="0.25">
      <c r="K153" s="32"/>
    </row>
  </sheetData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330</v>
      </c>
    </row>
    <row r="3" spans="1:12" ht="13" thickBot="1" x14ac:dyDescent="0.3">
      <c r="B3" s="6" t="s">
        <v>4</v>
      </c>
      <c r="C3" s="33" t="s">
        <v>8</v>
      </c>
      <c r="D3" s="33" t="s">
        <v>9</v>
      </c>
      <c r="E3" s="33" t="s">
        <v>233</v>
      </c>
      <c r="F3" s="33"/>
      <c r="G3" s="6" t="s">
        <v>320</v>
      </c>
      <c r="H3" s="33"/>
      <c r="I3" s="6"/>
      <c r="J3" s="6"/>
      <c r="K3" s="6"/>
      <c r="L3" s="6"/>
    </row>
    <row r="4" spans="1:12" x14ac:dyDescent="0.25">
      <c r="B4" s="6"/>
      <c r="C4" s="6"/>
      <c r="D4" s="6"/>
      <c r="E4" s="6"/>
      <c r="F4" s="122" t="s">
        <v>358</v>
      </c>
      <c r="G4" s="122" t="s">
        <v>361</v>
      </c>
      <c r="H4" s="122" t="s">
        <v>364</v>
      </c>
      <c r="I4" s="122" t="s">
        <v>406</v>
      </c>
      <c r="J4" s="122" t="s">
        <v>408</v>
      </c>
      <c r="K4" s="123" t="s">
        <v>412</v>
      </c>
    </row>
    <row r="5" spans="1:12" x14ac:dyDescent="0.25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4" t="e">
        <f>'OP Claims by DMISID'!F5/'OP Visits by DMISID'!F5</f>
        <v>#VALUE!</v>
      </c>
      <c r="G5" s="34">
        <f>'OP Claims by DMISID'!G5/'OP Visits by DMISID'!G5</f>
        <v>4.5906447707235551E-2</v>
      </c>
      <c r="H5" s="34">
        <f>'OP Claims by DMISID'!H5/'OP Visits by DMISID'!H5</f>
        <v>6.0155239327296252E-2</v>
      </c>
      <c r="I5" s="34">
        <f>'OP Claims by DMISID'!I5/'OP Visits by DMISID'!I5</f>
        <v>7.176063893193467E-2</v>
      </c>
      <c r="J5" s="34">
        <f>'OP Claims by DMISID'!J5/'OP Visits by DMISID'!J5</f>
        <v>4.4066512125534953E-2</v>
      </c>
      <c r="K5" s="34" t="e">
        <f>'OP Claims by DMISID'!K5/'OP Visits by DMISID'!K5</f>
        <v>#VALUE!</v>
      </c>
      <c r="L5" s="6"/>
    </row>
    <row r="6" spans="1:12" x14ac:dyDescent="0.25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4">
        <f>'OP Claims by DMISID'!F6/'OP Visits by DMISID'!F6</f>
        <v>0.11792452830188679</v>
      </c>
      <c r="G6" s="34">
        <f>'OP Claims by DMISID'!G6/'OP Visits by DMISID'!G6</f>
        <v>5.6239015817223195E-2</v>
      </c>
      <c r="H6" s="34">
        <f>'OP Claims by DMISID'!H6/'OP Visits by DMISID'!H6</f>
        <v>0</v>
      </c>
      <c r="I6" s="34">
        <f>'OP Claims by DMISID'!I6/'OP Visits by DMISID'!I6</f>
        <v>5.3744493392070485E-2</v>
      </c>
      <c r="J6" s="34">
        <f>'OP Claims by DMISID'!J6/'OP Visits by DMISID'!J6</f>
        <v>0.17870722433460076</v>
      </c>
      <c r="K6" s="34">
        <f>'OP Claims by DMISID'!K6/'OP Visits by DMISID'!K6</f>
        <v>0</v>
      </c>
      <c r="L6" s="6"/>
    </row>
    <row r="7" spans="1:12" x14ac:dyDescent="0.25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4">
        <f>'OP Claims by DMISID'!F7/'OP Visits by DMISID'!F7</f>
        <v>2.7272727272727271E-2</v>
      </c>
      <c r="G7" s="34">
        <f>'OP Claims by DMISID'!G7/'OP Visits by DMISID'!G7</f>
        <v>7.0422535211267607E-3</v>
      </c>
      <c r="H7" s="34">
        <f>'OP Claims by DMISID'!H7/'OP Visits by DMISID'!H7</f>
        <v>4.3478260869565218E-3</v>
      </c>
      <c r="I7" s="34">
        <f>'OP Claims by DMISID'!I7/'OP Visits by DMISID'!I7</f>
        <v>0</v>
      </c>
      <c r="J7" s="34">
        <f>'OP Claims by DMISID'!J7/'OP Visits by DMISID'!J7</f>
        <v>0</v>
      </c>
      <c r="K7" s="34">
        <f>'OP Claims by DMISID'!K7/'OP Visits by DMISID'!K7</f>
        <v>0</v>
      </c>
      <c r="L7" s="6"/>
    </row>
    <row r="8" spans="1:12" x14ac:dyDescent="0.25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4" t="e">
        <f>'OP Claims by DMISID'!F8/'OP Visits by DMISID'!F8</f>
        <v>#VALUE!</v>
      </c>
      <c r="G8" s="34" t="e">
        <f>'OP Claims by DMISID'!G8/'OP Visits by DMISID'!G8</f>
        <v>#VALUE!</v>
      </c>
      <c r="H8" s="34" t="e">
        <f>'OP Claims by DMISID'!H8/'OP Visits by DMISID'!H8</f>
        <v>#VALUE!</v>
      </c>
      <c r="I8" s="34">
        <f>'OP Claims by DMISID'!I8/'OP Visits by DMISID'!I8</f>
        <v>0.14021494626343414</v>
      </c>
      <c r="J8" s="34" t="e">
        <f>'OP Claims by DMISID'!J8/'OP Visits by DMISID'!J8</f>
        <v>#VALUE!</v>
      </c>
      <c r="K8" s="34" t="e">
        <f>'OP Claims by DMISID'!K8/'OP Visits by DMISID'!K8</f>
        <v>#VALUE!</v>
      </c>
      <c r="L8" s="6"/>
    </row>
    <row r="9" spans="1:12" x14ac:dyDescent="0.25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4">
        <f>'OP Claims by DMISID'!F9/'OP Visits by DMISID'!F9</f>
        <v>3.3220371342656672E-2</v>
      </c>
      <c r="G9" s="34">
        <f>'OP Claims by DMISID'!G9/'OP Visits by DMISID'!G9</f>
        <v>3.2147070389303971E-2</v>
      </c>
      <c r="H9" s="34">
        <f>'OP Claims by DMISID'!H9/'OP Visits by DMISID'!H9</f>
        <v>4.5779593921593663E-2</v>
      </c>
      <c r="I9" s="34" t="e">
        <f>'OP Claims by DMISID'!I9/'OP Visits by DMISID'!I9</f>
        <v>#VALUE!</v>
      </c>
      <c r="J9" s="34">
        <f>'OP Claims by DMISID'!J9/'OP Visits by DMISID'!J9</f>
        <v>7.0707070707070704E-2</v>
      </c>
      <c r="K9" s="34" t="e">
        <f>'OP Claims by DMISID'!K9/'OP Visits by DMISID'!K9</f>
        <v>#VALUE!</v>
      </c>
      <c r="L9" s="6"/>
    </row>
    <row r="10" spans="1:12" x14ac:dyDescent="0.25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4">
        <f>'OP Claims by DMISID'!F10/'OP Visits by DMISID'!F10</f>
        <v>0.31128937585599686</v>
      </c>
      <c r="G10" s="34">
        <f>'OP Claims by DMISID'!G10/'OP Visits by DMISID'!G10</f>
        <v>5.8790503689444981E-2</v>
      </c>
      <c r="H10" s="34">
        <f>'OP Claims by DMISID'!H10/'OP Visits by DMISID'!H10</f>
        <v>4.6657183499288761E-2</v>
      </c>
      <c r="I10" s="34">
        <f>'OP Claims by DMISID'!I10/'OP Visits by DMISID'!I10</f>
        <v>3.745528209990949E-2</v>
      </c>
      <c r="J10" s="34" t="e">
        <f>'OP Claims by DMISID'!J10/'OP Visits by DMISID'!J10</f>
        <v>#VALUE!</v>
      </c>
      <c r="K10" s="34" t="e">
        <f>'OP Claims by DMISID'!K10/'OP Visits by DMISID'!K10</f>
        <v>#VALUE!</v>
      </c>
      <c r="L10" s="6"/>
    </row>
    <row r="11" spans="1:12" x14ac:dyDescent="0.25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4" t="e">
        <f>'OP Claims by DMISID'!F11/'OP Visits by DMISID'!F11</f>
        <v>#VALUE!</v>
      </c>
      <c r="G11" s="34" t="e">
        <f>'OP Claims by DMISID'!G11/'OP Visits by DMISID'!G11</f>
        <v>#VALUE!</v>
      </c>
      <c r="H11" s="34" t="e">
        <f>'OP Claims by DMISID'!H11/'OP Visits by DMISID'!H11</f>
        <v>#VALUE!</v>
      </c>
      <c r="I11" s="34" t="e">
        <f>'OP Claims by DMISID'!I11/'OP Visits by DMISID'!I11</f>
        <v>#VALUE!</v>
      </c>
      <c r="J11" s="34" t="e">
        <f>'OP Claims by DMISID'!J11/'OP Visits by DMISID'!J11</f>
        <v>#VALUE!</v>
      </c>
      <c r="K11" s="34" t="e">
        <f>'OP Claims by DMISID'!K11/'OP Visits by DMISID'!K11</f>
        <v>#VALUE!</v>
      </c>
      <c r="L11" s="6"/>
    </row>
    <row r="12" spans="1:12" x14ac:dyDescent="0.25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4">
        <f>'OP Claims by DMISID'!F12/'OP Visits by DMISID'!F12</f>
        <v>3.8928210313447925E-2</v>
      </c>
      <c r="G12" s="34">
        <f>'OP Claims by DMISID'!G12/'OP Visits by DMISID'!G12</f>
        <v>3.1440162271805273E-2</v>
      </c>
      <c r="H12" s="34">
        <f>'OP Claims by DMISID'!H12/'OP Visits by DMISID'!H12</f>
        <v>5.9966742880897941E-2</v>
      </c>
      <c r="I12" s="34">
        <f>'OP Claims by DMISID'!I12/'OP Visits by DMISID'!I12</f>
        <v>4.3037775858006756E-2</v>
      </c>
      <c r="J12" s="34">
        <f>'OP Claims by DMISID'!J12/'OP Visits by DMISID'!J12</f>
        <v>4.4118781334361742E-2</v>
      </c>
      <c r="K12" s="34">
        <f>'OP Claims by DMISID'!K12/'OP Visits by DMISID'!K12</f>
        <v>4.5360966236618172E-2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4">
        <f>'OP Claims by DMISID'!F13/'OP Visits by DMISID'!F13</f>
        <v>2.2222222222222223E-2</v>
      </c>
      <c r="G13" s="34">
        <f>'OP Claims by DMISID'!G13/'OP Visits by DMISID'!G13</f>
        <v>2.2565320665083134E-2</v>
      </c>
      <c r="H13" s="34">
        <f>'OP Claims by DMISID'!H13/'OP Visits by DMISID'!H13</f>
        <v>2.6092744619480808E-2</v>
      </c>
      <c r="I13" s="34">
        <f>'OP Claims by DMISID'!I13/'OP Visits by DMISID'!I13</f>
        <v>2.4471344242695956E-2</v>
      </c>
      <c r="J13" s="34">
        <f>'OP Claims by DMISID'!J13/'OP Visits by DMISID'!J13</f>
        <v>2.2632096721302663E-3</v>
      </c>
      <c r="K13" s="34">
        <f>'OP Claims by DMISID'!K13/'OP Visits by DMISID'!K13</f>
        <v>1.1135057471264368E-2</v>
      </c>
      <c r="L13" s="6"/>
    </row>
    <row r="14" spans="1:12" x14ac:dyDescent="0.25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4">
        <f>'OP Claims by DMISID'!F14/'OP Visits by DMISID'!F14</f>
        <v>0</v>
      </c>
      <c r="G14" s="34">
        <f>'OP Claims by DMISID'!G14/'OP Visits by DMISID'!G14</f>
        <v>3.0841487279843444E-2</v>
      </c>
      <c r="H14" s="34">
        <f>'OP Claims by DMISID'!H14/'OP Visits by DMISID'!H14</f>
        <v>3.9096516690856314E-2</v>
      </c>
      <c r="I14" s="34">
        <f>'OP Claims by DMISID'!I14/'OP Visits by DMISID'!I14</f>
        <v>4.539997817308742E-2</v>
      </c>
      <c r="J14" s="34">
        <f>'OP Claims by DMISID'!J14/'OP Visits by DMISID'!J14</f>
        <v>4.3644716692189896E-2</v>
      </c>
      <c r="K14" s="34">
        <f>'OP Claims by DMISID'!K14/'OP Visits by DMISID'!K14</f>
        <v>4.8913043478260872E-2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4">
        <f>'OP Claims by DMISID'!F15/'OP Visits by DMISID'!F15</f>
        <v>2.0099608680184986E-2</v>
      </c>
      <c r="G15" s="34">
        <f>'OP Claims by DMISID'!G15/'OP Visits by DMISID'!G15</f>
        <v>3.4965034965034968E-2</v>
      </c>
      <c r="H15" s="34">
        <f>'OP Claims by DMISID'!H15/'OP Visits by DMISID'!H15</f>
        <v>4.3124562631210638E-2</v>
      </c>
      <c r="I15" s="34">
        <f>'OP Claims by DMISID'!I15/'OP Visits by DMISID'!I15</f>
        <v>0.15970931215142808</v>
      </c>
      <c r="J15" s="34" t="e">
        <f>'OP Claims by DMISID'!J15/'OP Visits by DMISID'!J15</f>
        <v>#DIV/0!</v>
      </c>
      <c r="K15" s="34" t="e">
        <f>'OP Claims by DMISID'!K15/'OP Visits by DMISID'!K15</f>
        <v>#VALUE!</v>
      </c>
      <c r="L15" s="6"/>
    </row>
    <row r="16" spans="1:12" x14ac:dyDescent="0.25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4" t="e">
        <f>'OP Claims by DMISID'!F16/'OP Visits by DMISID'!F16</f>
        <v>#VALUE!</v>
      </c>
      <c r="G16" s="34" t="e">
        <f>'OP Claims by DMISID'!G16/'OP Visits by DMISID'!G16</f>
        <v>#VALUE!</v>
      </c>
      <c r="H16" s="34">
        <f>'OP Claims by DMISID'!H16/'OP Visits by DMISID'!H16</f>
        <v>1.8323564559267057E-2</v>
      </c>
      <c r="I16" s="34">
        <f>'OP Claims by DMISID'!I16/'OP Visits by DMISID'!I16</f>
        <v>1.8169864323710476E-2</v>
      </c>
      <c r="J16" s="34" t="e">
        <f>'OP Claims by DMISID'!J16/'OP Visits by DMISID'!J16</f>
        <v>#VALUE!</v>
      </c>
      <c r="K16" s="34" t="e">
        <f>'OP Claims by DMISID'!K16/'OP Visits by DMISID'!K16</f>
        <v>#VALUE!</v>
      </c>
      <c r="L16" s="6"/>
    </row>
    <row r="17" spans="2:13" x14ac:dyDescent="0.25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4" t="e">
        <f>'OP Claims by DMISID'!F17/'OP Visits by DMISID'!F17</f>
        <v>#VALUE!</v>
      </c>
      <c r="G17" s="34" t="e">
        <f>'OP Claims by DMISID'!G17/'OP Visits by DMISID'!G17</f>
        <v>#VALUE!</v>
      </c>
      <c r="H17" s="34" t="e">
        <f>'OP Claims by DMISID'!H17/'OP Visits by DMISID'!H17</f>
        <v>#VALUE!</v>
      </c>
      <c r="I17" s="34" t="e">
        <f>'OP Claims by DMISID'!I17/'OP Visits by DMISID'!I17</f>
        <v>#VALUE!</v>
      </c>
      <c r="J17" s="34" t="e">
        <f>'OP Claims by DMISID'!J17/'OP Visits by DMISID'!J17</f>
        <v>#VALUE!</v>
      </c>
      <c r="K17" s="34" t="e">
        <f>'OP Claims by DMISID'!K17/'OP Visits by DMISID'!K17</f>
        <v>#VALUE!</v>
      </c>
      <c r="L17" s="6"/>
    </row>
    <row r="18" spans="2:13" x14ac:dyDescent="0.25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4">
        <f>'OP Claims by DMISID'!F18/'OP Visits by DMISID'!F18</f>
        <v>0.10338771529637343</v>
      </c>
      <c r="G18" s="34">
        <f>'OP Claims by DMISID'!G18/'OP Visits by DMISID'!G18</f>
        <v>0.19881194511702988</v>
      </c>
      <c r="H18" s="34">
        <f>'OP Claims by DMISID'!H18/'OP Visits by DMISID'!H18</f>
        <v>0.21213783435802497</v>
      </c>
      <c r="I18" s="34">
        <f>'OP Claims by DMISID'!I18/'OP Visits by DMISID'!I18</f>
        <v>0.12284424247233906</v>
      </c>
      <c r="J18" s="34">
        <f>'OP Claims by DMISID'!J18/'OP Visits by DMISID'!J18</f>
        <v>0.10335798581665714</v>
      </c>
      <c r="K18" s="34">
        <f>'OP Claims by DMISID'!K18/'OP Visits by DMISID'!K18</f>
        <v>0.10782721089396326</v>
      </c>
      <c r="L18" s="6"/>
    </row>
    <row r="19" spans="2:13" x14ac:dyDescent="0.25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4">
        <f>'OP Claims by DMISID'!F19/'OP Visits by DMISID'!F19</f>
        <v>1.4203672993059394E-2</v>
      </c>
      <c r="G19" s="34">
        <f>'OP Claims by DMISID'!G19/'OP Visits by DMISID'!G19</f>
        <v>0.78195801288713362</v>
      </c>
      <c r="H19" s="34">
        <f>'OP Claims by DMISID'!H19/'OP Visits by DMISID'!H19</f>
        <v>1.0726306465899025</v>
      </c>
      <c r="I19" s="34">
        <f>'OP Claims by DMISID'!I19/'OP Visits by DMISID'!I19</f>
        <v>3.0917409782969967E-2</v>
      </c>
      <c r="J19" s="34">
        <f>'OP Claims by DMISID'!J19/'OP Visits by DMISID'!J19</f>
        <v>2.2005464480874318E-2</v>
      </c>
      <c r="K19" s="34">
        <f>'OP Claims by DMISID'!K19/'OP Visits by DMISID'!K19</f>
        <v>2.2515237463037838E-2</v>
      </c>
      <c r="L19" s="6"/>
    </row>
    <row r="20" spans="2:13" x14ac:dyDescent="0.25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4">
        <f>'OP Claims by DMISID'!F20/'OP Visits by DMISID'!F20</f>
        <v>4.0646114864864864E-2</v>
      </c>
      <c r="G20" s="34">
        <f>'OP Claims by DMISID'!G20/'OP Visits by DMISID'!G20</f>
        <v>3.669724770642202E-2</v>
      </c>
      <c r="H20" s="34">
        <f>'OP Claims by DMISID'!H20/'OP Visits by DMISID'!H20</f>
        <v>9.7358997314234558E-2</v>
      </c>
      <c r="I20" s="34">
        <f>'OP Claims by DMISID'!I20/'OP Visits by DMISID'!I20</f>
        <v>1</v>
      </c>
      <c r="J20" s="34">
        <f>'OP Claims by DMISID'!J20/'OP Visits by DMISID'!J20</f>
        <v>0.10665685913938948</v>
      </c>
      <c r="K20" s="34">
        <f>'OP Claims by DMISID'!K20/'OP Visits by DMISID'!K20</f>
        <v>5.8405438813349815E-2</v>
      </c>
      <c r="L20" s="6"/>
    </row>
    <row r="21" spans="2:13" x14ac:dyDescent="0.25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4">
        <f>'OP Claims by DMISID'!F21/'OP Visits by DMISID'!F21</f>
        <v>0.13561579442181135</v>
      </c>
      <c r="G21" s="34">
        <f>'OP Claims by DMISID'!G21/'OP Visits by DMISID'!G21</f>
        <v>0.14284153304012895</v>
      </c>
      <c r="H21" s="34">
        <f>'OP Claims by DMISID'!H21/'OP Visits by DMISID'!H21</f>
        <v>0.10261044176706827</v>
      </c>
      <c r="I21" s="34">
        <f>'OP Claims by DMISID'!I21/'OP Visits by DMISID'!I21</f>
        <v>8.2069520869681917E-2</v>
      </c>
      <c r="J21" s="34">
        <f>'OP Claims by DMISID'!J21/'OP Visits by DMISID'!J21</f>
        <v>0.11269106168329963</v>
      </c>
      <c r="K21" s="34">
        <f>'OP Claims by DMISID'!K21/'OP Visits by DMISID'!K21</f>
        <v>9.7692307692307689E-2</v>
      </c>
      <c r="L21" s="6"/>
    </row>
    <row r="22" spans="2:13" x14ac:dyDescent="0.25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4">
        <f>'OP Claims by DMISID'!F22/'OP Visits by DMISID'!F22</f>
        <v>0.69327703515719008</v>
      </c>
      <c r="G22" s="34">
        <f>'OP Claims by DMISID'!G22/'OP Visits by DMISID'!G22</f>
        <v>0.82115142778271943</v>
      </c>
      <c r="H22" s="34">
        <f>'OP Claims by DMISID'!H22/'OP Visits by DMISID'!H22</f>
        <v>0.89019010934393639</v>
      </c>
      <c r="I22" s="34">
        <f>'OP Claims by DMISID'!I22/'OP Visits by DMISID'!I22</f>
        <v>0.78716649563878915</v>
      </c>
      <c r="J22" s="34">
        <f>'OP Claims by DMISID'!J22/'OP Visits by DMISID'!J22</f>
        <v>0.68663303909205553</v>
      </c>
      <c r="K22" s="34">
        <f>'OP Claims by DMISID'!K22/'OP Visits by DMISID'!K22</f>
        <v>0.57710280373831779</v>
      </c>
      <c r="L22" s="6"/>
    </row>
    <row r="23" spans="2:13" x14ac:dyDescent="0.25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4">
        <f>'OP Claims by DMISID'!F23/'OP Visits by DMISID'!F23</f>
        <v>0.37849292290221842</v>
      </c>
      <c r="G23" s="34">
        <f>'OP Claims by DMISID'!G23/'OP Visits by DMISID'!G23</f>
        <v>0.2917969301518788</v>
      </c>
      <c r="H23" s="34">
        <f>'OP Claims by DMISID'!H23/'OP Visits by DMISID'!H23</f>
        <v>0.31818272312807344</v>
      </c>
      <c r="I23" s="34">
        <f>'OP Claims by DMISID'!I23/'OP Visits by DMISID'!I23</f>
        <v>0.41572293503152741</v>
      </c>
      <c r="J23" s="34">
        <f>'OP Claims by DMISID'!J23/'OP Visits by DMISID'!J23</f>
        <v>0.46114355689525244</v>
      </c>
      <c r="K23" s="34">
        <f>'OP Claims by DMISID'!K23/'OP Visits by DMISID'!K23</f>
        <v>0.55018382352941175</v>
      </c>
      <c r="L23" s="6"/>
    </row>
    <row r="24" spans="2:13" x14ac:dyDescent="0.25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4">
        <f>'OP Claims by DMISID'!F24/'OP Visits by DMISID'!F24</f>
        <v>1.2142995857068877</v>
      </c>
      <c r="G24" s="34">
        <f>'OP Claims by DMISID'!G24/'OP Visits by DMISID'!G24</f>
        <v>0.99072670530539453</v>
      </c>
      <c r="H24" s="34">
        <f>'OP Claims by DMISID'!H24/'OP Visits by DMISID'!H24</f>
        <v>0.82381848305298921</v>
      </c>
      <c r="I24" s="34">
        <f>'OP Claims by DMISID'!I24/'OP Visits by DMISID'!I24</f>
        <v>3.8174462206433786</v>
      </c>
      <c r="J24" s="34">
        <f>'OP Claims by DMISID'!J24/'OP Visits by DMISID'!J24</f>
        <v>2.7002465656921451</v>
      </c>
      <c r="K24" s="34">
        <f>'OP Claims by DMISID'!K24/'OP Visits by DMISID'!K24</f>
        <v>11.411475409836065</v>
      </c>
      <c r="L24" s="6"/>
    </row>
    <row r="25" spans="2:13" x14ac:dyDescent="0.25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4">
        <f>'OP Claims by DMISID'!F25/'OP Visits by DMISID'!F25</f>
        <v>0.30382070437566705</v>
      </c>
      <c r="G25" s="34">
        <f>'OP Claims by DMISID'!G25/'OP Visits by DMISID'!G25</f>
        <v>0.23793718354224427</v>
      </c>
      <c r="H25" s="34">
        <f>'OP Claims by DMISID'!H25/'OP Visits by DMISID'!H25</f>
        <v>0.26897346525747695</v>
      </c>
      <c r="I25" s="34">
        <f>'OP Claims by DMISID'!I25/'OP Visits by DMISID'!I25</f>
        <v>0.26345313651809632</v>
      </c>
      <c r="J25" s="34">
        <f>'OP Claims by DMISID'!J25/'OP Visits by DMISID'!J25</f>
        <v>2.8971857410881801</v>
      </c>
      <c r="K25" s="34">
        <f>'OP Claims by DMISID'!K25/'OP Visits by DMISID'!K25</f>
        <v>1.6834051724137931</v>
      </c>
      <c r="L25" s="6"/>
    </row>
    <row r="26" spans="2:13" x14ac:dyDescent="0.25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4">
        <f>'OP Claims by DMISID'!F26/'OP Visits by DMISID'!F26</f>
        <v>0.51237009615460838</v>
      </c>
      <c r="G26" s="34">
        <f>'OP Claims by DMISID'!G26/'OP Visits by DMISID'!G26</f>
        <v>0.50739749189798511</v>
      </c>
      <c r="H26" s="34">
        <f>'OP Claims by DMISID'!H26/'OP Visits by DMISID'!H26</f>
        <v>0.60427850737516808</v>
      </c>
      <c r="I26" s="34">
        <f>'OP Claims by DMISID'!I26/'OP Visits by DMISID'!I26</f>
        <v>0.38678343385225489</v>
      </c>
      <c r="J26" s="34">
        <f>'OP Claims by DMISID'!J26/'OP Visits by DMISID'!J26</f>
        <v>0.41935675202775841</v>
      </c>
      <c r="K26" s="34">
        <f>'OP Claims by DMISID'!K26/'OP Visits by DMISID'!K26</f>
        <v>0.22178434694699006</v>
      </c>
      <c r="L26" s="6"/>
    </row>
    <row r="27" spans="2:13" x14ac:dyDescent="0.25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4">
        <f>'OP Claims by DMISID'!F27/'OP Visits by DMISID'!F27</f>
        <v>0.17113796748664323</v>
      </c>
      <c r="G27" s="34">
        <f>'OP Claims by DMISID'!G27/'OP Visits by DMISID'!G27</f>
        <v>0.14984333362616767</v>
      </c>
      <c r="H27" s="34">
        <f>'OP Claims by DMISID'!H27/'OP Visits by DMISID'!H27</f>
        <v>0.20409947542257625</v>
      </c>
      <c r="I27" s="34">
        <f>'OP Claims by DMISID'!I27/'OP Visits by DMISID'!I27</f>
        <v>0.21728136178611077</v>
      </c>
      <c r="J27" s="34">
        <f>'OP Claims by DMISID'!J27/'OP Visits by DMISID'!J27</f>
        <v>0.19709936041798037</v>
      </c>
      <c r="K27" s="34">
        <f>'OP Claims by DMISID'!K27/'OP Visits by DMISID'!K27</f>
        <v>0.13987210663784563</v>
      </c>
      <c r="L27" s="6"/>
    </row>
    <row r="28" spans="2:13" x14ac:dyDescent="0.25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4">
        <f>'OP Claims by DMISID'!F28/'OP Visits by DMISID'!F28</f>
        <v>0.23512363778112977</v>
      </c>
      <c r="G28" s="34">
        <f>'OP Claims by DMISID'!G28/'OP Visits by DMISID'!G28</f>
        <v>0.18034163195453518</v>
      </c>
      <c r="H28" s="34">
        <f>'OP Claims by DMISID'!H28/'OP Visits by DMISID'!H28</f>
        <v>0.22231795776058991</v>
      </c>
      <c r="I28" s="34">
        <f>'OP Claims by DMISID'!I28/'OP Visits by DMISID'!I28</f>
        <v>0.24655202190915596</v>
      </c>
      <c r="J28" s="34">
        <f>'OP Claims by DMISID'!J28/'OP Visits by DMISID'!J28</f>
        <v>0.20549855872051576</v>
      </c>
      <c r="K28" s="34">
        <f>'OP Claims by DMISID'!K28/'OP Visits by DMISID'!K28</f>
        <v>0.14077360241243331</v>
      </c>
      <c r="L28" s="6"/>
    </row>
    <row r="29" spans="2:13" x14ac:dyDescent="0.25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4">
        <f>'OP Claims by DMISID'!F29/'OP Visits by DMISID'!F29</f>
        <v>0.28514283691458103</v>
      </c>
      <c r="G29" s="34">
        <f>'OP Claims by DMISID'!G29/'OP Visits by DMISID'!G29</f>
        <v>0.25946125983596319</v>
      </c>
      <c r="H29" s="34">
        <f>'OP Claims by DMISID'!H29/'OP Visits by DMISID'!H29</f>
        <v>0.31072182085544403</v>
      </c>
      <c r="I29" s="34">
        <f>'OP Claims by DMISID'!I29/'OP Visits by DMISID'!I29</f>
        <v>0.26338533655606827</v>
      </c>
      <c r="J29" s="34">
        <f>'OP Claims by DMISID'!J29/'OP Visits by DMISID'!J29</f>
        <v>0.29518146909451259</v>
      </c>
      <c r="K29" s="34">
        <f>'OP Claims by DMISID'!K29/'OP Visits by DMISID'!K29</f>
        <v>0.22450624748085449</v>
      </c>
      <c r="L29" s="6"/>
    </row>
    <row r="30" spans="2:13" x14ac:dyDescent="0.25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4">
        <f>'OP Claims by DMISID'!F30/'OP Visits by DMISID'!F30</f>
        <v>0.53730587440918298</v>
      </c>
      <c r="G30" s="34">
        <f>'OP Claims by DMISID'!G30/'OP Visits by DMISID'!G30</f>
        <v>0.4877228963709907</v>
      </c>
      <c r="H30" s="34">
        <f>'OP Claims by DMISID'!H30/'OP Visits by DMISID'!H30</f>
        <v>0.52361527184651668</v>
      </c>
      <c r="I30" s="34">
        <f>'OP Claims by DMISID'!I30/'OP Visits by DMISID'!I30</f>
        <v>0.32515517325643906</v>
      </c>
      <c r="J30" s="34">
        <f>'OP Claims by DMISID'!J30/'OP Visits by DMISID'!J30</f>
        <v>0.49772074962012491</v>
      </c>
      <c r="K30" s="34">
        <f>'OP Claims by DMISID'!K30/'OP Visits by DMISID'!K30</f>
        <v>1.8619854721549636</v>
      </c>
      <c r="L30" s="6"/>
    </row>
    <row r="31" spans="2:13" x14ac:dyDescent="0.25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4">
        <f>'OP Claims by DMISID'!F31/'OP Visits by DMISID'!F31</f>
        <v>0.15738634221144057</v>
      </c>
      <c r="G31" s="34">
        <f>'OP Claims by DMISID'!G31/'OP Visits by DMISID'!G31</f>
        <v>0.14358285057993514</v>
      </c>
      <c r="H31" s="34">
        <f>'OP Claims by DMISID'!H31/'OP Visits by DMISID'!H31</f>
        <v>0.13688257564640624</v>
      </c>
      <c r="I31" s="34">
        <f>'OP Claims by DMISID'!I31/'OP Visits by DMISID'!I31</f>
        <v>9.6836995271927379E-2</v>
      </c>
      <c r="J31" s="34">
        <f>'OP Claims by DMISID'!J31/'OP Visits by DMISID'!J31</f>
        <v>0.24648575762683297</v>
      </c>
      <c r="K31" s="34">
        <f>'OP Claims by DMISID'!K31/'OP Visits by DMISID'!K31</f>
        <v>3.8049779308567983E-2</v>
      </c>
      <c r="L31" s="6"/>
      <c r="M31" s="2"/>
    </row>
    <row r="32" spans="2:13" x14ac:dyDescent="0.25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4">
        <f>'OP Claims by DMISID'!F32/'OP Visits by DMISID'!F32</f>
        <v>0.16874292185730463</v>
      </c>
      <c r="G32" s="34">
        <f>'OP Claims by DMISID'!G32/'OP Visits by DMISID'!G32</f>
        <v>0.14326047358834243</v>
      </c>
      <c r="H32" s="34">
        <f>'OP Claims by DMISID'!H32/'OP Visits by DMISID'!H32</f>
        <v>0.18652313425111272</v>
      </c>
      <c r="I32" s="34">
        <f>'OP Claims by DMISID'!I32/'OP Visits by DMISID'!I32</f>
        <v>0.17447668886774501</v>
      </c>
      <c r="J32" s="34">
        <f>'OP Claims by DMISID'!J32/'OP Visits by DMISID'!J32</f>
        <v>0.14960764244285227</v>
      </c>
      <c r="K32" s="34">
        <f>'OP Claims by DMISID'!K32/'OP Visits by DMISID'!K32</f>
        <v>0.11137692716640085</v>
      </c>
      <c r="L32" s="6"/>
    </row>
    <row r="33" spans="2:12" x14ac:dyDescent="0.25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4">
        <f>'OP Claims by DMISID'!F33/'OP Visits by DMISID'!F33</f>
        <v>0.17764454664914586</v>
      </c>
      <c r="G33" s="34">
        <f>'OP Claims by DMISID'!G33/'OP Visits by DMISID'!G33</f>
        <v>9.6983007744769395E-2</v>
      </c>
      <c r="H33" s="34">
        <f>'OP Claims by DMISID'!H33/'OP Visits by DMISID'!H33</f>
        <v>0.12094079914472805</v>
      </c>
      <c r="I33" s="34">
        <f>'OP Claims by DMISID'!I33/'OP Visits by DMISID'!I33</f>
        <v>0.15229506535616577</v>
      </c>
      <c r="J33" s="34">
        <f>'OP Claims by DMISID'!J33/'OP Visits by DMISID'!J33</f>
        <v>4.3172845203302057E-2</v>
      </c>
      <c r="K33" s="34">
        <f>'OP Claims by DMISID'!K33/'OP Visits by DMISID'!K33</f>
        <v>3.3170616949950008E-2</v>
      </c>
      <c r="L33" s="6"/>
    </row>
    <row r="34" spans="2:12" x14ac:dyDescent="0.25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4">
        <f>'OP Claims by DMISID'!F34/'OP Visits by DMISID'!F34</f>
        <v>0.18847072879330945</v>
      </c>
      <c r="G34" s="34">
        <f>'OP Claims by DMISID'!G34/'OP Visits by DMISID'!G34</f>
        <v>0.16679994668799147</v>
      </c>
      <c r="H34" s="34">
        <f>'OP Claims by DMISID'!H34/'OP Visits by DMISID'!H34</f>
        <v>0.18594674556213017</v>
      </c>
      <c r="I34" s="34">
        <f>'OP Claims by DMISID'!I34/'OP Visits by DMISID'!I34</f>
        <v>0.23988603988603988</v>
      </c>
      <c r="J34" s="34">
        <f>'OP Claims by DMISID'!J34/'OP Visits by DMISID'!J34</f>
        <v>0.21447162935970848</v>
      </c>
      <c r="K34" s="34">
        <f>'OP Claims by DMISID'!K34/'OP Visits by DMISID'!K34</f>
        <v>5.3940822204765648E-2</v>
      </c>
      <c r="L34" s="6"/>
    </row>
    <row r="35" spans="2:12" x14ac:dyDescent="0.25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4">
        <f>'OP Claims by DMISID'!F35/'OP Visits by DMISID'!F35</f>
        <v>4.9662610188002186E-2</v>
      </c>
      <c r="G35" s="34">
        <f>'OP Claims by DMISID'!G35/'OP Visits by DMISID'!G35</f>
        <v>4.2478137701687402E-2</v>
      </c>
      <c r="H35" s="34">
        <f>'OP Claims by DMISID'!H35/'OP Visits by DMISID'!H35</f>
        <v>1.2728304747394404E-2</v>
      </c>
      <c r="I35" s="34">
        <f>'OP Claims by DMISID'!I35/'OP Visits by DMISID'!I35</f>
        <v>0.18617863783485986</v>
      </c>
      <c r="J35" s="34" t="e">
        <f>'OP Claims by DMISID'!J35/'OP Visits by DMISID'!J35</f>
        <v>#DIV/0!</v>
      </c>
      <c r="K35" s="34">
        <f>'OP Claims by DMISID'!K35/'OP Visits by DMISID'!K35</f>
        <v>2.0156756668676369E-2</v>
      </c>
      <c r="L35" s="6"/>
    </row>
    <row r="36" spans="2:12" x14ac:dyDescent="0.25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4">
        <f>'OP Claims by DMISID'!F36/'OP Visits by DMISID'!F36</f>
        <v>3.9438237586664295E-2</v>
      </c>
      <c r="G36" s="34">
        <f>'OP Claims by DMISID'!G36/'OP Visits by DMISID'!G36</f>
        <v>4.4530667831538917E-2</v>
      </c>
      <c r="H36" s="34">
        <f>'OP Claims by DMISID'!H36/'OP Visits by DMISID'!H36</f>
        <v>0.33171636231188223</v>
      </c>
      <c r="I36" s="34">
        <f>'OP Claims by DMISID'!I36/'OP Visits by DMISID'!I36</f>
        <v>0.18745991624853811</v>
      </c>
      <c r="J36" s="34">
        <f>'OP Claims by DMISID'!J36/'OP Visits by DMISID'!J36</f>
        <v>0.10115136764316431</v>
      </c>
      <c r="K36" s="34">
        <f>'OP Claims by DMISID'!K36/'OP Visits by DMISID'!K36</f>
        <v>4.4983185371814144E-2</v>
      </c>
      <c r="L36" s="6"/>
    </row>
    <row r="37" spans="2:12" x14ac:dyDescent="0.25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4">
        <f>'OP Claims by DMISID'!F37/'OP Visits by DMISID'!F37</f>
        <v>6.0797696043052039E-2</v>
      </c>
      <c r="G37" s="34">
        <f>'OP Claims by DMISID'!G37/'OP Visits by DMISID'!G37</f>
        <v>5.4156013988068998E-2</v>
      </c>
      <c r="H37" s="34">
        <f>'OP Claims by DMISID'!H37/'OP Visits by DMISID'!H37</f>
        <v>6.7230267530099072E-2</v>
      </c>
      <c r="I37" s="34">
        <f>'OP Claims by DMISID'!I37/'OP Visits by DMISID'!I37</f>
        <v>4.6290300143427977E-2</v>
      </c>
      <c r="J37" s="34" t="e">
        <f>'OP Claims by DMISID'!J37/'OP Visits by DMISID'!J37</f>
        <v>#DIV/0!</v>
      </c>
      <c r="K37" s="34">
        <f>'OP Claims by DMISID'!K37/'OP Visits by DMISID'!K37</f>
        <v>6.1474726130234109E-2</v>
      </c>
      <c r="L37" s="6"/>
    </row>
    <row r="38" spans="2:12" x14ac:dyDescent="0.25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4">
        <f>'OP Claims by DMISID'!F38/'OP Visits by DMISID'!F38</f>
        <v>0.12671379605826907</v>
      </c>
      <c r="G38" s="34">
        <f>'OP Claims by DMISID'!G38/'OP Visits by DMISID'!G38</f>
        <v>0.1185435973284648</v>
      </c>
      <c r="H38" s="34">
        <f>'OP Claims by DMISID'!H38/'OP Visits by DMISID'!H38</f>
        <v>9.4181670444339907E-2</v>
      </c>
      <c r="I38" s="34">
        <f>'OP Claims by DMISID'!I38/'OP Visits by DMISID'!I38</f>
        <v>0.10015115942495095</v>
      </c>
      <c r="J38" s="34">
        <f>'OP Claims by DMISID'!J38/'OP Visits by DMISID'!J38</f>
        <v>3.2870648444506614E-2</v>
      </c>
      <c r="K38" s="34">
        <f>'OP Claims by DMISID'!K38/'OP Visits by DMISID'!K38</f>
        <v>3.0097021044001093E-2</v>
      </c>
      <c r="L38" s="6"/>
    </row>
    <row r="39" spans="2:12" x14ac:dyDescent="0.25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4" t="e">
        <f>'OP Claims by DMISID'!F39/'OP Visits by DMISID'!F39</f>
        <v>#VALUE!</v>
      </c>
      <c r="G39" s="34" t="e">
        <f>'OP Claims by DMISID'!G39/'OP Visits by DMISID'!G39</f>
        <v>#VALUE!</v>
      </c>
      <c r="H39" s="34" t="e">
        <f>'OP Claims by DMISID'!H39/'OP Visits by DMISID'!H39</f>
        <v>#VALUE!</v>
      </c>
      <c r="I39" s="34" t="e">
        <f>'OP Claims by DMISID'!I39/'OP Visits by DMISID'!I39</f>
        <v>#VALUE!</v>
      </c>
      <c r="J39" s="34" t="e">
        <f>'OP Claims by DMISID'!J39/'OP Visits by DMISID'!J39</f>
        <v>#VALUE!</v>
      </c>
      <c r="K39" s="34" t="e">
        <f>'OP Claims by DMISID'!K39/'OP Visits by DMISID'!K39</f>
        <v>#VALUE!</v>
      </c>
      <c r="L39" s="6"/>
    </row>
    <row r="40" spans="2:12" x14ac:dyDescent="0.25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4">
        <f>'OP Claims by DMISID'!F40/'OP Visits by DMISID'!F40</f>
        <v>0.90744376507544733</v>
      </c>
      <c r="G40" s="34">
        <f>'OP Claims by DMISID'!G40/'OP Visits by DMISID'!G40</f>
        <v>0.69754478266315922</v>
      </c>
      <c r="H40" s="34">
        <f>'OP Claims by DMISID'!H40/'OP Visits by DMISID'!H40</f>
        <v>0.6041129488711402</v>
      </c>
      <c r="I40" s="34">
        <f>'OP Claims by DMISID'!I40/'OP Visits by DMISID'!I40</f>
        <v>2.4807750529821373</v>
      </c>
      <c r="J40" s="34">
        <f>'OP Claims by DMISID'!J40/'OP Visits by DMISID'!J40</f>
        <v>2.1169465648854962</v>
      </c>
      <c r="K40" s="34">
        <f>'OP Claims by DMISID'!K40/'OP Visits by DMISID'!K40</f>
        <v>2.3272373540856033</v>
      </c>
      <c r="L40" s="6"/>
    </row>
    <row r="41" spans="2:12" x14ac:dyDescent="0.25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4">
        <f>'OP Claims by DMISID'!F41/'OP Visits by DMISID'!F41</f>
        <v>0.15153529942014718</v>
      </c>
      <c r="G41" s="34">
        <f>'OP Claims by DMISID'!G41/'OP Visits by DMISID'!G41</f>
        <v>0.14107787654284071</v>
      </c>
      <c r="H41" s="34">
        <f>'OP Claims by DMISID'!H41/'OP Visits by DMISID'!H41</f>
        <v>0.95147346500914998</v>
      </c>
      <c r="I41" s="34">
        <f>'OP Claims by DMISID'!I41/'OP Visits by DMISID'!I41</f>
        <v>1.2588550026752274</v>
      </c>
      <c r="J41" s="34">
        <f>'OP Claims by DMISID'!J41/'OP Visits by DMISID'!J41</f>
        <v>0.64795405599425704</v>
      </c>
      <c r="K41" s="34">
        <f>'OP Claims by DMISID'!K41/'OP Visits by DMISID'!K41</f>
        <v>0.73092081691150124</v>
      </c>
      <c r="L41" s="6"/>
    </row>
    <row r="42" spans="2:12" x14ac:dyDescent="0.25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4">
        <f>'OP Claims by DMISID'!F42/'OP Visits by DMISID'!F42</f>
        <v>0.14285505760255152</v>
      </c>
      <c r="G42" s="34">
        <f>'OP Claims by DMISID'!G42/'OP Visits by DMISID'!G42</f>
        <v>0.11251155774003602</v>
      </c>
      <c r="H42" s="34">
        <f>'OP Claims by DMISID'!H42/'OP Visits by DMISID'!H42</f>
        <v>0.12681103088198606</v>
      </c>
      <c r="I42" s="34">
        <f>'OP Claims by DMISID'!I42/'OP Visits by DMISID'!I42</f>
        <v>0.25793314934069306</v>
      </c>
      <c r="J42" s="34">
        <f>'OP Claims by DMISID'!J42/'OP Visits by DMISID'!J42</f>
        <v>7.0414799574564535E-2</v>
      </c>
      <c r="K42" s="34">
        <f>'OP Claims by DMISID'!K42/'OP Visits by DMISID'!K42</f>
        <v>7.9753629215930918E-2</v>
      </c>
      <c r="L42" s="6"/>
    </row>
    <row r="43" spans="2:12" x14ac:dyDescent="0.25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4">
        <f>'OP Claims by DMISID'!F43/'OP Visits by DMISID'!F43</f>
        <v>0.13616798478877898</v>
      </c>
      <c r="G43" s="34">
        <f>'OP Claims by DMISID'!G43/'OP Visits by DMISID'!G43</f>
        <v>0.13697557921102066</v>
      </c>
      <c r="H43" s="34">
        <f>'OP Claims by DMISID'!H43/'OP Visits by DMISID'!H43</f>
        <v>0.14196884141778351</v>
      </c>
      <c r="I43" s="34">
        <f>'OP Claims by DMISID'!I43/'OP Visits by DMISID'!I43</f>
        <v>0.62488012581993935</v>
      </c>
      <c r="J43" s="34">
        <f>'OP Claims by DMISID'!J43/'OP Visits by DMISID'!J43</f>
        <v>9.851002998535599E-2</v>
      </c>
      <c r="K43" s="34">
        <f>'OP Claims by DMISID'!K43/'OP Visits by DMISID'!K43</f>
        <v>0.47351127847306829</v>
      </c>
      <c r="L43" s="6"/>
    </row>
    <row r="44" spans="2:12" x14ac:dyDescent="0.25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4">
        <f>'OP Claims by DMISID'!F44/'OP Visits by DMISID'!F44</f>
        <v>0.27609598056089907</v>
      </c>
      <c r="G44" s="34">
        <f>'OP Claims by DMISID'!G44/'OP Visits by DMISID'!G44</f>
        <v>0.25155732918045554</v>
      </c>
      <c r="H44" s="34">
        <f>'OP Claims by DMISID'!H44/'OP Visits by DMISID'!H44</f>
        <v>5.2665474060822897</v>
      </c>
      <c r="I44" s="34">
        <f>'OP Claims by DMISID'!I44/'OP Visits by DMISID'!I44</f>
        <v>15.895348837209303</v>
      </c>
      <c r="J44" s="34">
        <f>'OP Claims by DMISID'!J44/'OP Visits by DMISID'!J44</f>
        <v>29.266666666666666</v>
      </c>
      <c r="K44" s="34">
        <f>'OP Claims by DMISID'!K44/'OP Visits by DMISID'!K44</f>
        <v>3.1548507462686568</v>
      </c>
      <c r="L44" s="6"/>
    </row>
    <row r="45" spans="2:12" x14ac:dyDescent="0.25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4">
        <f>'OP Claims by DMISID'!F45/'OP Visits by DMISID'!F45</f>
        <v>0.42123352612117188</v>
      </c>
      <c r="G45" s="34">
        <f>'OP Claims by DMISID'!G45/'OP Visits by DMISID'!G45</f>
        <v>0.21071927598097656</v>
      </c>
      <c r="H45" s="34">
        <f>'OP Claims by DMISID'!H45/'OP Visits by DMISID'!H45</f>
        <v>0.21585400225479143</v>
      </c>
      <c r="I45" s="34">
        <f>'OP Claims by DMISID'!I45/'OP Visits by DMISID'!I45</f>
        <v>0.12072746478064686</v>
      </c>
      <c r="J45" s="34">
        <f>'OP Claims by DMISID'!J45/'OP Visits by DMISID'!J45</f>
        <v>0.20206642895246651</v>
      </c>
      <c r="K45" s="34">
        <f>'OP Claims by DMISID'!K45/'OP Visits by DMISID'!K45</f>
        <v>9.9696373160722038E-2</v>
      </c>
      <c r="L45" s="6"/>
    </row>
    <row r="46" spans="2:12" x14ac:dyDescent="0.25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4">
        <f>'OP Claims by DMISID'!F46/'OP Visits by DMISID'!F46</f>
        <v>0.56301638425990752</v>
      </c>
      <c r="G46" s="34">
        <f>'OP Claims by DMISID'!G46/'OP Visits by DMISID'!G46</f>
        <v>0.41938616938616941</v>
      </c>
      <c r="H46" s="34">
        <f>'OP Claims by DMISID'!H46/'OP Visits by DMISID'!H46</f>
        <v>0.41754885141637726</v>
      </c>
      <c r="I46" s="34">
        <f>'OP Claims by DMISID'!I46/'OP Visits by DMISID'!I46</f>
        <v>0.3514887088267728</v>
      </c>
      <c r="J46" s="34">
        <f>'OP Claims by DMISID'!J46/'OP Visits by DMISID'!J46</f>
        <v>0.28113710648546364</v>
      </c>
      <c r="K46" s="34">
        <f>'OP Claims by DMISID'!K46/'OP Visits by DMISID'!K46</f>
        <v>0.27832915783387935</v>
      </c>
      <c r="L46" s="6"/>
    </row>
    <row r="47" spans="2:12" x14ac:dyDescent="0.25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4">
        <f>'OP Claims by DMISID'!F47/'OP Visits by DMISID'!F47</f>
        <v>6.6216350876194E-2</v>
      </c>
      <c r="G47" s="34">
        <f>'OP Claims by DMISID'!G47/'OP Visits by DMISID'!G47</f>
        <v>6.8843799994921157E-2</v>
      </c>
      <c r="H47" s="34">
        <f>'OP Claims by DMISID'!H47/'OP Visits by DMISID'!H47</f>
        <v>7.4527867670932779E-2</v>
      </c>
      <c r="I47" s="34">
        <f>'OP Claims by DMISID'!I47/'OP Visits by DMISID'!I47</f>
        <v>7.1699823156476439E-2</v>
      </c>
      <c r="J47" s="34">
        <f>'OP Claims by DMISID'!J47/'OP Visits by DMISID'!J47</f>
        <v>4.8925917427144194E-2</v>
      </c>
      <c r="K47" s="34">
        <f>'OP Claims by DMISID'!K47/'OP Visits by DMISID'!K47</f>
        <v>5.1321878726135597E-2</v>
      </c>
      <c r="L47" s="6"/>
    </row>
    <row r="48" spans="2:12" x14ac:dyDescent="0.25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4">
        <f>'OP Claims by DMISID'!F48/'OP Visits by DMISID'!F48</f>
        <v>8.984025427651543E-2</v>
      </c>
      <c r="G48" s="34">
        <f>'OP Claims by DMISID'!G48/'OP Visits by DMISID'!G48</f>
        <v>6.9837115132058952E-2</v>
      </c>
      <c r="H48" s="34">
        <f>'OP Claims by DMISID'!H48/'OP Visits by DMISID'!H48</f>
        <v>7.0352616461936829E-2</v>
      </c>
      <c r="I48" s="34">
        <f>'OP Claims by DMISID'!I48/'OP Visits by DMISID'!I48</f>
        <v>0.25862621270364267</v>
      </c>
      <c r="J48" s="34">
        <f>'OP Claims by DMISID'!J48/'OP Visits by DMISID'!J48</f>
        <v>0.20060273382843613</v>
      </c>
      <c r="K48" s="34">
        <f>'OP Claims by DMISID'!K48/'OP Visits by DMISID'!K48</f>
        <v>0.95681646999748937</v>
      </c>
      <c r="L48" s="6"/>
    </row>
    <row r="49" spans="2:13" x14ac:dyDescent="0.25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4">
        <f>'OP Claims by DMISID'!F49/'OP Visits by DMISID'!F49</f>
        <v>8.7624140565317032E-2</v>
      </c>
      <c r="G49" s="34">
        <f>'OP Claims by DMISID'!G49/'OP Visits by DMISID'!G49</f>
        <v>7.1728564412606485E-2</v>
      </c>
      <c r="H49" s="34">
        <f>'OP Claims by DMISID'!H49/'OP Visits by DMISID'!H49</f>
        <v>0.25082614480065235</v>
      </c>
      <c r="I49" s="34">
        <f>'OP Claims by DMISID'!I49/'OP Visits by DMISID'!I49</f>
        <v>6.3924291799605307E-2</v>
      </c>
      <c r="J49" s="34">
        <f>'OP Claims by DMISID'!J49/'OP Visits by DMISID'!J49</f>
        <v>4.315290033922755E-2</v>
      </c>
      <c r="K49" s="34">
        <f>'OP Claims by DMISID'!K49/'OP Visits by DMISID'!K49</f>
        <v>3.7394133571765638E-2</v>
      </c>
      <c r="L49" s="6"/>
    </row>
    <row r="50" spans="2:13" x14ac:dyDescent="0.25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4">
        <f>'OP Claims by DMISID'!F50/'OP Visits by DMISID'!F50</f>
        <v>0.14003840296629808</v>
      </c>
      <c r="G50" s="34">
        <f>'OP Claims by DMISID'!G50/'OP Visits by DMISID'!G50</f>
        <v>0.25989080846608331</v>
      </c>
      <c r="H50" s="34">
        <f>'OP Claims by DMISID'!H50/'OP Visits by DMISID'!H50</f>
        <v>0.37916880451513596</v>
      </c>
      <c r="I50" s="34">
        <f>'OP Claims by DMISID'!I50/'OP Visits by DMISID'!I50</f>
        <v>0.2683160033464802</v>
      </c>
      <c r="J50" s="34">
        <f>'OP Claims by DMISID'!J50/'OP Visits by DMISID'!J50</f>
        <v>0.196030136192408</v>
      </c>
      <c r="K50" s="34">
        <f>'OP Claims by DMISID'!K50/'OP Visits by DMISID'!K50</f>
        <v>0.1711348256116606</v>
      </c>
      <c r="L50" s="6"/>
    </row>
    <row r="51" spans="2:13" x14ac:dyDescent="0.25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4">
        <f>'OP Claims by DMISID'!F51/'OP Visits by DMISID'!F51</f>
        <v>0.4779797154720577</v>
      </c>
      <c r="G51" s="34">
        <f>'OP Claims by DMISID'!G51/'OP Visits by DMISID'!G51</f>
        <v>0.37055026730994917</v>
      </c>
      <c r="H51" s="34">
        <f>'OP Claims by DMISID'!H51/'OP Visits by DMISID'!H51</f>
        <v>0.3841211225997046</v>
      </c>
      <c r="I51" s="34">
        <f>'OP Claims by DMISID'!I51/'OP Visits by DMISID'!I51</f>
        <v>0.46891444162931201</v>
      </c>
      <c r="J51" s="34">
        <f>'OP Claims by DMISID'!J51/'OP Visits by DMISID'!J51</f>
        <v>0.65405719986697708</v>
      </c>
      <c r="K51" s="34">
        <f>'OP Claims by DMISID'!K51/'OP Visits by DMISID'!K51</f>
        <v>0.26542730730419933</v>
      </c>
      <c r="L51" s="6"/>
    </row>
    <row r="52" spans="2:13" x14ac:dyDescent="0.25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4">
        <f>'OP Claims by DMISID'!F52/'OP Visits by DMISID'!F52</f>
        <v>0.18661122633033164</v>
      </c>
      <c r="G52" s="34">
        <f>'OP Claims by DMISID'!G52/'OP Visits by DMISID'!G52</f>
        <v>0.13929172819357011</v>
      </c>
      <c r="H52" s="34">
        <f>'OP Claims by DMISID'!H52/'OP Visits by DMISID'!H52</f>
        <v>0.11551666273606298</v>
      </c>
      <c r="I52" s="34">
        <f>'OP Claims by DMISID'!I52/'OP Visits by DMISID'!I52</f>
        <v>0.11239277517646995</v>
      </c>
      <c r="J52" s="34">
        <f>'OP Claims by DMISID'!J52/'OP Visits by DMISID'!J52</f>
        <v>9.5652748136741975E-2</v>
      </c>
      <c r="K52" s="34">
        <f>'OP Claims by DMISID'!K52/'OP Visits by DMISID'!K52</f>
        <v>0.36511213098983908</v>
      </c>
      <c r="L52" s="6"/>
    </row>
    <row r="53" spans="2:13" x14ac:dyDescent="0.25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4">
        <f>'OP Claims by DMISID'!F53/'OP Visits by DMISID'!F53</f>
        <v>0.28261176138767452</v>
      </c>
      <c r="G53" s="34">
        <f>'OP Claims by DMISID'!G53/'OP Visits by DMISID'!G53</f>
        <v>0.26404653001298772</v>
      </c>
      <c r="H53" s="34">
        <f>'OP Claims by DMISID'!H53/'OP Visits by DMISID'!H53</f>
        <v>0.29554292551600359</v>
      </c>
      <c r="I53" s="34">
        <f>'OP Claims by DMISID'!I53/'OP Visits by DMISID'!I53</f>
        <v>0.23372044794690999</v>
      </c>
      <c r="J53" s="34">
        <f>'OP Claims by DMISID'!J53/'OP Visits by DMISID'!J53</f>
        <v>0.10936063262428738</v>
      </c>
      <c r="K53" s="34">
        <f>'OP Claims by DMISID'!K53/'OP Visits by DMISID'!K53</f>
        <v>8.0229851614780329E-2</v>
      </c>
      <c r="L53" s="6"/>
    </row>
    <row r="54" spans="2:13" x14ac:dyDescent="0.25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4">
        <f>'OP Claims by DMISID'!F54/'OP Visits by DMISID'!F54</f>
        <v>0.3396124060009727</v>
      </c>
      <c r="G54" s="34">
        <f>'OP Claims by DMISID'!G54/'OP Visits by DMISID'!G54</f>
        <v>0.30182523258198629</v>
      </c>
      <c r="H54" s="34">
        <f>'OP Claims by DMISID'!H54/'OP Visits by DMISID'!H54</f>
        <v>0.30304146267492743</v>
      </c>
      <c r="I54" s="34">
        <f>'OP Claims by DMISID'!I54/'OP Visits by DMISID'!I54</f>
        <v>0.13066265609333699</v>
      </c>
      <c r="J54" s="34">
        <f>'OP Claims by DMISID'!J54/'OP Visits by DMISID'!J54</f>
        <v>0.13519835329341318</v>
      </c>
      <c r="K54" s="34">
        <f>'OP Claims by DMISID'!K54/'OP Visits by DMISID'!K54</f>
        <v>1.0062851472047636</v>
      </c>
      <c r="L54" s="6"/>
    </row>
    <row r="55" spans="2:13" x14ac:dyDescent="0.25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4" t="e">
        <f>'OP Claims by DMISID'!F55/'OP Visits by DMISID'!F55</f>
        <v>#VALUE!</v>
      </c>
      <c r="G55" s="34" t="e">
        <f>'OP Claims by DMISID'!G55/'OP Visits by DMISID'!G55</f>
        <v>#VALUE!</v>
      </c>
      <c r="H55" s="34" t="e">
        <f>'OP Claims by DMISID'!H55/'OP Visits by DMISID'!H55</f>
        <v>#VALUE!</v>
      </c>
      <c r="I55" s="34" t="e">
        <f>'OP Claims by DMISID'!I55/'OP Visits by DMISID'!I55</f>
        <v>#VALUE!</v>
      </c>
      <c r="J55" s="34" t="e">
        <f>'OP Claims by DMISID'!J55/'OP Visits by DMISID'!J55</f>
        <v>#VALUE!</v>
      </c>
      <c r="K55" s="34" t="e">
        <f>'OP Claims by DMISID'!K55/'OP Visits by DMISID'!K55</f>
        <v>#VALUE!</v>
      </c>
      <c r="L55" s="6"/>
    </row>
    <row r="56" spans="2:13" x14ac:dyDescent="0.25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4">
        <f>'OP Claims by DMISID'!F56/'OP Visits by DMISID'!F56</f>
        <v>8.9983622881879013E-2</v>
      </c>
      <c r="G56" s="34">
        <f>'OP Claims by DMISID'!G56/'OP Visits by DMISID'!G56</f>
        <v>7.8739992747356963E-2</v>
      </c>
      <c r="H56" s="34">
        <f>'OP Claims by DMISID'!H56/'OP Visits by DMISID'!H56</f>
        <v>8.1019075902292848E-2</v>
      </c>
      <c r="I56" s="34">
        <f>'OP Claims by DMISID'!I56/'OP Visits by DMISID'!I56</f>
        <v>9.3951302515901627E-2</v>
      </c>
      <c r="J56" s="34" t="e">
        <f>'OP Claims by DMISID'!J56/'OP Visits by DMISID'!J56</f>
        <v>#DIV/0!</v>
      </c>
      <c r="K56" s="34">
        <f>'OP Claims by DMISID'!K56/'OP Visits by DMISID'!K56</f>
        <v>0.18485933859582016</v>
      </c>
      <c r="L56" s="6"/>
    </row>
    <row r="57" spans="2:13" x14ac:dyDescent="0.25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4">
        <f>'OP Claims by DMISID'!F57/'OP Visits by DMISID'!F57</f>
        <v>8.120506447361836E-2</v>
      </c>
      <c r="G57" s="34">
        <f>'OP Claims by DMISID'!G57/'OP Visits by DMISID'!G57</f>
        <v>7.2286926559785858E-2</v>
      </c>
      <c r="H57" s="34">
        <f>'OP Claims by DMISID'!H57/'OP Visits by DMISID'!H57</f>
        <v>0.3623849663599103</v>
      </c>
      <c r="I57" s="34">
        <f>'OP Claims by DMISID'!I57/'OP Visits by DMISID'!I57</f>
        <v>0.10848896434634975</v>
      </c>
      <c r="J57" s="34" t="e">
        <f>'OP Claims by DMISID'!J57/'OP Visits by DMISID'!J57</f>
        <v>#VALUE!</v>
      </c>
      <c r="K57" s="34" t="e">
        <f>'OP Claims by DMISID'!K57/'OP Visits by DMISID'!K57</f>
        <v>#VALUE!</v>
      </c>
      <c r="L57" s="6"/>
    </row>
    <row r="58" spans="2:13" x14ac:dyDescent="0.25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4">
        <f>'OP Claims by DMISID'!F58/'OP Visits by DMISID'!F58</f>
        <v>0.42941562705187131</v>
      </c>
      <c r="G58" s="34">
        <f>'OP Claims by DMISID'!G58/'OP Visits by DMISID'!G58</f>
        <v>0.31212524983344436</v>
      </c>
      <c r="H58" s="34">
        <f>'OP Claims by DMISID'!H58/'OP Visits by DMISID'!H58</f>
        <v>0.44021397105097548</v>
      </c>
      <c r="I58" s="34">
        <f>'OP Claims by DMISID'!I58/'OP Visits by DMISID'!I58</f>
        <v>0.40801942203774766</v>
      </c>
      <c r="J58" s="34">
        <f>'OP Claims by DMISID'!J58/'OP Visits by DMISID'!J58</f>
        <v>0.48433520122261842</v>
      </c>
      <c r="K58" s="34">
        <f>'OP Claims by DMISID'!K58/'OP Visits by DMISID'!K58</f>
        <v>0.42922185430463577</v>
      </c>
      <c r="L58" s="6"/>
    </row>
    <row r="59" spans="2:13" x14ac:dyDescent="0.25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4">
        <f>'OP Claims by DMISID'!F59/'OP Visits by DMISID'!F59</f>
        <v>6.6285711193543234E-2</v>
      </c>
      <c r="G59" s="34">
        <f>'OP Claims by DMISID'!G59/'OP Visits by DMISID'!G59</f>
        <v>6.429274836941784E-2</v>
      </c>
      <c r="H59" s="34">
        <f>'OP Claims by DMISID'!H59/'OP Visits by DMISID'!H59</f>
        <v>6.6440626883664852E-2</v>
      </c>
      <c r="I59" s="34">
        <f>'OP Claims by DMISID'!I59/'OP Visits by DMISID'!I59</f>
        <v>5.5718984882313839E-2</v>
      </c>
      <c r="J59" s="34">
        <f>'OP Claims by DMISID'!J59/'OP Visits by DMISID'!J59</f>
        <v>3.9531518577034505E-2</v>
      </c>
      <c r="K59" s="34">
        <f>'OP Claims by DMISID'!K59/'OP Visits by DMISID'!K59</f>
        <v>4.4211908624684847E-2</v>
      </c>
      <c r="L59" s="6"/>
    </row>
    <row r="60" spans="2:13" x14ac:dyDescent="0.25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4">
        <f>'OP Claims by DMISID'!F60/'OP Visits by DMISID'!F60</f>
        <v>0.23383212492072469</v>
      </c>
      <c r="G60" s="34">
        <f>'OP Claims by DMISID'!G60/'OP Visits by DMISID'!G60</f>
        <v>0.22440576645452512</v>
      </c>
      <c r="H60" s="34">
        <f>'OP Claims by DMISID'!H60/'OP Visits by DMISID'!H60</f>
        <v>0.28042728450220483</v>
      </c>
      <c r="I60" s="34">
        <f>'OP Claims by DMISID'!I60/'OP Visits by DMISID'!I60</f>
        <v>0.44488984088127292</v>
      </c>
      <c r="J60" s="34">
        <f>'OP Claims by DMISID'!J60/'OP Visits by DMISID'!J60</f>
        <v>0.31952514839112778</v>
      </c>
      <c r="K60" s="34">
        <f>'OP Claims by DMISID'!K60/'OP Visits by DMISID'!K60</f>
        <v>0.85281911124607757</v>
      </c>
      <c r="L60" s="6"/>
    </row>
    <row r="61" spans="2:13" x14ac:dyDescent="0.25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4">
        <f>'OP Claims by DMISID'!F61/'OP Visits by DMISID'!F61</f>
        <v>0.59861924686192469</v>
      </c>
      <c r="G61" s="34">
        <f>'OP Claims by DMISID'!G61/'OP Visits by DMISID'!G61</f>
        <v>0.48035658289656408</v>
      </c>
      <c r="H61" s="34">
        <f>'OP Claims by DMISID'!H61/'OP Visits by DMISID'!H61</f>
        <v>0.54926430517711167</v>
      </c>
      <c r="I61" s="34">
        <f>'OP Claims by DMISID'!I61/'OP Visits by DMISID'!I61</f>
        <v>1.4985820630981921</v>
      </c>
      <c r="J61" s="34">
        <f>'OP Claims by DMISID'!J61/'OP Visits by DMISID'!J61</f>
        <v>1.015820698747528</v>
      </c>
      <c r="K61" s="34">
        <f>'OP Claims by DMISID'!K61/'OP Visits by DMISID'!K61</f>
        <v>0.3898439987265202</v>
      </c>
      <c r="L61" s="6"/>
    </row>
    <row r="62" spans="2:13" x14ac:dyDescent="0.25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4">
        <f>'OP Claims by DMISID'!F62/'OP Visits by DMISID'!F62</f>
        <v>0.33523126121207392</v>
      </c>
      <c r="G62" s="34">
        <f>'OP Claims by DMISID'!G62/'OP Visits by DMISID'!G62</f>
        <v>3.7120871778922024E-2</v>
      </c>
      <c r="H62" s="34">
        <f>'OP Claims by DMISID'!H62/'OP Visits by DMISID'!H62</f>
        <v>5.6215998388071731E-2</v>
      </c>
      <c r="I62" s="34">
        <f>'OP Claims by DMISID'!I62/'OP Visits by DMISID'!I62</f>
        <v>4.1398952691716846E-2</v>
      </c>
      <c r="J62" s="34">
        <f>'OP Claims by DMISID'!J62/'OP Visits by DMISID'!J62</f>
        <v>4.0347270818754374E-2</v>
      </c>
      <c r="K62" s="34">
        <f>'OP Claims by DMISID'!K62/'OP Visits by DMISID'!K62</f>
        <v>7.0628536238020095E-2</v>
      </c>
      <c r="L62" s="6"/>
      <c r="M62" s="2"/>
    </row>
    <row r="63" spans="2:13" x14ac:dyDescent="0.25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4">
        <f>'OP Claims by DMISID'!F63/'OP Visits by DMISID'!F63</f>
        <v>0.37764396733558797</v>
      </c>
      <c r="G63" s="34">
        <f>'OP Claims by DMISID'!G63/'OP Visits by DMISID'!G63</f>
        <v>0.30304244898981675</v>
      </c>
      <c r="H63" s="34">
        <f>'OP Claims by DMISID'!H63/'OP Visits by DMISID'!H63</f>
        <v>0.39076008492569003</v>
      </c>
      <c r="I63" s="34">
        <f>'OP Claims by DMISID'!I63/'OP Visits by DMISID'!I63</f>
        <v>1.1797448067558405</v>
      </c>
      <c r="J63" s="34">
        <f>'OP Claims by DMISID'!J63/'OP Visits by DMISID'!J63</f>
        <v>0.2474915324311861</v>
      </c>
      <c r="K63" s="34">
        <f>'OP Claims by DMISID'!K63/'OP Visits by DMISID'!K63</f>
        <v>0.25326162588426304</v>
      </c>
      <c r="L63" s="6"/>
    </row>
    <row r="64" spans="2:13" x14ac:dyDescent="0.25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4">
        <f>'OP Claims by DMISID'!F64/'OP Visits by DMISID'!F64</f>
        <v>0.25636250203038941</v>
      </c>
      <c r="G64" s="34">
        <f>'OP Claims by DMISID'!G64/'OP Visits by DMISID'!G64</f>
        <v>0.19157147587120271</v>
      </c>
      <c r="H64" s="34">
        <f>'OP Claims by DMISID'!H64/'OP Visits by DMISID'!H64</f>
        <v>0.23109877487757671</v>
      </c>
      <c r="I64" s="34">
        <f>'OP Claims by DMISID'!I64/'OP Visits by DMISID'!I64</f>
        <v>0.18384148736525116</v>
      </c>
      <c r="J64" s="34">
        <f>'OP Claims by DMISID'!J64/'OP Visits by DMISID'!J64</f>
        <v>0.12305316522569568</v>
      </c>
      <c r="K64" s="34">
        <f>'OP Claims by DMISID'!K64/'OP Visits by DMISID'!K64</f>
        <v>1.2413793103448276</v>
      </c>
      <c r="L64" s="6"/>
    </row>
    <row r="65" spans="2:16" x14ac:dyDescent="0.25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4">
        <f>'OP Claims by DMISID'!F65/'OP Visits by DMISID'!F65</f>
        <v>4.7654457380810741E-2</v>
      </c>
      <c r="G65" s="34">
        <f>'OP Claims by DMISID'!G65/'OP Visits by DMISID'!G65</f>
        <v>4.0325358851674639E-2</v>
      </c>
      <c r="H65" s="34">
        <f>'OP Claims by DMISID'!H65/'OP Visits by DMISID'!H65</f>
        <v>0</v>
      </c>
      <c r="I65" s="34">
        <f>'OP Claims by DMISID'!I65/'OP Visits by DMISID'!I65</f>
        <v>4.6836000587285272E-2</v>
      </c>
      <c r="J65" s="34">
        <f>'OP Claims by DMISID'!J65/'OP Visits by DMISID'!J65</f>
        <v>9.6275889211393711E-2</v>
      </c>
      <c r="K65" s="34">
        <f>'OP Claims by DMISID'!K65/'OP Visits by DMISID'!K65</f>
        <v>6.1255123838115585E-2</v>
      </c>
      <c r="L65" s="6"/>
    </row>
    <row r="66" spans="2:16" x14ac:dyDescent="0.25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4">
        <f>'OP Claims by DMISID'!F66/'OP Visits by DMISID'!F66</f>
        <v>0.88158604282315622</v>
      </c>
      <c r="G66" s="34">
        <f>'OP Claims by DMISID'!G66/'OP Visits by DMISID'!G66</f>
        <v>0.85588491717523973</v>
      </c>
      <c r="H66" s="34">
        <f>'OP Claims by DMISID'!H66/'OP Visits by DMISID'!H66</f>
        <v>0.32521834303335972</v>
      </c>
      <c r="I66" s="34">
        <f>'OP Claims by DMISID'!I66/'OP Visits by DMISID'!I66</f>
        <v>0.92735248857346286</v>
      </c>
      <c r="J66" s="34">
        <f>'OP Claims by DMISID'!J66/'OP Visits by DMISID'!J66</f>
        <v>0.61607515279011993</v>
      </c>
      <c r="K66" s="34">
        <f>'OP Claims by DMISID'!K66/'OP Visits by DMISID'!K66</f>
        <v>0.82867079220579964</v>
      </c>
      <c r="L66" s="6"/>
    </row>
    <row r="67" spans="2:16" x14ac:dyDescent="0.25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4">
        <f>'OP Claims by DMISID'!F67/'OP Visits by DMISID'!F67</f>
        <v>2.9530464967571026</v>
      </c>
      <c r="G67" s="34">
        <f>'OP Claims by DMISID'!G67/'OP Visits by DMISID'!G67</f>
        <v>0.19187043604448134</v>
      </c>
      <c r="H67" s="34">
        <f>'OP Claims by DMISID'!H67/'OP Visits by DMISID'!H67</f>
        <v>0.18118624914503226</v>
      </c>
      <c r="I67" s="34">
        <f>'OP Claims by DMISID'!I67/'OP Visits by DMISID'!I67</f>
        <v>0.19109318159797764</v>
      </c>
      <c r="J67" s="34">
        <f>'OP Claims by DMISID'!J67/'OP Visits by DMISID'!J67</f>
        <v>0.14157680764210473</v>
      </c>
      <c r="K67" s="34">
        <f>'OP Claims by DMISID'!K67/'OP Visits by DMISID'!K67</f>
        <v>0.13689789109169495</v>
      </c>
      <c r="L67" s="6"/>
    </row>
    <row r="68" spans="2:16" x14ac:dyDescent="0.25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4">
        <f>'OP Claims by DMISID'!F68/'OP Visits by DMISID'!F68</f>
        <v>0.50643564356435644</v>
      </c>
      <c r="G68" s="34">
        <f>'OP Claims by DMISID'!G68/'OP Visits by DMISID'!G68</f>
        <v>0.49257425742574257</v>
      </c>
      <c r="H68" s="34">
        <f>'OP Claims by DMISID'!H68/'OP Visits by DMISID'!H68</f>
        <v>0.48065614360878983</v>
      </c>
      <c r="I68" s="34">
        <f>'OP Claims by DMISID'!I68/'OP Visits by DMISID'!I68</f>
        <v>0.61390425787827763</v>
      </c>
      <c r="J68" s="34">
        <f>'OP Claims by DMISID'!J68/'OP Visits by DMISID'!J68</f>
        <v>0.32816002759096397</v>
      </c>
      <c r="K68" s="34">
        <f>'OP Claims by DMISID'!K68/'OP Visits by DMISID'!K68</f>
        <v>0.2584078987966677</v>
      </c>
      <c r="L68" s="6"/>
    </row>
    <row r="69" spans="2:16" x14ac:dyDescent="0.25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4">
        <f>'OP Claims by DMISID'!F69/'OP Visits by DMISID'!F69</f>
        <v>2.2727547675023489E-2</v>
      </c>
      <c r="G69" s="34">
        <f>'OP Claims by DMISID'!G69/'OP Visits by DMISID'!G69</f>
        <v>2.3778284410141098E-2</v>
      </c>
      <c r="H69" s="34">
        <f>'OP Claims by DMISID'!H69/'OP Visits by DMISID'!H69</f>
        <v>4.3832531580032072E-2</v>
      </c>
      <c r="I69" s="34">
        <f>'OP Claims by DMISID'!I69/'OP Visits by DMISID'!I69</f>
        <v>3.473281598903407E-2</v>
      </c>
      <c r="J69" s="34">
        <f>'OP Claims by DMISID'!J69/'OP Visits by DMISID'!J69</f>
        <v>2.8151377109322646E-2</v>
      </c>
      <c r="K69" s="34">
        <f>'OP Claims by DMISID'!K69/'OP Visits by DMISID'!K69</f>
        <v>0.19876844557860868</v>
      </c>
      <c r="L69" s="6"/>
    </row>
    <row r="70" spans="2:16" x14ac:dyDescent="0.25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4">
        <f>'OP Claims by DMISID'!F70/'OP Visits by DMISID'!F70</f>
        <v>0.15519750519750519</v>
      </c>
      <c r="G70" s="34">
        <f>'OP Claims by DMISID'!G70/'OP Visits by DMISID'!G70</f>
        <v>0.14485718000953579</v>
      </c>
      <c r="H70" s="34">
        <f>'OP Claims by DMISID'!H70/'OP Visits by DMISID'!H70</f>
        <v>0.19010212097407697</v>
      </c>
      <c r="I70" s="34">
        <f>'OP Claims by DMISID'!I70/'OP Visits by DMISID'!I70</f>
        <v>0.15813365084089895</v>
      </c>
      <c r="J70" s="34">
        <f>'OP Claims by DMISID'!J70/'OP Visits by DMISID'!J70</f>
        <v>0.12638520633625672</v>
      </c>
      <c r="K70" s="34">
        <f>'OP Claims by DMISID'!K70/'OP Visits by DMISID'!K70</f>
        <v>0.29432132963988922</v>
      </c>
      <c r="L70" s="6"/>
    </row>
    <row r="71" spans="2:16" x14ac:dyDescent="0.25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4">
        <f>'OP Claims by DMISID'!F71/'OP Visits by DMISID'!F71</f>
        <v>0.15563607541187793</v>
      </c>
      <c r="G71" s="34">
        <f>'OP Claims by DMISID'!G71/'OP Visits by DMISID'!G71</f>
        <v>0.1493384884915121</v>
      </c>
      <c r="H71" s="34">
        <f>'OP Claims by DMISID'!H71/'OP Visits by DMISID'!H71</f>
        <v>0.17220353238015138</v>
      </c>
      <c r="I71" s="34">
        <f>'OP Claims by DMISID'!I71/'OP Visits by DMISID'!I71</f>
        <v>9.8337155963302753E-2</v>
      </c>
      <c r="J71" s="34">
        <f>'OP Claims by DMISID'!J71/'OP Visits by DMISID'!J71</f>
        <v>7.1674311926605505E-2</v>
      </c>
      <c r="K71" s="34">
        <f>'OP Claims by DMISID'!K71/'OP Visits by DMISID'!K71</f>
        <v>6.8894009216589863E-2</v>
      </c>
      <c r="L71" s="33"/>
      <c r="M71" s="2"/>
      <c r="P71" s="2"/>
    </row>
    <row r="72" spans="2:16" x14ac:dyDescent="0.25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4">
        <f>'OP Claims by DMISID'!F72/'OP Visits by DMISID'!F72</f>
        <v>0.37111082890368463</v>
      </c>
      <c r="G72" s="34">
        <f>'OP Claims by DMISID'!G72/'OP Visits by DMISID'!G72</f>
        <v>0.29352913542011033</v>
      </c>
      <c r="H72" s="34">
        <f>'OP Claims by DMISID'!H72/'OP Visits by DMISID'!H72</f>
        <v>0.28659464537341472</v>
      </c>
      <c r="I72" s="34">
        <f>'OP Claims by DMISID'!I72/'OP Visits by DMISID'!I72</f>
        <v>0.29583059190486632</v>
      </c>
      <c r="J72" s="34">
        <f>'OP Claims by DMISID'!J72/'OP Visits by DMISID'!J72</f>
        <v>0.23373272946167517</v>
      </c>
      <c r="K72" s="34">
        <f>'OP Claims by DMISID'!K72/'OP Visits by DMISID'!K72</f>
        <v>0.85421245421245418</v>
      </c>
      <c r="L72" s="33"/>
      <c r="M72" s="2"/>
      <c r="O72" s="4"/>
    </row>
    <row r="73" spans="2:16" x14ac:dyDescent="0.25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4">
        <f>'OP Claims by DMISID'!F73/'OP Visits by DMISID'!F73</f>
        <v>0.3656083754815378</v>
      </c>
      <c r="G73" s="34">
        <f>'OP Claims by DMISID'!G73/'OP Visits by DMISID'!G73</f>
        <v>0.28536828608063824</v>
      </c>
      <c r="H73" s="34">
        <f>'OP Claims by DMISID'!H73/'OP Visits by DMISID'!H73</f>
        <v>0.2597212741408369</v>
      </c>
      <c r="I73" s="34">
        <f>'OP Claims by DMISID'!I73/'OP Visits by DMISID'!I73</f>
        <v>1.0639076985672353</v>
      </c>
      <c r="J73" s="34">
        <f>'OP Claims by DMISID'!J73/'OP Visits by DMISID'!J73</f>
        <v>0.21542669584245078</v>
      </c>
      <c r="K73" s="34">
        <f>'OP Claims by DMISID'!K73/'OP Visits by DMISID'!K73</f>
        <v>7.4514241554427027E-2</v>
      </c>
      <c r="L73" s="33"/>
      <c r="M73" s="2"/>
      <c r="O73" s="4"/>
    </row>
    <row r="74" spans="2:16" x14ac:dyDescent="0.25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4">
        <f>'OP Claims by DMISID'!F74/'OP Visits by DMISID'!F74</f>
        <v>0.16648783104911477</v>
      </c>
      <c r="G74" s="34">
        <f>'OP Claims by DMISID'!G74/'OP Visits by DMISID'!G74</f>
        <v>0.24229142051301597</v>
      </c>
      <c r="H74" s="34">
        <f>'OP Claims by DMISID'!H74/'OP Visits by DMISID'!H74</f>
        <v>0.27575712953418741</v>
      </c>
      <c r="I74" s="34">
        <f>'OP Claims by DMISID'!I74/'OP Visits by DMISID'!I74</f>
        <v>0.84991511035653655</v>
      </c>
      <c r="J74" s="34">
        <f>'OP Claims by DMISID'!J74/'OP Visits by DMISID'!J74</f>
        <v>0.27753496503496505</v>
      </c>
      <c r="K74" s="34">
        <f>'OP Claims by DMISID'!K74/'OP Visits by DMISID'!K74</f>
        <v>0.21585178688884016</v>
      </c>
      <c r="L74" s="33"/>
      <c r="M74" s="2"/>
      <c r="O74" s="4"/>
    </row>
    <row r="75" spans="2:16" x14ac:dyDescent="0.25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4">
        <f>'OP Claims by DMISID'!F75/'OP Visits by DMISID'!F75</f>
        <v>0.14951599326599327</v>
      </c>
      <c r="G75" s="34">
        <f>'OP Claims by DMISID'!G75/'OP Visits by DMISID'!G75</f>
        <v>0.10619380117546591</v>
      </c>
      <c r="H75" s="34">
        <f>'OP Claims by DMISID'!H75/'OP Visits by DMISID'!H75</f>
        <v>0.10137311408713341</v>
      </c>
      <c r="I75" s="34">
        <f>'OP Claims by DMISID'!I75/'OP Visits by DMISID'!I75</f>
        <v>9.107922645040549E-2</v>
      </c>
      <c r="J75" s="34">
        <f>'OP Claims by DMISID'!J75/'OP Visits by DMISID'!J75</f>
        <v>0.25098402407964809</v>
      </c>
      <c r="K75" s="34">
        <f>'OP Claims by DMISID'!K75/'OP Visits by DMISID'!K75</f>
        <v>0.2394797245600612</v>
      </c>
      <c r="L75" s="33"/>
      <c r="M75" s="2"/>
      <c r="O75" s="4"/>
    </row>
    <row r="76" spans="2:16" x14ac:dyDescent="0.25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4">
        <f>'OP Claims by DMISID'!F76/'OP Visits by DMISID'!F76</f>
        <v>0.10827409449199671</v>
      </c>
      <c r="G76" s="34">
        <f>'OP Claims by DMISID'!G76/'OP Visits by DMISID'!G76</f>
        <v>9.4334493257938232E-2</v>
      </c>
      <c r="H76" s="34">
        <f>'OP Claims by DMISID'!H76/'OP Visits by DMISID'!H76</f>
        <v>0.13397726526052961</v>
      </c>
      <c r="I76" s="34">
        <f>'OP Claims by DMISID'!I76/'OP Visits by DMISID'!I76</f>
        <v>0.14195979899497488</v>
      </c>
      <c r="J76" s="34">
        <f>'OP Claims by DMISID'!J76/'OP Visits by DMISID'!J76</f>
        <v>0.17114313789715035</v>
      </c>
      <c r="K76" s="34">
        <f>'OP Claims by DMISID'!K76/'OP Visits by DMISID'!K76</f>
        <v>0.10975285676322083</v>
      </c>
      <c r="L76" s="33"/>
      <c r="M76" s="2"/>
      <c r="O76" s="4"/>
    </row>
    <row r="77" spans="2:16" x14ac:dyDescent="0.25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4">
        <f>'OP Claims by DMISID'!F77/'OP Visits by DMISID'!F77</f>
        <v>0.204204783423344</v>
      </c>
      <c r="G77" s="34">
        <f>'OP Claims by DMISID'!G77/'OP Visits by DMISID'!G77</f>
        <v>0.17963331904269539</v>
      </c>
      <c r="H77" s="34">
        <f>'OP Claims by DMISID'!H77/'OP Visits by DMISID'!H77</f>
        <v>0.20928364088741447</v>
      </c>
      <c r="I77" s="34">
        <f>'OP Claims by DMISID'!I77/'OP Visits by DMISID'!I77</f>
        <v>0.19236333899477889</v>
      </c>
      <c r="J77" s="34">
        <f>'OP Claims by DMISID'!J77/'OP Visits by DMISID'!J77</f>
        <v>0.13584743946860939</v>
      </c>
      <c r="K77" s="34">
        <f>'OP Claims by DMISID'!K77/'OP Visits by DMISID'!K77</f>
        <v>0.18151113699228419</v>
      </c>
      <c r="L77" s="33"/>
      <c r="M77" s="2"/>
    </row>
    <row r="78" spans="2:16" x14ac:dyDescent="0.25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4">
        <f>'OP Claims by DMISID'!F78/'OP Visits by DMISID'!F78</f>
        <v>0.21786267623319772</v>
      </c>
      <c r="G78" s="34">
        <f>'OP Claims by DMISID'!G78/'OP Visits by DMISID'!G78</f>
        <v>0.16234627787701023</v>
      </c>
      <c r="H78" s="34">
        <f>'OP Claims by DMISID'!H78/'OP Visits by DMISID'!H78</f>
        <v>0.16311317261405936</v>
      </c>
      <c r="I78" s="34">
        <f>'OP Claims by DMISID'!I78/'OP Visits by DMISID'!I78</f>
        <v>0.33948544089224042</v>
      </c>
      <c r="J78" s="34">
        <f>'OP Claims by DMISID'!J78/'OP Visits by DMISID'!J78</f>
        <v>5.442376521116679</v>
      </c>
      <c r="K78" s="34">
        <f>'OP Claims by DMISID'!K78/'OP Visits by DMISID'!K78</f>
        <v>8.173639112903226</v>
      </c>
      <c r="L78" s="33"/>
      <c r="M78" s="2"/>
    </row>
    <row r="79" spans="2:16" x14ac:dyDescent="0.25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4">
        <f>'OP Claims by DMISID'!F79/'OP Visits by DMISID'!F79</f>
        <v>1.0509614623723984</v>
      </c>
      <c r="G79" s="34">
        <f>'OP Claims by DMISID'!G79/'OP Visits by DMISID'!G79</f>
        <v>0.69428926132836744</v>
      </c>
      <c r="H79" s="34">
        <f>'OP Claims by DMISID'!H79/'OP Visits by DMISID'!H79</f>
        <v>0.60775362318840576</v>
      </c>
      <c r="I79" s="34">
        <f>'OP Claims by DMISID'!I79/'OP Visits by DMISID'!I79</f>
        <v>0.57591215632024906</v>
      </c>
      <c r="J79" s="34">
        <f>'OP Claims by DMISID'!J79/'OP Visits by DMISID'!J79</f>
        <v>2.0669144981412639</v>
      </c>
      <c r="K79" s="34">
        <f>'OP Claims by DMISID'!K79/'OP Visits by DMISID'!K79</f>
        <v>0.70972598614875038</v>
      </c>
      <c r="L79" s="33"/>
      <c r="M79" s="2"/>
      <c r="N79" s="9"/>
    </row>
    <row r="80" spans="2:16" x14ac:dyDescent="0.25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4">
        <f>'OP Claims by DMISID'!F80/'OP Visits by DMISID'!F80</f>
        <v>0.10008709869657564</v>
      </c>
      <c r="G80" s="34">
        <f>'OP Claims by DMISID'!G80/'OP Visits by DMISID'!G80</f>
        <v>0.11487147812039721</v>
      </c>
      <c r="H80" s="34">
        <f>'OP Claims by DMISID'!H80/'OP Visits by DMISID'!H80</f>
        <v>0.11009017021436188</v>
      </c>
      <c r="I80" s="34">
        <f>'OP Claims by DMISID'!I80/'OP Visits by DMISID'!I80</f>
        <v>0.10854963789014933</v>
      </c>
      <c r="J80" s="34">
        <f>'OP Claims by DMISID'!J80/'OP Visits by DMISID'!J80</f>
        <v>8.5222051153520231E-2</v>
      </c>
      <c r="K80" s="34">
        <f>'OP Claims by DMISID'!K80/'OP Visits by DMISID'!K80</f>
        <v>8.432703640541768E-2</v>
      </c>
      <c r="L80" s="6"/>
      <c r="N80" s="9"/>
    </row>
    <row r="81" spans="2:14" x14ac:dyDescent="0.25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4">
        <f>'OP Claims by DMISID'!F81/'OP Visits by DMISID'!F81</f>
        <v>0.23502144550709966</v>
      </c>
      <c r="G81" s="34">
        <f>'OP Claims by DMISID'!G81/'OP Visits by DMISID'!G81</f>
        <v>0.21825445605408728</v>
      </c>
      <c r="H81" s="34">
        <f>'OP Claims by DMISID'!H81/'OP Visits by DMISID'!H81</f>
        <v>0.22454379313166581</v>
      </c>
      <c r="I81" s="34">
        <f>'OP Claims by DMISID'!I81/'OP Visits by DMISID'!I81</f>
        <v>0.22398766425315098</v>
      </c>
      <c r="J81" s="34">
        <f>'OP Claims by DMISID'!J81/'OP Visits by DMISID'!J81</f>
        <v>0.16950121480634558</v>
      </c>
      <c r="K81" s="34">
        <f>'OP Claims by DMISID'!K81/'OP Visits by DMISID'!K81</f>
        <v>0.17924560739951173</v>
      </c>
      <c r="L81" s="6"/>
      <c r="N81" s="9"/>
    </row>
    <row r="82" spans="2:14" x14ac:dyDescent="0.25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4">
        <f>'OP Claims by DMISID'!F82/'OP Visits by DMISID'!F82</f>
        <v>0.24101562500000001</v>
      </c>
      <c r="G82" s="34">
        <f>'OP Claims by DMISID'!G82/'OP Visits by DMISID'!G82</f>
        <v>0.2487439991068438</v>
      </c>
      <c r="H82" s="34">
        <f>'OP Claims by DMISID'!H82/'OP Visits by DMISID'!H82</f>
        <v>0.29424640400250157</v>
      </c>
      <c r="I82" s="34">
        <f>'OP Claims by DMISID'!I82/'OP Visits by DMISID'!I82</f>
        <v>0.31010506798516685</v>
      </c>
      <c r="J82" s="34">
        <f>'OP Claims by DMISID'!J82/'OP Visits by DMISID'!J82</f>
        <v>0.43820526598602899</v>
      </c>
      <c r="K82" s="34">
        <f>'OP Claims by DMISID'!K82/'OP Visits by DMISID'!K82</f>
        <v>0.74495560936238903</v>
      </c>
      <c r="L82" s="6"/>
      <c r="M82" s="9"/>
      <c r="N82" s="9"/>
    </row>
    <row r="83" spans="2:14" x14ac:dyDescent="0.25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4">
        <f>'OP Claims by DMISID'!F83/'OP Visits by DMISID'!F83</f>
        <v>0.18913281535172341</v>
      </c>
      <c r="G83" s="34">
        <f>'OP Claims by DMISID'!G83/'OP Visits by DMISID'!G83</f>
        <v>0.12407657891998751</v>
      </c>
      <c r="H83" s="34">
        <f>'OP Claims by DMISID'!H83/'OP Visits by DMISID'!H83</f>
        <v>0.15285864608909155</v>
      </c>
      <c r="I83" s="34">
        <f>'OP Claims by DMISID'!I83/'OP Visits by DMISID'!I83</f>
        <v>0.12910472414932275</v>
      </c>
      <c r="J83" s="34">
        <f>'OP Claims by DMISID'!J83/'OP Visits by DMISID'!J83</f>
        <v>6.6172624237140362E-2</v>
      </c>
      <c r="K83" s="34">
        <f>'OP Claims by DMISID'!K83/'OP Visits by DMISID'!K83</f>
        <v>3.3184511032884008E-2</v>
      </c>
      <c r="L83" s="6"/>
      <c r="M83" s="9"/>
    </row>
    <row r="84" spans="2:14" x14ac:dyDescent="0.25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4">
        <f>'OP Claims by DMISID'!F84/'OP Visits by DMISID'!F84</f>
        <v>0.22409444570528109</v>
      </c>
      <c r="G84" s="34">
        <f>'OP Claims by DMISID'!G84/'OP Visits by DMISID'!G84</f>
        <v>0.19860610124364353</v>
      </c>
      <c r="H84" s="34">
        <f>'OP Claims by DMISID'!H84/'OP Visits by DMISID'!H84</f>
        <v>0.17484971259674503</v>
      </c>
      <c r="I84" s="34">
        <f>'OP Claims by DMISID'!I84/'OP Visits by DMISID'!I84</f>
        <v>0.17143659347461251</v>
      </c>
      <c r="J84" s="34">
        <f>'OP Claims by DMISID'!J84/'OP Visits by DMISID'!J84</f>
        <v>0.12448536234380296</v>
      </c>
      <c r="K84" s="34">
        <f>'OP Claims by DMISID'!K84/'OP Visits by DMISID'!K84</f>
        <v>0.11348111287039131</v>
      </c>
      <c r="L84" s="6"/>
      <c r="M84" s="9"/>
      <c r="N84" s="3"/>
    </row>
    <row r="85" spans="2:14" x14ac:dyDescent="0.25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4">
        <f>'OP Claims by DMISID'!F85/'OP Visits by DMISID'!F85</f>
        <v>0.57494083618196157</v>
      </c>
      <c r="G85" s="34">
        <f>'OP Claims by DMISID'!G85/'OP Visits by DMISID'!G85</f>
        <v>0.49308889858868032</v>
      </c>
      <c r="H85" s="34">
        <f>'OP Claims by DMISID'!H85/'OP Visits by DMISID'!H85</f>
        <v>0.51863181312569517</v>
      </c>
      <c r="I85" s="34">
        <f>'OP Claims by DMISID'!I85/'OP Visits by DMISID'!I85</f>
        <v>0.4666088791738901</v>
      </c>
      <c r="J85" s="34">
        <f>'OP Claims by DMISID'!J85/'OP Visits by DMISID'!J85</f>
        <v>0.51759087808205828</v>
      </c>
      <c r="K85" s="34">
        <f>'OP Claims by DMISID'!K85/'OP Visits by DMISID'!K85</f>
        <v>1.4100926221654424</v>
      </c>
      <c r="L85" s="6"/>
      <c r="M85" s="9"/>
      <c r="N85" s="3"/>
    </row>
    <row r="86" spans="2:14" x14ac:dyDescent="0.25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4">
        <f>'OP Claims by DMISID'!F86/'OP Visits by DMISID'!F86</f>
        <v>0.26485700436257875</v>
      </c>
      <c r="G86" s="34">
        <f>'OP Claims by DMISID'!G86/'OP Visits by DMISID'!G86</f>
        <v>0.22540445999125491</v>
      </c>
      <c r="H86" s="34">
        <f>'OP Claims by DMISID'!H86/'OP Visits by DMISID'!H86</f>
        <v>0.19357934223152753</v>
      </c>
      <c r="I86" s="34">
        <f>'OP Claims by DMISID'!I86/'OP Visits by DMISID'!I86</f>
        <v>0.20892697021022219</v>
      </c>
      <c r="J86" s="34">
        <f>'OP Claims by DMISID'!J86/'OP Visits by DMISID'!J86</f>
        <v>0.16353065539112049</v>
      </c>
      <c r="K86" s="34">
        <f>'OP Claims by DMISID'!K86/'OP Visits by DMISID'!K86</f>
        <v>0.40799999999999997</v>
      </c>
      <c r="L86" s="6"/>
      <c r="N86" s="3"/>
    </row>
    <row r="87" spans="2:14" x14ac:dyDescent="0.25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4">
        <f>'OP Claims by DMISID'!F87/'OP Visits by DMISID'!F87</f>
        <v>0.20346416889681831</v>
      </c>
      <c r="G87" s="34">
        <f>'OP Claims by DMISID'!G87/'OP Visits by DMISID'!G87</f>
        <v>0.22682363738044367</v>
      </c>
      <c r="H87" s="34">
        <f>'OP Claims by DMISID'!H87/'OP Visits by DMISID'!H87</f>
        <v>0.20410517919206883</v>
      </c>
      <c r="I87" s="34">
        <f>'OP Claims by DMISID'!I87/'OP Visits by DMISID'!I87</f>
        <v>0.16858742179782679</v>
      </c>
      <c r="J87" s="34">
        <f>'OP Claims by DMISID'!J87/'OP Visits by DMISID'!J87</f>
        <v>0.11264627435903597</v>
      </c>
      <c r="K87" s="34">
        <f>'OP Claims by DMISID'!K87/'OP Visits by DMISID'!K87</f>
        <v>0.28683012972899546</v>
      </c>
      <c r="L87" s="6"/>
      <c r="M87" s="3"/>
      <c r="N87" s="3"/>
    </row>
    <row r="88" spans="2:14" x14ac:dyDescent="0.25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4">
        <f>'OP Claims by DMISID'!F88/'OP Visits by DMISID'!F88</f>
        <v>0.18417565099036498</v>
      </c>
      <c r="G88" s="34">
        <f>'OP Claims by DMISID'!G88/'OP Visits by DMISID'!G88</f>
        <v>0.22920104648822701</v>
      </c>
      <c r="H88" s="34">
        <f>'OP Claims by DMISID'!H88/'OP Visits by DMISID'!H88</f>
        <v>0.2340652845971995</v>
      </c>
      <c r="I88" s="34">
        <f>'OP Claims by DMISID'!I88/'OP Visits by DMISID'!I88</f>
        <v>0.19392694387381643</v>
      </c>
      <c r="J88" s="34">
        <f>'OP Claims by DMISID'!J88/'OP Visits by DMISID'!J88</f>
        <v>0.22063433523879772</v>
      </c>
      <c r="K88" s="34">
        <f>'OP Claims by DMISID'!K88/'OP Visits by DMISID'!K88</f>
        <v>0.22188417209535399</v>
      </c>
      <c r="L88" s="6"/>
      <c r="M88" s="3"/>
    </row>
    <row r="89" spans="2:14" x14ac:dyDescent="0.25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4">
        <f>'OP Claims by DMISID'!F89/'OP Visits by DMISID'!F89</f>
        <v>0.412351976680634</v>
      </c>
      <c r="G89" s="34">
        <f>'OP Claims by DMISID'!G89/'OP Visits by DMISID'!G89</f>
        <v>0.39477918827105313</v>
      </c>
      <c r="H89" s="34">
        <f>'OP Claims by DMISID'!H89/'OP Visits by DMISID'!H89</f>
        <v>0.53659125674261332</v>
      </c>
      <c r="I89" s="34">
        <f>'OP Claims by DMISID'!I89/'OP Visits by DMISID'!I89</f>
        <v>0.48183198971842506</v>
      </c>
      <c r="J89" s="34">
        <f>'OP Claims by DMISID'!J89/'OP Visits by DMISID'!J89</f>
        <v>13.540772532188841</v>
      </c>
      <c r="K89" s="34">
        <f>'OP Claims by DMISID'!K89/'OP Visits by DMISID'!K89</f>
        <v>0.26365753179294288</v>
      </c>
      <c r="L89" s="6"/>
      <c r="M89" s="3"/>
    </row>
    <row r="90" spans="2:14" x14ac:dyDescent="0.25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4">
        <f>'OP Claims by DMISID'!F90/'OP Visits by DMISID'!F90</f>
        <v>0.38143904201507173</v>
      </c>
      <c r="G90" s="34">
        <f>'OP Claims by DMISID'!G90/'OP Visits by DMISID'!G90</f>
        <v>0.37029265599116512</v>
      </c>
      <c r="H90" s="34">
        <f>'OP Claims by DMISID'!H90/'OP Visits by DMISID'!H90</f>
        <v>0.56836005794495226</v>
      </c>
      <c r="I90" s="34">
        <f>'OP Claims by DMISID'!I90/'OP Visits by DMISID'!I90</f>
        <v>0.49933360375499797</v>
      </c>
      <c r="J90" s="34">
        <f>'OP Claims by DMISID'!J90/'OP Visits by DMISID'!J90</f>
        <v>0.38891759235339707</v>
      </c>
      <c r="K90" s="34">
        <f>'OP Claims by DMISID'!K90/'OP Visits by DMISID'!K90</f>
        <v>0.2137248743718593</v>
      </c>
      <c r="L90" s="6"/>
      <c r="M90" s="3"/>
    </row>
    <row r="91" spans="2:14" x14ac:dyDescent="0.25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4">
        <f>'OP Claims by DMISID'!F91/'OP Visits by DMISID'!F91</f>
        <v>0.14879549088150015</v>
      </c>
      <c r="G91" s="34">
        <f>'OP Claims by DMISID'!G91/'OP Visits by DMISID'!G91</f>
        <v>0.13288127527956223</v>
      </c>
      <c r="H91" s="34">
        <f>'OP Claims by DMISID'!H91/'OP Visits by DMISID'!H91</f>
        <v>0.12429301066054228</v>
      </c>
      <c r="I91" s="34">
        <f>'OP Claims by DMISID'!I91/'OP Visits by DMISID'!I91</f>
        <v>0.18829096511499946</v>
      </c>
      <c r="J91" s="34">
        <f>'OP Claims by DMISID'!J91/'OP Visits by DMISID'!J91</f>
        <v>0.1710868079289132</v>
      </c>
      <c r="K91" s="34">
        <f>'OP Claims by DMISID'!K91/'OP Visits by DMISID'!K91</f>
        <v>0.1575995134148814</v>
      </c>
      <c r="L91" s="6"/>
    </row>
    <row r="92" spans="2:14" x14ac:dyDescent="0.25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4">
        <f>'OP Claims by DMISID'!F92/'OP Visits by DMISID'!F92</f>
        <v>0.11326904488951829</v>
      </c>
      <c r="G92" s="34">
        <f>'OP Claims by DMISID'!G92/'OP Visits by DMISID'!G92</f>
        <v>8.2097338434156425E-2</v>
      </c>
      <c r="H92" s="34">
        <f>'OP Claims by DMISID'!H92/'OP Visits by DMISID'!H92</f>
        <v>8.7830916828969194E-2</v>
      </c>
      <c r="I92" s="34">
        <f>'OP Claims by DMISID'!I92/'OP Visits by DMISID'!I92</f>
        <v>9.388047349383026E-2</v>
      </c>
      <c r="J92" s="34">
        <f>'OP Claims by DMISID'!J92/'OP Visits by DMISID'!J92</f>
        <v>6.3759282547433932E-2</v>
      </c>
      <c r="K92" s="34">
        <f>'OP Claims by DMISID'!K92/'OP Visits by DMISID'!K92</f>
        <v>4.5805296623248351E-2</v>
      </c>
      <c r="L92" s="6"/>
    </row>
    <row r="93" spans="2:14" x14ac:dyDescent="0.25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4">
        <f>'OP Claims by DMISID'!F93/'OP Visits by DMISID'!F93</f>
        <v>0.29702805910675745</v>
      </c>
      <c r="G93" s="34">
        <f>'OP Claims by DMISID'!G93/'OP Visits by DMISID'!G93</f>
        <v>0.18451463790446843</v>
      </c>
      <c r="H93" s="34">
        <f>'OP Claims by DMISID'!H93/'OP Visits by DMISID'!H93</f>
        <v>0.14054490413723511</v>
      </c>
      <c r="I93" s="34">
        <f>'OP Claims by DMISID'!I93/'OP Visits by DMISID'!I93</f>
        <v>0.23460639127045985</v>
      </c>
      <c r="J93" s="34">
        <f>'OP Claims by DMISID'!J93/'OP Visits by DMISID'!J93</f>
        <v>0.80452748832195475</v>
      </c>
      <c r="K93" s="34">
        <f>'OP Claims by DMISID'!K93/'OP Visits by DMISID'!K93</f>
        <v>5.0875067875193185E-2</v>
      </c>
      <c r="L93" s="6"/>
    </row>
    <row r="94" spans="2:14" x14ac:dyDescent="0.25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4" t="e">
        <f>'OP Claims by DMISID'!F94/'OP Visits by DMISID'!F94</f>
        <v>#VALUE!</v>
      </c>
      <c r="G94" s="34" t="e">
        <f>'OP Claims by DMISID'!G94/'OP Visits by DMISID'!G94</f>
        <v>#VALUE!</v>
      </c>
      <c r="H94" s="34" t="e">
        <f>'OP Claims by DMISID'!H94/'OP Visits by DMISID'!H94</f>
        <v>#VALUE!</v>
      </c>
      <c r="I94" s="34" t="e">
        <f>'OP Claims by DMISID'!I94/'OP Visits by DMISID'!I94</f>
        <v>#VALUE!</v>
      </c>
      <c r="J94" s="34" t="e">
        <f>'OP Claims by DMISID'!J94/'OP Visits by DMISID'!J94</f>
        <v>#VALUE!</v>
      </c>
      <c r="K94" s="34" t="e">
        <f>'OP Claims by DMISID'!K94/'OP Visits by DMISID'!K94</f>
        <v>#VALUE!</v>
      </c>
      <c r="L94" s="6"/>
    </row>
    <row r="95" spans="2:14" x14ac:dyDescent="0.25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4">
        <f>'OP Claims by DMISID'!F95/'OP Visits by DMISID'!F95</f>
        <v>0.19589195548801411</v>
      </c>
      <c r="G95" s="34">
        <f>'OP Claims by DMISID'!G95/'OP Visits by DMISID'!G95</f>
        <v>0.40746569756627987</v>
      </c>
      <c r="H95" s="34">
        <f>'OP Claims by DMISID'!H95/'OP Visits by DMISID'!H95</f>
        <v>0.40611434949770558</v>
      </c>
      <c r="I95" s="34">
        <f>'OP Claims by DMISID'!I95/'OP Visits by DMISID'!I95</f>
        <v>0.26453449579645033</v>
      </c>
      <c r="J95" s="34">
        <f>'OP Claims by DMISID'!J95/'OP Visits by DMISID'!J95</f>
        <v>0.18910071833419209</v>
      </c>
      <c r="K95" s="34">
        <f>'OP Claims by DMISID'!K95/'OP Visits by DMISID'!K95</f>
        <v>0.22195627892133396</v>
      </c>
      <c r="L95" s="6"/>
    </row>
    <row r="96" spans="2:14" x14ac:dyDescent="0.25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4">
        <f>'OP Claims by DMISID'!F96/'OP Visits by DMISID'!F96</f>
        <v>0.16966161690144541</v>
      </c>
      <c r="G96" s="34">
        <f>'OP Claims by DMISID'!G96/'OP Visits by DMISID'!G96</f>
        <v>9.7469431434797693E-2</v>
      </c>
      <c r="H96" s="34">
        <f>'OP Claims by DMISID'!H96/'OP Visits by DMISID'!H96</f>
        <v>9.6821133725433536E-2</v>
      </c>
      <c r="I96" s="34">
        <f>'OP Claims by DMISID'!I96/'OP Visits by DMISID'!I96</f>
        <v>7.8343280380960362E-2</v>
      </c>
      <c r="J96" s="34">
        <f>'OP Claims by DMISID'!J96/'OP Visits by DMISID'!J96</f>
        <v>5.3738128651601387E-2</v>
      </c>
      <c r="K96" s="34">
        <f>'OP Claims by DMISID'!K96/'OP Visits by DMISID'!K96</f>
        <v>0.13963530728011464</v>
      </c>
      <c r="L96" s="6"/>
    </row>
    <row r="97" spans="2:12" x14ac:dyDescent="0.25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4">
        <f>'OP Claims by DMISID'!F97/'OP Visits by DMISID'!F97</f>
        <v>4.0212441829616044E-2</v>
      </c>
      <c r="G97" s="34">
        <f>'OP Claims by DMISID'!G97/'OP Visits by DMISID'!G97</f>
        <v>4.1508502093195156E-2</v>
      </c>
      <c r="H97" s="34">
        <f>'OP Claims by DMISID'!H97/'OP Visits by DMISID'!H97</f>
        <v>4.001511456631341E-2</v>
      </c>
      <c r="I97" s="34">
        <f>'OP Claims by DMISID'!I97/'OP Visits by DMISID'!I97</f>
        <v>4.0120869178580675E-2</v>
      </c>
      <c r="J97" s="34">
        <f>'OP Claims by DMISID'!J97/'OP Visits by DMISID'!J97</f>
        <v>2.864867888642339E-2</v>
      </c>
      <c r="K97" s="34">
        <f>'OP Claims by DMISID'!K97/'OP Visits by DMISID'!K97</f>
        <v>3.5849922909486666E-2</v>
      </c>
      <c r="L97" s="6"/>
    </row>
    <row r="98" spans="2:12" x14ac:dyDescent="0.25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4">
        <f>'OP Claims by DMISID'!F98/'OP Visits by DMISID'!F98</f>
        <v>0.33791388561706581</v>
      </c>
      <c r="G98" s="34">
        <f>'OP Claims by DMISID'!G98/'OP Visits by DMISID'!G98</f>
        <v>0.33379975124378108</v>
      </c>
      <c r="H98" s="34">
        <f>'OP Claims by DMISID'!H98/'OP Visits by DMISID'!H98</f>
        <v>0.39029415131051848</v>
      </c>
      <c r="I98" s="34">
        <f>'OP Claims by DMISID'!I98/'OP Visits by DMISID'!I98</f>
        <v>1.6325301204819278</v>
      </c>
      <c r="J98" s="34">
        <f>'OP Claims by DMISID'!J98/'OP Visits by DMISID'!J98</f>
        <v>0.91183633706770584</v>
      </c>
      <c r="K98" s="34">
        <f>'OP Claims by DMISID'!K98/'OP Visits by DMISID'!K98</f>
        <v>0.20944531658817372</v>
      </c>
      <c r="L98" s="6"/>
    </row>
    <row r="99" spans="2:12" x14ac:dyDescent="0.25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4">
        <f>'OP Claims by DMISID'!F99/'OP Visits by DMISID'!F99</f>
        <v>0.47049338922928086</v>
      </c>
      <c r="G99" s="34">
        <f>'OP Claims by DMISID'!G99/'OP Visits by DMISID'!G99</f>
        <v>0.40969262852479826</v>
      </c>
      <c r="H99" s="34">
        <f>'OP Claims by DMISID'!H99/'OP Visits by DMISID'!H99</f>
        <v>0.36829405162738499</v>
      </c>
      <c r="I99" s="34">
        <f>'OP Claims by DMISID'!I99/'OP Visits by DMISID'!I99</f>
        <v>0.34482289754572032</v>
      </c>
      <c r="J99" s="34">
        <f>'OP Claims by DMISID'!J99/'OP Visits by DMISID'!J99</f>
        <v>0.79857397504456329</v>
      </c>
      <c r="K99" s="34">
        <f>'OP Claims by DMISID'!K99/'OP Visits by DMISID'!K99</f>
        <v>0.70815602836879432</v>
      </c>
      <c r="L99" s="6"/>
    </row>
    <row r="100" spans="2:12" x14ac:dyDescent="0.25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4">
        <f>'OP Claims by DMISID'!F100/'OP Visits by DMISID'!F100</f>
        <v>0.13173985547526404</v>
      </c>
      <c r="G100" s="34">
        <f>'OP Claims by DMISID'!G100/'OP Visits by DMISID'!G100</f>
        <v>0.17459647642156345</v>
      </c>
      <c r="H100" s="34">
        <f>'OP Claims by DMISID'!H100/'OP Visits by DMISID'!H100</f>
        <v>0.18624085957319803</v>
      </c>
      <c r="I100" s="34">
        <f>'OP Claims by DMISID'!I100/'OP Visits by DMISID'!I100</f>
        <v>0.17226816822101004</v>
      </c>
      <c r="J100" s="34">
        <f>'OP Claims by DMISID'!J100/'OP Visits by DMISID'!J100</f>
        <v>0.39989759344598053</v>
      </c>
      <c r="K100" s="34">
        <f>'OP Claims by DMISID'!K100/'OP Visits by DMISID'!K100</f>
        <v>0.93178294573643405</v>
      </c>
      <c r="L100" s="6"/>
    </row>
    <row r="101" spans="2:12" x14ac:dyDescent="0.25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4">
        <f>'OP Claims by DMISID'!F101/'OP Visits by DMISID'!F101</f>
        <v>0.2332922355318772</v>
      </c>
      <c r="G101" s="34">
        <f>'OP Claims by DMISID'!G101/'OP Visits by DMISID'!G101</f>
        <v>0.20146152683803159</v>
      </c>
      <c r="H101" s="34">
        <f>'OP Claims by DMISID'!H101/'OP Visits by DMISID'!H101</f>
        <v>0.2023461130734818</v>
      </c>
      <c r="I101" s="34">
        <f>'OP Claims by DMISID'!I101/'OP Visits by DMISID'!I101</f>
        <v>0.73322754298569826</v>
      </c>
      <c r="J101" s="34">
        <f>'OP Claims by DMISID'!J101/'OP Visits by DMISID'!J101</f>
        <v>0.42734002384737679</v>
      </c>
      <c r="K101" s="34">
        <f>'OP Claims by DMISID'!K101/'OP Visits by DMISID'!K101</f>
        <v>7.9501525708299214E-2</v>
      </c>
      <c r="L101" s="6"/>
    </row>
    <row r="102" spans="2:12" x14ac:dyDescent="0.25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4">
        <f>'OP Claims by DMISID'!F102/'OP Visits by DMISID'!F102</f>
        <v>0.55065100997809691</v>
      </c>
      <c r="G102" s="34">
        <f>'OP Claims by DMISID'!G102/'OP Visits by DMISID'!G102</f>
        <v>0.43235504652827489</v>
      </c>
      <c r="H102" s="34">
        <f>'OP Claims by DMISID'!H102/'OP Visits by DMISID'!H102</f>
        <v>0.52553800321429966</v>
      </c>
      <c r="I102" s="34">
        <f>'OP Claims by DMISID'!I102/'OP Visits by DMISID'!I102</f>
        <v>0.44931613153555144</v>
      </c>
      <c r="J102" s="34">
        <f>'OP Claims by DMISID'!J102/'OP Visits by DMISID'!J102</f>
        <v>0.32276152093919747</v>
      </c>
      <c r="K102" s="34">
        <f>'OP Claims by DMISID'!K102/'OP Visits by DMISID'!K102</f>
        <v>0.2610257945844206</v>
      </c>
      <c r="L102" s="6"/>
    </row>
    <row r="103" spans="2:12" x14ac:dyDescent="0.25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4">
        <f>'OP Claims by DMISID'!F103/'OP Visits by DMISID'!F103</f>
        <v>0.54544331018117997</v>
      </c>
      <c r="G103" s="34">
        <f>'OP Claims by DMISID'!G103/'OP Visits by DMISID'!G103</f>
        <v>0.46009015447199164</v>
      </c>
      <c r="H103" s="34">
        <f>'OP Claims by DMISID'!H103/'OP Visits by DMISID'!H103</f>
        <v>0.44785395222373275</v>
      </c>
      <c r="I103" s="34">
        <f>'OP Claims by DMISID'!I103/'OP Visits by DMISID'!I103</f>
        <v>0.45798723141346881</v>
      </c>
      <c r="J103" s="34">
        <f>'OP Claims by DMISID'!J103/'OP Visits by DMISID'!J103</f>
        <v>0.67803246013667429</v>
      </c>
      <c r="K103" s="34">
        <f>'OP Claims by DMISID'!K103/'OP Visits by DMISID'!K103</f>
        <v>0.40653531955790484</v>
      </c>
      <c r="L103" s="6"/>
    </row>
    <row r="104" spans="2:12" x14ac:dyDescent="0.25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4">
        <f>'OP Claims by DMISID'!F104/'OP Visits by DMISID'!F104</f>
        <v>0.15741579821779186</v>
      </c>
      <c r="G104" s="34">
        <f>'OP Claims by DMISID'!G104/'OP Visits by DMISID'!G104</f>
        <v>0.12870340129706528</v>
      </c>
      <c r="H104" s="34">
        <f>'OP Claims by DMISID'!H104/'OP Visits by DMISID'!H104</f>
        <v>0.14460596786534047</v>
      </c>
      <c r="I104" s="34">
        <f>'OP Claims by DMISID'!I104/'OP Visits by DMISID'!I104</f>
        <v>1.6548515728843598</v>
      </c>
      <c r="J104" s="34">
        <f>'OP Claims by DMISID'!J104/'OP Visits by DMISID'!J104</f>
        <v>0.39841605543805969</v>
      </c>
      <c r="K104" s="34">
        <f>'OP Claims by DMISID'!K104/'OP Visits by DMISID'!K104</f>
        <v>0.1040287701020335</v>
      </c>
      <c r="L104" s="6"/>
    </row>
    <row r="105" spans="2:12" x14ac:dyDescent="0.25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4">
        <f>'OP Claims by DMISID'!F105/'OP Visits by DMISID'!F105</f>
        <v>0.14936758930505459</v>
      </c>
      <c r="G105" s="34">
        <f>'OP Claims by DMISID'!G105/'OP Visits by DMISID'!G105</f>
        <v>0.13476154191821504</v>
      </c>
      <c r="H105" s="34">
        <f>'OP Claims by DMISID'!H105/'OP Visits by DMISID'!H105</f>
        <v>8.4861867220854328E-2</v>
      </c>
      <c r="I105" s="34">
        <f>'OP Claims by DMISID'!I105/'OP Visits by DMISID'!I105</f>
        <v>6.2965353991822681E-2</v>
      </c>
      <c r="J105" s="34">
        <f>'OP Claims by DMISID'!J105/'OP Visits by DMISID'!J105</f>
        <v>0.37631985309461208</v>
      </c>
      <c r="K105" s="34">
        <f>'OP Claims by DMISID'!K105/'OP Visits by DMISID'!K105</f>
        <v>9.9402100844928787E-2</v>
      </c>
      <c r="L105" s="6"/>
    </row>
    <row r="106" spans="2:12" x14ac:dyDescent="0.25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4">
        <f>'OP Claims by DMISID'!F106/'OP Visits by DMISID'!F106</f>
        <v>0.26809412289505968</v>
      </c>
      <c r="G106" s="34">
        <f>'OP Claims by DMISID'!G106/'OP Visits by DMISID'!G106</f>
        <v>3.000676589986468</v>
      </c>
      <c r="H106" s="34">
        <f>'OP Claims by DMISID'!H106/'OP Visits by DMISID'!H106</f>
        <v>0.10999065753609369</v>
      </c>
      <c r="I106" s="34">
        <f>'OP Claims by DMISID'!I106/'OP Visits by DMISID'!I106</f>
        <v>0.11212494267023922</v>
      </c>
      <c r="J106" s="34">
        <f>'OP Claims by DMISID'!J106/'OP Visits by DMISID'!J106</f>
        <v>0.30352045670789723</v>
      </c>
      <c r="K106" s="34">
        <f>'OP Claims by DMISID'!K106/'OP Visits by DMISID'!K106</f>
        <v>0.13385198075545091</v>
      </c>
      <c r="L106" s="6"/>
    </row>
    <row r="107" spans="2:12" x14ac:dyDescent="0.25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4">
        <f>'OP Claims by DMISID'!F107/'OP Visits by DMISID'!F107</f>
        <v>8.464892456675481E-2</v>
      </c>
      <c r="G107" s="34">
        <f>'OP Claims by DMISID'!G107/'OP Visits by DMISID'!G107</f>
        <v>0.23623538795144688</v>
      </c>
      <c r="H107" s="34">
        <f>'OP Claims by DMISID'!H107/'OP Visits by DMISID'!H107</f>
        <v>0.25147070674510436</v>
      </c>
      <c r="I107" s="34">
        <f>'OP Claims by DMISID'!I107/'OP Visits by DMISID'!I107</f>
        <v>0.25608303442368435</v>
      </c>
      <c r="J107" s="34">
        <f>'OP Claims by DMISID'!J107/'OP Visits by DMISID'!J107</f>
        <v>0.18176014212155278</v>
      </c>
      <c r="K107" s="34">
        <f>'OP Claims by DMISID'!K107/'OP Visits by DMISID'!K107</f>
        <v>0.21625665308978234</v>
      </c>
      <c r="L107" s="6"/>
    </row>
    <row r="108" spans="2:12" x14ac:dyDescent="0.25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4">
        <f>'OP Claims by DMISID'!F108/'OP Visits by DMISID'!F108</f>
        <v>3.0367147475295026E-2</v>
      </c>
      <c r="G108" s="34">
        <f>'OP Claims by DMISID'!G108/'OP Visits by DMISID'!G108</f>
        <v>4.2710868302461284E-2</v>
      </c>
      <c r="H108" s="34">
        <f>'OP Claims by DMISID'!H108/'OP Visits by DMISID'!H108</f>
        <v>0.21776343584737984</v>
      </c>
      <c r="I108" s="34">
        <f>'OP Claims by DMISID'!I108/'OP Visits by DMISID'!I108</f>
        <v>13.845486111111111</v>
      </c>
      <c r="J108" s="34">
        <f>'OP Claims by DMISID'!J108/'OP Visits by DMISID'!J108</f>
        <v>0.28796112866091983</v>
      </c>
      <c r="K108" s="34">
        <f>'OP Claims by DMISID'!K108/'OP Visits by DMISID'!K108</f>
        <v>4.7854729691658944E-2</v>
      </c>
      <c r="L108" s="6"/>
    </row>
    <row r="109" spans="2:12" x14ac:dyDescent="0.25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4">
        <f>'OP Claims by DMISID'!F109/'OP Visits by DMISID'!F109</f>
        <v>0.11886910934987584</v>
      </c>
      <c r="G109" s="34">
        <f>'OP Claims by DMISID'!G109/'OP Visits by DMISID'!G109</f>
        <v>0.68722110748405263</v>
      </c>
      <c r="H109" s="34" t="e">
        <f>'OP Claims by DMISID'!H109/'OP Visits by DMISID'!H109</f>
        <v>#DIV/0!</v>
      </c>
      <c r="I109" s="34" t="e">
        <f>'OP Claims by DMISID'!I109/'OP Visits by DMISID'!I109</f>
        <v>#DIV/0!</v>
      </c>
      <c r="J109" s="34" t="e">
        <f>'OP Claims by DMISID'!J109/'OP Visits by DMISID'!J109</f>
        <v>#DIV/0!</v>
      </c>
      <c r="K109" s="34">
        <f>'OP Claims by DMISID'!K109/'OP Visits by DMISID'!K109</f>
        <v>6.2579104930084506E-2</v>
      </c>
      <c r="L109" s="6"/>
    </row>
    <row r="110" spans="2:12" x14ac:dyDescent="0.25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4">
        <f>'OP Claims by DMISID'!F110/'OP Visits by DMISID'!F110</f>
        <v>0.19070818373158352</v>
      </c>
      <c r="G110" s="34">
        <f>'OP Claims by DMISID'!G110/'OP Visits by DMISID'!G110</f>
        <v>4.838552540013918</v>
      </c>
      <c r="H110" s="34" t="e">
        <f>'OP Claims by DMISID'!H110/'OP Visits by DMISID'!H110</f>
        <v>#DIV/0!</v>
      </c>
      <c r="I110" s="34" t="e">
        <f>'OP Claims by DMISID'!I110/'OP Visits by DMISID'!I110</f>
        <v>#DIV/0!</v>
      </c>
      <c r="J110" s="34" t="e">
        <f>'OP Claims by DMISID'!J110/'OP Visits by DMISID'!J110</f>
        <v>#DIV/0!</v>
      </c>
      <c r="K110" s="34">
        <f>'OP Claims by DMISID'!K110/'OP Visits by DMISID'!K110</f>
        <v>0.29887740357897075</v>
      </c>
      <c r="L110" s="6"/>
    </row>
    <row r="111" spans="2:12" x14ac:dyDescent="0.25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4">
        <f>'OP Claims by DMISID'!F111/'OP Visits by DMISID'!F111</f>
        <v>0.6091831802803287</v>
      </c>
      <c r="G111" s="34" t="e">
        <f>'OP Claims by DMISID'!G111/'OP Visits by DMISID'!G111</f>
        <v>#DIV/0!</v>
      </c>
      <c r="H111" s="34" t="e">
        <f>'OP Claims by DMISID'!H111/'OP Visits by DMISID'!H111</f>
        <v>#DIV/0!</v>
      </c>
      <c r="I111" s="34" t="e">
        <f>'OP Claims by DMISID'!I111/'OP Visits by DMISID'!I111</f>
        <v>#DIV/0!</v>
      </c>
      <c r="J111" s="34" t="e">
        <f>'OP Claims by DMISID'!J111/'OP Visits by DMISID'!J111</f>
        <v>#DIV/0!</v>
      </c>
      <c r="K111" s="34">
        <f>'OP Claims by DMISID'!K111/'OP Visits by DMISID'!K111</f>
        <v>6.1757719714964368E-2</v>
      </c>
      <c r="L111" s="6"/>
    </row>
    <row r="112" spans="2:12" x14ac:dyDescent="0.25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4">
        <f>'OP Claims by DMISID'!F112/'OP Visits by DMISID'!F112</f>
        <v>0.82111200644641413</v>
      </c>
      <c r="G112" s="34" t="e">
        <f>'OP Claims by DMISID'!G112/'OP Visits by DMISID'!G112</f>
        <v>#DIV/0!</v>
      </c>
      <c r="H112" s="34" t="e">
        <f>'OP Claims by DMISID'!H112/'OP Visits by DMISID'!H112</f>
        <v>#DIV/0!</v>
      </c>
      <c r="I112" s="34">
        <f>'OP Claims by DMISID'!I112/'OP Visits by DMISID'!I112</f>
        <v>0.55076825597972434</v>
      </c>
      <c r="J112" s="34">
        <f>'OP Claims by DMISID'!J112/'OP Visits by DMISID'!J112</f>
        <v>0.13185592328382645</v>
      </c>
      <c r="K112" s="34">
        <f>'OP Claims by DMISID'!K112/'OP Visits by DMISID'!K112</f>
        <v>8.3319851156770749E-2</v>
      </c>
      <c r="L112" s="6"/>
    </row>
    <row r="113" spans="2:12" x14ac:dyDescent="0.25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4">
        <f>'OP Claims by DMISID'!F113/'OP Visits by DMISID'!F113</f>
        <v>0.24759519608401162</v>
      </c>
      <c r="G113" s="34">
        <f>'OP Claims by DMISID'!G113/'OP Visits by DMISID'!G113</f>
        <v>0.25087222697649925</v>
      </c>
      <c r="H113" s="34">
        <f>'OP Claims by DMISID'!H113/'OP Visits by DMISID'!H113</f>
        <v>0.34778169667718584</v>
      </c>
      <c r="I113" s="34">
        <f>'OP Claims by DMISID'!I113/'OP Visits by DMISID'!I113</f>
        <v>0.29266737513283742</v>
      </c>
      <c r="J113" s="34">
        <f>'OP Claims by DMISID'!J113/'OP Visits by DMISID'!J113</f>
        <v>0.16984999534147024</v>
      </c>
      <c r="K113" s="34">
        <f>'OP Claims by DMISID'!K113/'OP Visits by DMISID'!K113</f>
        <v>0.1366130047666157</v>
      </c>
      <c r="L113" s="6"/>
    </row>
    <row r="114" spans="2:12" x14ac:dyDescent="0.25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4">
        <f>'OP Claims by DMISID'!F114/'OP Visits by DMISID'!F114</f>
        <v>2.4859384764946878E-2</v>
      </c>
      <c r="G114" s="34">
        <f>'OP Claims by DMISID'!G114/'OP Visits by DMISID'!G114</f>
        <v>3.4182373917473252E-2</v>
      </c>
      <c r="H114" s="34">
        <f>'OP Claims by DMISID'!H114/'OP Visits by DMISID'!H114</f>
        <v>1.0383407315110454E-4</v>
      </c>
      <c r="I114" s="34">
        <f>'OP Claims by DMISID'!I114/'OP Visits by DMISID'!I114</f>
        <v>1.8060970928705629E-2</v>
      </c>
      <c r="J114" s="34">
        <f>'OP Claims by DMISID'!J114/'OP Visits by DMISID'!J114</f>
        <v>7.8970718722271516E-2</v>
      </c>
      <c r="K114" s="34">
        <f>'OP Claims by DMISID'!K114/'OP Visits by DMISID'!K114</f>
        <v>1.1461965646390288E-2</v>
      </c>
      <c r="L114" s="6"/>
    </row>
    <row r="115" spans="2:12" x14ac:dyDescent="0.25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4">
        <f>'OP Claims by DMISID'!F115/'OP Visits by DMISID'!F115</f>
        <v>0.23194607895581471</v>
      </c>
      <c r="G115" s="34">
        <f>'OP Claims by DMISID'!G115/'OP Visits by DMISID'!G115</f>
        <v>0.21186259867719223</v>
      </c>
      <c r="H115" s="34">
        <f>'OP Claims by DMISID'!H115/'OP Visits by DMISID'!H115</f>
        <v>0.29365177577032547</v>
      </c>
      <c r="I115" s="34">
        <f>'OP Claims by DMISID'!I115/'OP Visits by DMISID'!I115</f>
        <v>0.18945240720323411</v>
      </c>
      <c r="J115" s="34">
        <f>'OP Claims by DMISID'!J115/'OP Visits by DMISID'!J115</f>
        <v>0.19012312988216604</v>
      </c>
      <c r="K115" s="34">
        <f>'OP Claims by DMISID'!K115/'OP Visits by DMISID'!K115</f>
        <v>9.058207979071288E-2</v>
      </c>
      <c r="L115" s="6"/>
    </row>
    <row r="116" spans="2:12" x14ac:dyDescent="0.25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4">
        <f>'OP Claims by DMISID'!F116/'OP Visits by DMISID'!F116</f>
        <v>0.31977230872258494</v>
      </c>
      <c r="G116" s="34">
        <f>'OP Claims by DMISID'!G116/'OP Visits by DMISID'!G116</f>
        <v>0.31102948476124292</v>
      </c>
      <c r="H116" s="34">
        <f>'OP Claims by DMISID'!H116/'OP Visits by DMISID'!H116</f>
        <v>0.68234711562267891</v>
      </c>
      <c r="I116" s="34">
        <f>'OP Claims by DMISID'!I116/'OP Visits by DMISID'!I116</f>
        <v>0.68271119842829076</v>
      </c>
      <c r="J116" s="34">
        <f>'OP Claims by DMISID'!J116/'OP Visits by DMISID'!J116</f>
        <v>1.7330447330447329</v>
      </c>
      <c r="K116" s="34">
        <f>'OP Claims by DMISID'!K116/'OP Visits by DMISID'!K116</f>
        <v>2.0082840236686392</v>
      </c>
      <c r="L116" s="6"/>
    </row>
    <row r="117" spans="2:12" x14ac:dyDescent="0.25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4">
        <f>'OP Claims by DMISID'!F117/'OP Visits by DMISID'!F117</f>
        <v>0.17593370165745856</v>
      </c>
      <c r="G117" s="34">
        <f>'OP Claims by DMISID'!G117/'OP Visits by DMISID'!G117</f>
        <v>0.14149531064241996</v>
      </c>
      <c r="H117" s="34">
        <f>'OP Claims by DMISID'!H117/'OP Visits by DMISID'!H117</f>
        <v>0.18147034708936868</v>
      </c>
      <c r="I117" s="34">
        <f>'OP Claims by DMISID'!I117/'OP Visits by DMISID'!I117</f>
        <v>0.18203345123194054</v>
      </c>
      <c r="J117" s="34">
        <f>'OP Claims by DMISID'!J117/'OP Visits by DMISID'!J117</f>
        <v>0.30991141061558264</v>
      </c>
      <c r="K117" s="34">
        <f>'OP Claims by DMISID'!K117/'OP Visits by DMISID'!K117</f>
        <v>8.4983606557377041</v>
      </c>
      <c r="L117" s="6"/>
    </row>
    <row r="118" spans="2:12" x14ac:dyDescent="0.25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4">
        <f>'OP Claims by DMISID'!F118/'OP Visits by DMISID'!F118</f>
        <v>0.40440055440055439</v>
      </c>
      <c r="G118" s="34">
        <f>'OP Claims by DMISID'!G118/'OP Visits by DMISID'!G118</f>
        <v>0.42075019952114923</v>
      </c>
      <c r="H118" s="34">
        <f>'OP Claims by DMISID'!H118/'OP Visits by DMISID'!H118</f>
        <v>0.6859308110609742</v>
      </c>
      <c r="I118" s="34">
        <f>'OP Claims by DMISID'!I118/'OP Visits by DMISID'!I118</f>
        <v>1.4526439482961222</v>
      </c>
      <c r="J118" s="34">
        <f>'OP Claims by DMISID'!J118/'OP Visits by DMISID'!J118</f>
        <v>0.79700594513287015</v>
      </c>
      <c r="K118" s="34">
        <f>'OP Claims by DMISID'!K118/'OP Visits by DMISID'!K118</f>
        <v>0.29964088286325302</v>
      </c>
      <c r="L118" s="6"/>
    </row>
    <row r="119" spans="2:12" x14ac:dyDescent="0.25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4">
        <f>'OP Claims by DMISID'!F119/'OP Visits by DMISID'!F119</f>
        <v>0.27607416257356521</v>
      </c>
      <c r="G119" s="34">
        <f>'OP Claims by DMISID'!G119/'OP Visits by DMISID'!G119</f>
        <v>0.25569050832208728</v>
      </c>
      <c r="H119" s="34">
        <f>'OP Claims by DMISID'!H119/'OP Visits by DMISID'!H119</f>
        <v>0.27721056575496439</v>
      </c>
      <c r="I119" s="34">
        <f>'OP Claims by DMISID'!I119/'OP Visits by DMISID'!I119</f>
        <v>0.37669376693766937</v>
      </c>
      <c r="J119" s="34">
        <f>'OP Claims by DMISID'!J119/'OP Visits by DMISID'!J119</f>
        <v>0.44552937378954166</v>
      </c>
      <c r="K119" s="34">
        <f>'OP Claims by DMISID'!K119/'OP Visits by DMISID'!K119</f>
        <v>7.481854838709677</v>
      </c>
      <c r="L119" s="6"/>
    </row>
    <row r="120" spans="2:12" x14ac:dyDescent="0.25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4">
        <f>'OP Claims by DMISID'!F120/'OP Visits by DMISID'!F120</f>
        <v>8.5682254964766173E-3</v>
      </c>
      <c r="G120" s="34">
        <f>'OP Claims by DMISID'!G120/'OP Visits by DMISID'!G120</f>
        <v>2.3520552799433027E-2</v>
      </c>
      <c r="H120" s="34">
        <f>'OP Claims by DMISID'!H120/'OP Visits by DMISID'!H120</f>
        <v>0.25092326631103817</v>
      </c>
      <c r="I120" s="34">
        <f>'OP Claims by DMISID'!I120/'OP Visits by DMISID'!I120</f>
        <v>9.5356550580431174E-2</v>
      </c>
      <c r="J120" s="34">
        <f>'OP Claims by DMISID'!J120/'OP Visits by DMISID'!J120</f>
        <v>0.13413681508760184</v>
      </c>
      <c r="K120" s="34">
        <f>'OP Claims by DMISID'!K120/'OP Visits by DMISID'!K120</f>
        <v>0.20874645892351273</v>
      </c>
      <c r="L120" s="6"/>
    </row>
    <row r="121" spans="2:12" x14ac:dyDescent="0.25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4">
        <f>'OP Claims by DMISID'!F121/'OP Visits by DMISID'!F121</f>
        <v>0.49476763812310115</v>
      </c>
      <c r="G121" s="34">
        <f>'OP Claims by DMISID'!G121/'OP Visits by DMISID'!G121</f>
        <v>0.28012115772941443</v>
      </c>
      <c r="H121" s="34">
        <f>'OP Claims by DMISID'!H121/'OP Visits by DMISID'!H121</f>
        <v>0.27466353064157845</v>
      </c>
      <c r="I121" s="34">
        <f>'OP Claims by DMISID'!I121/'OP Visits by DMISID'!I121</f>
        <v>0.21592422672783779</v>
      </c>
      <c r="J121" s="34">
        <f>'OP Claims by DMISID'!J121/'OP Visits by DMISID'!J121</f>
        <v>0.15200509229789944</v>
      </c>
      <c r="K121" s="34">
        <f>'OP Claims by DMISID'!K121/'OP Visits by DMISID'!K121</f>
        <v>0.11538461538461539</v>
      </c>
      <c r="L121" s="6"/>
    </row>
    <row r="122" spans="2:12" x14ac:dyDescent="0.25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4" t="e">
        <f>'OP Claims by DMISID'!F122/'OP Visits by DMISID'!F122</f>
        <v>#VALUE!</v>
      </c>
      <c r="G122" s="34" t="e">
        <f>'OP Claims by DMISID'!G122/'OP Visits by DMISID'!G122</f>
        <v>#VALUE!</v>
      </c>
      <c r="H122" s="34" t="e">
        <f>'OP Claims by DMISID'!H122/'OP Visits by DMISID'!H122</f>
        <v>#VALUE!</v>
      </c>
      <c r="I122" s="34" t="e">
        <f>'OP Claims by DMISID'!I122/'OP Visits by DMISID'!I122</f>
        <v>#VALUE!</v>
      </c>
      <c r="J122" s="34" t="e">
        <f>'OP Claims by DMISID'!J122/'OP Visits by DMISID'!J122</f>
        <v>#VALUE!</v>
      </c>
      <c r="K122" s="34" t="e">
        <f>'OP Claims by DMISID'!K122/'OP Visits by DMISID'!K122</f>
        <v>#VALUE!</v>
      </c>
      <c r="L122" s="6"/>
    </row>
    <row r="123" spans="2:12" x14ac:dyDescent="0.25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4">
        <f>'OP Claims by DMISID'!F123/'OP Visits by DMISID'!F123</f>
        <v>0.61417870105799677</v>
      </c>
      <c r="G123" s="34">
        <f>'OP Claims by DMISID'!G123/'OP Visits by DMISID'!G123</f>
        <v>0.28162924384611604</v>
      </c>
      <c r="H123" s="34">
        <f>'OP Claims by DMISID'!H123/'OP Visits by DMISID'!H123</f>
        <v>0.23863416521570904</v>
      </c>
      <c r="I123" s="34">
        <f>'OP Claims by DMISID'!I123/'OP Visits by DMISID'!I123</f>
        <v>0.17465465465465466</v>
      </c>
      <c r="J123" s="34">
        <f>'OP Claims by DMISID'!J123/'OP Visits by DMISID'!J123</f>
        <v>0.1343260269693341</v>
      </c>
      <c r="K123" s="34">
        <f>'OP Claims by DMISID'!K123/'OP Visits by DMISID'!K123</f>
        <v>0.11554059884373112</v>
      </c>
      <c r="L123" s="6"/>
    </row>
    <row r="124" spans="2:12" x14ac:dyDescent="0.25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4">
        <f>'OP Claims by DMISID'!F124/'OP Visits by DMISID'!F124</f>
        <v>5.7011436046756972E-2</v>
      </c>
      <c r="G124" s="34">
        <f>'OP Claims by DMISID'!G124/'OP Visits by DMISID'!G124</f>
        <v>0.18668144267580092</v>
      </c>
      <c r="H124" s="34">
        <f>'OP Claims by DMISID'!H124/'OP Visits by DMISID'!H124</f>
        <v>6.4141772151898729E-2</v>
      </c>
      <c r="I124" s="34">
        <f>'OP Claims by DMISID'!I124/'OP Visits by DMISID'!I124</f>
        <v>3.5352257334663073E-2</v>
      </c>
      <c r="J124" s="34">
        <f>'OP Claims by DMISID'!J124/'OP Visits by DMISID'!J124</f>
        <v>0.14721485411140584</v>
      </c>
      <c r="K124" s="34">
        <f>'OP Claims by DMISID'!K124/'OP Visits by DMISID'!K124</f>
        <v>0.14987363100252737</v>
      </c>
      <c r="L124" s="6"/>
    </row>
    <row r="125" spans="2:12" x14ac:dyDescent="0.25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4" t="e">
        <f>'OP Claims by DMISID'!F125/'OP Visits by DMISID'!F125</f>
        <v>#VALUE!</v>
      </c>
      <c r="G125" s="34" t="e">
        <f>'OP Claims by DMISID'!G125/'OP Visits by DMISID'!G125</f>
        <v>#VALUE!</v>
      </c>
      <c r="H125" s="34" t="e">
        <f>'OP Claims by DMISID'!H125/'OP Visits by DMISID'!H125</f>
        <v>#VALUE!</v>
      </c>
      <c r="I125" s="34" t="e">
        <f>'OP Claims by DMISID'!I125/'OP Visits by DMISID'!I125</f>
        <v>#VALUE!</v>
      </c>
      <c r="J125" s="34" t="e">
        <f>'OP Claims by DMISID'!J125/'OP Visits by DMISID'!J125</f>
        <v>#VALUE!</v>
      </c>
      <c r="K125" s="34" t="e">
        <f>'OP Claims by DMISID'!K125/'OP Visits by DMISID'!K125</f>
        <v>#VALUE!</v>
      </c>
      <c r="L125" s="6"/>
    </row>
    <row r="126" spans="2:12" x14ac:dyDescent="0.25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4">
        <f>'OP Claims by DMISID'!F126/'OP Visits by DMISID'!F126</f>
        <v>0.25017626321974146</v>
      </c>
      <c r="G126" s="34">
        <f>'OP Claims by DMISID'!G126/'OP Visits by DMISID'!G126</f>
        <v>0.24472622478386166</v>
      </c>
      <c r="H126" s="34">
        <f>'OP Claims by DMISID'!H126/'OP Visits by DMISID'!H126</f>
        <v>0.34431889516635278</v>
      </c>
      <c r="I126" s="34">
        <f>'OP Claims by DMISID'!I126/'OP Visits by DMISID'!I126</f>
        <v>0.2279886005699715</v>
      </c>
      <c r="J126" s="34">
        <f>'OP Claims by DMISID'!J126/'OP Visits by DMISID'!J126</f>
        <v>0.38116846284741918</v>
      </c>
      <c r="K126" s="34">
        <f>'OP Claims by DMISID'!K126/'OP Visits by DMISID'!K126</f>
        <v>0.15506232897537245</v>
      </c>
      <c r="L126" s="6"/>
    </row>
    <row r="127" spans="2:12" x14ac:dyDescent="0.25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4" t="e">
        <f>'OP Claims by DMISID'!F127/'OP Visits by DMISID'!F127</f>
        <v>#VALUE!</v>
      </c>
      <c r="G127" s="34" t="e">
        <f>'OP Claims by DMISID'!G127/'OP Visits by DMISID'!G127</f>
        <v>#VALUE!</v>
      </c>
      <c r="H127" s="34" t="e">
        <f>'OP Claims by DMISID'!H127/'OP Visits by DMISID'!H127</f>
        <v>#VALUE!</v>
      </c>
      <c r="I127" s="34" t="e">
        <f>'OP Claims by DMISID'!I127/'OP Visits by DMISID'!I127</f>
        <v>#VALUE!</v>
      </c>
      <c r="J127" s="34" t="e">
        <f>'OP Claims by DMISID'!J127/'OP Visits by DMISID'!J127</f>
        <v>#VALUE!</v>
      </c>
      <c r="K127" s="34" t="e">
        <f>'OP Claims by DMISID'!K127/'OP Visits by DMISID'!K127</f>
        <v>#VALUE!</v>
      </c>
      <c r="L127" s="6"/>
    </row>
    <row r="128" spans="2:12" x14ac:dyDescent="0.25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4" t="e">
        <f>'OP Claims by DMISID'!F128/'OP Visits by DMISID'!F128</f>
        <v>#VALUE!</v>
      </c>
      <c r="G128" s="34" t="e">
        <f>'OP Claims by DMISID'!G128/'OP Visits by DMISID'!G128</f>
        <v>#VALUE!</v>
      </c>
      <c r="H128" s="34" t="e">
        <f>'OP Claims by DMISID'!H128/'OP Visits by DMISID'!H128</f>
        <v>#VALUE!</v>
      </c>
      <c r="I128" s="34" t="e">
        <f>'OP Claims by DMISID'!I128/'OP Visits by DMISID'!I128</f>
        <v>#VALUE!</v>
      </c>
      <c r="J128" s="34" t="e">
        <f>'OP Claims by DMISID'!J128/'OP Visits by DMISID'!J128</f>
        <v>#VALUE!</v>
      </c>
      <c r="K128" s="34" t="e">
        <f>'OP Claims by DMISID'!K128/'OP Visits by DMISID'!K128</f>
        <v>#VALUE!</v>
      </c>
      <c r="L128" s="6"/>
    </row>
    <row r="129" spans="2:12" x14ac:dyDescent="0.25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4">
        <f>'OP Claims by DMISID'!F129/'OP Visits by DMISID'!F129</f>
        <v>0.33791800094493152</v>
      </c>
      <c r="G129" s="34">
        <f>'OP Claims by DMISID'!G129/'OP Visits by DMISID'!G129</f>
        <v>0.32202992079788795</v>
      </c>
      <c r="H129" s="34">
        <f>'OP Claims by DMISID'!H129/'OP Visits by DMISID'!H129</f>
        <v>0.36581273794928049</v>
      </c>
      <c r="I129" s="34">
        <f>'OP Claims by DMISID'!I129/'OP Visits by DMISID'!I129</f>
        <v>1.3842438877150618</v>
      </c>
      <c r="J129" s="34">
        <f>'OP Claims by DMISID'!J129/'OP Visits by DMISID'!J129</f>
        <v>1.0059410646387832</v>
      </c>
      <c r="K129" s="34">
        <f>'OP Claims by DMISID'!K129/'OP Visits by DMISID'!K129</f>
        <v>1.2526663280853225</v>
      </c>
      <c r="L129" s="6"/>
    </row>
    <row r="130" spans="2:12" x14ac:dyDescent="0.25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4">
        <f>'OP Claims by DMISID'!F130/'OP Visits by DMISID'!F130</f>
        <v>0.15483845201485683</v>
      </c>
      <c r="G130" s="34">
        <f>'OP Claims by DMISID'!G130/'OP Visits by DMISID'!G130</f>
        <v>0.31578152149278538</v>
      </c>
      <c r="H130" s="34">
        <f>'OP Claims by DMISID'!H130/'OP Visits by DMISID'!H130</f>
        <v>0.36756818441173117</v>
      </c>
      <c r="I130" s="34">
        <f>'OP Claims by DMISID'!I130/'OP Visits by DMISID'!I130</f>
        <v>0.28845108695652172</v>
      </c>
      <c r="J130" s="34">
        <f>'OP Claims by DMISID'!J130/'OP Visits by DMISID'!J130</f>
        <v>1.1148843930635839</v>
      </c>
      <c r="K130" s="34">
        <f>'OP Claims by DMISID'!K130/'OP Visits by DMISID'!K130</f>
        <v>0.86500429922613931</v>
      </c>
      <c r="L130" s="6"/>
    </row>
    <row r="131" spans="2:12" x14ac:dyDescent="0.25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4">
        <f>'OP Claims by DMISID'!F131/'OP Visits by DMISID'!F131</f>
        <v>0.13966480446927373</v>
      </c>
      <c r="G131" s="34">
        <f>'OP Claims by DMISID'!G131/'OP Visits by DMISID'!G131</f>
        <v>0.11350230784208175</v>
      </c>
      <c r="H131" s="34" t="e">
        <f>'OP Claims by DMISID'!H131/'OP Visits by DMISID'!H131</f>
        <v>#VALUE!</v>
      </c>
      <c r="I131" s="34" t="e">
        <f>'OP Claims by DMISID'!I131/'OP Visits by DMISID'!I131</f>
        <v>#VALUE!</v>
      </c>
      <c r="J131" s="34" t="e">
        <f>'OP Claims by DMISID'!J131/'OP Visits by DMISID'!J131</f>
        <v>#VALUE!</v>
      </c>
      <c r="K131" s="34" t="e">
        <f>'OP Claims by DMISID'!K131/'OP Visits by DMISID'!K131</f>
        <v>#VALUE!</v>
      </c>
      <c r="L131" s="6"/>
    </row>
    <row r="132" spans="2:12" x14ac:dyDescent="0.25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4">
        <f>'OP Claims by DMISID'!F132/'OP Visits by DMISID'!F132</f>
        <v>3.7427271060133702E-2</v>
      </c>
      <c r="G132" s="34">
        <f>'OP Claims by DMISID'!G132/'OP Visits by DMISID'!G132</f>
        <v>3.3574193548387095E-2</v>
      </c>
      <c r="H132" s="34">
        <f>'OP Claims by DMISID'!H132/'OP Visits by DMISID'!H132</f>
        <v>5.6173958063681077E-2</v>
      </c>
      <c r="I132" s="34">
        <f>'OP Claims by DMISID'!I132/'OP Visits by DMISID'!I132</f>
        <v>4.0240404316350224E-2</v>
      </c>
      <c r="J132" s="34">
        <f>'OP Claims by DMISID'!J132/'OP Visits by DMISID'!J132</f>
        <v>3.6221727540055516E-2</v>
      </c>
      <c r="K132" s="34">
        <f>'OP Claims by DMISID'!K132/'OP Visits by DMISID'!K132</f>
        <v>2.7241012445258183E-2</v>
      </c>
      <c r="L132" s="6"/>
    </row>
    <row r="133" spans="2:12" x14ac:dyDescent="0.25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4" t="e">
        <f>'OP Claims by DMISID'!F133/'OP Visits by DMISID'!F133</f>
        <v>#VALUE!</v>
      </c>
      <c r="G133" s="34" t="e">
        <f>'OP Claims by DMISID'!G133/'OP Visits by DMISID'!G133</f>
        <v>#VALUE!</v>
      </c>
      <c r="H133" s="34" t="e">
        <f>'OP Claims by DMISID'!H133/'OP Visits by DMISID'!H133</f>
        <v>#VALUE!</v>
      </c>
      <c r="I133" s="34" t="e">
        <f>'OP Claims by DMISID'!I133/'OP Visits by DMISID'!I133</f>
        <v>#VALUE!</v>
      </c>
      <c r="J133" s="34" t="e">
        <f>'OP Claims by DMISID'!J133/'OP Visits by DMISID'!J133</f>
        <v>#VALUE!</v>
      </c>
      <c r="K133" s="34" t="e">
        <f>'OP Claims by DMISID'!K133/'OP Visits by DMISID'!K133</f>
        <v>#VALUE!</v>
      </c>
      <c r="L133" s="6"/>
    </row>
    <row r="134" spans="2:12" x14ac:dyDescent="0.25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4">
        <f>'OP Claims by DMISID'!F134/'OP Visits by DMISID'!F134</f>
        <v>0.25766871165644173</v>
      </c>
      <c r="G134" s="34">
        <f>'OP Claims by DMISID'!G134/'OP Visits by DMISID'!G134</f>
        <v>2.1758467328087581E-2</v>
      </c>
      <c r="H134" s="34" t="e">
        <f>'OP Claims by DMISID'!H134/'OP Visits by DMISID'!H134</f>
        <v>#VALUE!</v>
      </c>
      <c r="I134" s="34" t="e">
        <f>'OP Claims by DMISID'!I134/'OP Visits by DMISID'!I134</f>
        <v>#VALUE!</v>
      </c>
      <c r="J134" s="34" t="e">
        <f>'OP Claims by DMISID'!J134/'OP Visits by DMISID'!J134</f>
        <v>#VALUE!</v>
      </c>
      <c r="K134" s="34" t="e">
        <f>'OP Claims by DMISID'!K134/'OP Visits by DMISID'!K134</f>
        <v>#VALUE!</v>
      </c>
      <c r="L134" s="6"/>
    </row>
    <row r="135" spans="2:12" x14ac:dyDescent="0.25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4">
        <f>'OP Claims by DMISID'!F135/'OP Visits by DMISID'!F135</f>
        <v>0.2724328633351602</v>
      </c>
      <c r="G135" s="34">
        <f>'OP Claims by DMISID'!G135/'OP Visits by DMISID'!G135</f>
        <v>0.21471356166487482</v>
      </c>
      <c r="H135" s="34">
        <f>'OP Claims by DMISID'!H135/'OP Visits by DMISID'!H135</f>
        <v>0.37285466855613292</v>
      </c>
      <c r="I135" s="34">
        <f>'OP Claims by DMISID'!I135/'OP Visits by DMISID'!I135</f>
        <v>0.29474421864050454</v>
      </c>
      <c r="J135" s="34">
        <f>'OP Claims by DMISID'!J135/'OP Visits by DMISID'!J135</f>
        <v>0.90975673554799896</v>
      </c>
      <c r="K135" s="34">
        <f>'OP Claims by DMISID'!K135/'OP Visits by DMISID'!K135</f>
        <v>0.93073463268365819</v>
      </c>
      <c r="L135" s="6"/>
    </row>
    <row r="136" spans="2:12" x14ac:dyDescent="0.25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4">
        <f>'OP Claims by DMISID'!F136/'OP Visits by DMISID'!F136</f>
        <v>0.78840731070496084</v>
      </c>
      <c r="G136" s="34">
        <f>'OP Claims by DMISID'!G136/'OP Visits by DMISID'!G136</f>
        <v>0.52649887456517286</v>
      </c>
      <c r="H136" s="34">
        <f>'OP Claims by DMISID'!H136/'OP Visits by DMISID'!H136</f>
        <v>0.80302793819260188</v>
      </c>
      <c r="I136" s="34">
        <f>'OP Claims by DMISID'!I136/'OP Visits by DMISID'!I136</f>
        <v>2.1989924433249368</v>
      </c>
      <c r="J136" s="34" t="e">
        <f>'OP Claims by DMISID'!J136/'OP Visits by DMISID'!J136</f>
        <v>#DIV/0!</v>
      </c>
      <c r="K136" s="34">
        <f>'OP Claims by DMISID'!K136/'OP Visits by DMISID'!K136</f>
        <v>0.65005827505827507</v>
      </c>
      <c r="L136" s="6"/>
    </row>
    <row r="137" spans="2:12" x14ac:dyDescent="0.25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4">
        <f>'OP Claims by DMISID'!F137/'OP Visits by DMISID'!F137</f>
        <v>0.2924014903466185</v>
      </c>
      <c r="G137" s="34">
        <f>'OP Claims by DMISID'!G137/'OP Visits by DMISID'!G137</f>
        <v>0.2591832350764971</v>
      </c>
      <c r="H137" s="34">
        <f>'OP Claims by DMISID'!H137/'OP Visits by DMISID'!H137</f>
        <v>0.26838737901241316</v>
      </c>
      <c r="I137" s="34" t="e">
        <f>'OP Claims by DMISID'!I137/'OP Visits by DMISID'!I137</f>
        <v>#DIV/0!</v>
      </c>
      <c r="J137" s="34" t="e">
        <f>'OP Claims by DMISID'!J137/'OP Visits by DMISID'!J137</f>
        <v>#DIV/0!</v>
      </c>
      <c r="K137" s="34" t="e">
        <f>'OP Claims by DMISID'!K137/'OP Visits by DMISID'!K137</f>
        <v>#DIV/0!</v>
      </c>
      <c r="L137" s="6"/>
    </row>
    <row r="138" spans="2:12" x14ac:dyDescent="0.25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4">
        <f>'OP Claims by DMISID'!F138/'OP Visits by DMISID'!F138</f>
        <v>9.100325233567419E-2</v>
      </c>
      <c r="G138" s="34">
        <f>'OP Claims by DMISID'!G138/'OP Visits by DMISID'!G138</f>
        <v>8.7594428190908694E-2</v>
      </c>
      <c r="H138" s="34">
        <f>'OP Claims by DMISID'!H138/'OP Visits by DMISID'!H138</f>
        <v>8.2670473859541779E-2</v>
      </c>
      <c r="I138" s="34">
        <f>'OP Claims by DMISID'!I138/'OP Visits by DMISID'!I138</f>
        <v>6.7632850241545889E-2</v>
      </c>
      <c r="J138" s="34" t="e">
        <f>'OP Claims by DMISID'!J138/'OP Visits by DMISID'!J138</f>
        <v>#DIV/0!</v>
      </c>
      <c r="K138" s="34">
        <f>'OP Claims by DMISID'!K138/'OP Visits by DMISID'!K138</f>
        <v>8.0117874574086007E-2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4" t="e">
        <f>'OP Claims by DMISID'!F139/'OP Visits by DMISID'!F139</f>
        <v>#VALUE!</v>
      </c>
      <c r="G139" s="34" t="e">
        <f>'OP Claims by DMISID'!G139/'OP Visits by DMISID'!G139</f>
        <v>#VALUE!</v>
      </c>
      <c r="H139" s="34" t="e">
        <f>'OP Claims by DMISID'!H139/'OP Visits by DMISID'!H139</f>
        <v>#VALUE!</v>
      </c>
      <c r="I139" s="34" t="e">
        <f>'OP Claims by DMISID'!I139/'OP Visits by DMISID'!I139</f>
        <v>#VALUE!</v>
      </c>
      <c r="J139" s="34" t="e">
        <f>'OP Claims by DMISID'!J139/'OP Visits by DMISID'!J139</f>
        <v>#VALUE!</v>
      </c>
      <c r="K139" s="34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4" t="e">
        <f>'OP Claims by DMISID'!F140/'OP Visits by DMISID'!F140</f>
        <v>#VALUE!</v>
      </c>
      <c r="G140" s="34" t="e">
        <f>'OP Claims by DMISID'!G140/'OP Visits by DMISID'!G140</f>
        <v>#VALUE!</v>
      </c>
      <c r="H140" s="34" t="e">
        <f>'OP Claims by DMISID'!H140/'OP Visits by DMISID'!H140</f>
        <v>#VALUE!</v>
      </c>
      <c r="I140" s="34" t="e">
        <f>'OP Claims by DMISID'!I140/'OP Visits by DMISID'!I140</f>
        <v>#VALUE!</v>
      </c>
      <c r="J140" s="34" t="e">
        <f>'OP Claims by DMISID'!J140/'OP Visits by DMISID'!J140</f>
        <v>#VALUE!</v>
      </c>
      <c r="K140" s="34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4">
        <f>'OP Claims by DMISID'!F141/'OP Visits by DMISID'!F141</f>
        <v>0.22074449119304002</v>
      </c>
      <c r="G141" s="34">
        <f>'OP Claims by DMISID'!G141/'OP Visits by DMISID'!G141</f>
        <v>0.26672467454235133</v>
      </c>
      <c r="H141" s="34">
        <f>'OP Claims by DMISID'!H141/'OP Visits by DMISID'!H141</f>
        <v>0.29875310915140357</v>
      </c>
      <c r="I141" s="34">
        <f>'OP Claims by DMISID'!I141/'OP Visits by DMISID'!I141</f>
        <v>0.29946814284163681</v>
      </c>
      <c r="J141" s="34">
        <f>'OP Claims by DMISID'!J141/'OP Visits by DMISID'!J141</f>
        <v>0.17954835960801022</v>
      </c>
      <c r="K141" s="34">
        <f>'OP Claims by DMISID'!K141/'OP Visits by DMISID'!K141</f>
        <v>0.2583764582054206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4" t="e">
        <f>'OP Claims by DMISID'!F142/'OP Visits by DMISID'!F142</f>
        <v>#VALUE!</v>
      </c>
      <c r="G142" s="34" t="e">
        <f>'OP Claims by DMISID'!G142/'OP Visits by DMISID'!G142</f>
        <v>#VALUE!</v>
      </c>
      <c r="H142" s="34" t="e">
        <f>'OP Claims by DMISID'!H142/'OP Visits by DMISID'!H142</f>
        <v>#VALUE!</v>
      </c>
      <c r="I142" s="34" t="e">
        <f>'OP Claims by DMISID'!I142/'OP Visits by DMISID'!I142</f>
        <v>#VALUE!</v>
      </c>
      <c r="J142" s="34" t="e">
        <f>'OP Claims by DMISID'!J142/'OP Visits by DMISID'!J142</f>
        <v>#VALUE!</v>
      </c>
      <c r="K142" s="34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4" t="e">
        <f>'OP Claims by DMISID'!F143/'OP Visits by DMISID'!F143</f>
        <v>#VALUE!</v>
      </c>
      <c r="G143" s="34" t="e">
        <f>'OP Claims by DMISID'!G143/'OP Visits by DMISID'!G143</f>
        <v>#VALUE!</v>
      </c>
      <c r="H143" s="34" t="e">
        <f>'OP Claims by DMISID'!H143/'OP Visits by DMISID'!H143</f>
        <v>#VALUE!</v>
      </c>
      <c r="I143" s="34" t="e">
        <f>'OP Claims by DMISID'!I143/'OP Visits by DMISID'!I143</f>
        <v>#VALUE!</v>
      </c>
      <c r="J143" s="34" t="e">
        <f>'OP Claims by DMISID'!J143/'OP Visits by DMISID'!J143</f>
        <v>#VALUE!</v>
      </c>
      <c r="K143" s="34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4" t="e">
        <f>'OP Claims by DMISID'!F144/'OP Visits by DMISID'!F144</f>
        <v>#VALUE!</v>
      </c>
      <c r="G144" s="34" t="e">
        <f>'OP Claims by DMISID'!G144/'OP Visits by DMISID'!G144</f>
        <v>#VALUE!</v>
      </c>
      <c r="H144" s="34" t="e">
        <f>'OP Claims by DMISID'!H144/'OP Visits by DMISID'!H144</f>
        <v>#VALUE!</v>
      </c>
      <c r="I144" s="34" t="e">
        <f>'OP Claims by DMISID'!I144/'OP Visits by DMISID'!I144</f>
        <v>#VALUE!</v>
      </c>
      <c r="J144" s="34" t="e">
        <f>'OP Claims by DMISID'!J144/'OP Visits by DMISID'!J144</f>
        <v>#VALUE!</v>
      </c>
      <c r="K144" s="34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13" t="s">
        <v>258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x14ac:dyDescent="0.25">
      <c r="A2" s="113"/>
      <c r="B2" s="113"/>
      <c r="C2" s="113"/>
      <c r="D2" s="113"/>
      <c r="E2" s="113"/>
      <c r="F2" s="113" t="s">
        <v>417</v>
      </c>
      <c r="G2" s="113" t="s">
        <v>418</v>
      </c>
      <c r="H2" s="113" t="s">
        <v>419</v>
      </c>
      <c r="I2" s="113" t="s">
        <v>420</v>
      </c>
      <c r="J2" s="113" t="s">
        <v>421</v>
      </c>
      <c r="K2" s="113" t="s">
        <v>422</v>
      </c>
    </row>
    <row r="3" spans="1:11" x14ac:dyDescent="0.25">
      <c r="A3" s="113"/>
      <c r="B3" s="113" t="s">
        <v>259</v>
      </c>
      <c r="C3" s="114" t="s">
        <v>8</v>
      </c>
      <c r="D3" s="113" t="s">
        <v>9</v>
      </c>
      <c r="E3" s="113" t="s">
        <v>233</v>
      </c>
      <c r="F3" s="113" t="s">
        <v>260</v>
      </c>
      <c r="G3" s="113" t="s">
        <v>260</v>
      </c>
      <c r="H3" s="113" t="s">
        <v>260</v>
      </c>
      <c r="I3" s="113" t="s">
        <v>260</v>
      </c>
      <c r="J3" s="113" t="s">
        <v>260</v>
      </c>
      <c r="K3" s="113" t="s">
        <v>260</v>
      </c>
    </row>
    <row r="4" spans="1:11" x14ac:dyDescent="0.25">
      <c r="A4" s="113"/>
      <c r="B4" s="113" t="s">
        <v>261</v>
      </c>
      <c r="C4" s="114" t="s">
        <v>286</v>
      </c>
      <c r="D4" s="113" t="s">
        <v>287</v>
      </c>
      <c r="E4" s="113" t="s">
        <v>288</v>
      </c>
      <c r="F4" s="113" t="s">
        <v>262</v>
      </c>
      <c r="G4" s="113" t="s">
        <v>262</v>
      </c>
      <c r="H4" s="113" t="s">
        <v>262</v>
      </c>
      <c r="I4" s="113" t="s">
        <v>262</v>
      </c>
      <c r="J4" s="113" t="s">
        <v>262</v>
      </c>
    </row>
    <row r="5" spans="1:11" x14ac:dyDescent="0.25">
      <c r="B5" t="s">
        <v>1</v>
      </c>
      <c r="C5" s="2" t="s">
        <v>340</v>
      </c>
      <c r="D5" t="s">
        <v>376</v>
      </c>
      <c r="E5" t="s">
        <v>235</v>
      </c>
      <c r="F5" t="s">
        <v>110</v>
      </c>
      <c r="G5">
        <v>0</v>
      </c>
      <c r="H5">
        <v>37441.93</v>
      </c>
      <c r="I5">
        <v>6805.24</v>
      </c>
      <c r="J5">
        <v>37344.43</v>
      </c>
      <c r="K5" t="s">
        <v>110</v>
      </c>
    </row>
    <row r="6" spans="1:11" x14ac:dyDescent="0.25">
      <c r="B6" t="s">
        <v>1</v>
      </c>
      <c r="C6" s="2" t="s">
        <v>341</v>
      </c>
      <c r="D6" t="s">
        <v>377</v>
      </c>
      <c r="E6" t="s">
        <v>234</v>
      </c>
      <c r="F6" t="s">
        <v>110</v>
      </c>
      <c r="G6" t="s">
        <v>110</v>
      </c>
      <c r="H6" t="s">
        <v>110</v>
      </c>
      <c r="I6" t="s">
        <v>110</v>
      </c>
      <c r="J6" t="s">
        <v>110</v>
      </c>
      <c r="K6" t="s">
        <v>110</v>
      </c>
    </row>
    <row r="7" spans="1:11" x14ac:dyDescent="0.25">
      <c r="B7" t="s">
        <v>1</v>
      </c>
      <c r="C7" s="2" t="s">
        <v>342</v>
      </c>
      <c r="D7" t="s">
        <v>378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343</v>
      </c>
      <c r="D8" t="s">
        <v>379</v>
      </c>
      <c r="E8" t="s">
        <v>235</v>
      </c>
      <c r="F8" t="s">
        <v>110</v>
      </c>
      <c r="G8" t="s">
        <v>110</v>
      </c>
      <c r="H8" t="s">
        <v>110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344</v>
      </c>
      <c r="D9" t="s">
        <v>380</v>
      </c>
      <c r="E9" t="s">
        <v>235</v>
      </c>
      <c r="F9">
        <v>27831.84</v>
      </c>
      <c r="G9">
        <v>6656.21</v>
      </c>
      <c r="H9">
        <v>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345</v>
      </c>
      <c r="D10" t="s">
        <v>381</v>
      </c>
      <c r="E10" t="s">
        <v>235</v>
      </c>
      <c r="F10">
        <v>0</v>
      </c>
      <c r="G10">
        <v>0</v>
      </c>
      <c r="H10">
        <v>0</v>
      </c>
      <c r="I10">
        <v>12525.07</v>
      </c>
      <c r="J10" t="s">
        <v>110</v>
      </c>
      <c r="K10" t="s">
        <v>110</v>
      </c>
    </row>
    <row r="11" spans="1:11" x14ac:dyDescent="0.25">
      <c r="B11" t="s">
        <v>1</v>
      </c>
      <c r="C11" s="2" t="s">
        <v>346</v>
      </c>
      <c r="D11" t="s">
        <v>382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347</v>
      </c>
      <c r="D12" t="s">
        <v>383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348</v>
      </c>
      <c r="D13" t="s">
        <v>384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349</v>
      </c>
      <c r="D14" t="s">
        <v>385</v>
      </c>
      <c r="E14" t="s">
        <v>234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350</v>
      </c>
      <c r="D15" t="s">
        <v>386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351</v>
      </c>
      <c r="D16" t="s">
        <v>387</v>
      </c>
      <c r="E16" t="s">
        <v>235</v>
      </c>
      <c r="F16" t="s">
        <v>110</v>
      </c>
      <c r="G16" t="s">
        <v>110</v>
      </c>
      <c r="H16">
        <v>0</v>
      </c>
      <c r="I16">
        <v>0</v>
      </c>
      <c r="J16" t="s">
        <v>110</v>
      </c>
      <c r="K16" t="s">
        <v>110</v>
      </c>
    </row>
    <row r="17" spans="2:11" x14ac:dyDescent="0.25">
      <c r="B17" t="s">
        <v>237</v>
      </c>
      <c r="C17" s="2" t="s">
        <v>229</v>
      </c>
      <c r="D17" t="s">
        <v>230</v>
      </c>
      <c r="E17" t="s">
        <v>110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2</v>
      </c>
      <c r="C18" s="2" t="s">
        <v>74</v>
      </c>
      <c r="D18" t="s">
        <v>75</v>
      </c>
      <c r="E18" t="s">
        <v>235</v>
      </c>
      <c r="F18">
        <v>1056291.1100000001</v>
      </c>
      <c r="G18">
        <v>1431500.85</v>
      </c>
      <c r="H18">
        <v>1866248.97</v>
      </c>
      <c r="I18">
        <v>1147185.32</v>
      </c>
      <c r="J18">
        <v>2150429.6800000002</v>
      </c>
      <c r="K18">
        <v>1021267.52</v>
      </c>
    </row>
    <row r="19" spans="2:11" x14ac:dyDescent="0.25">
      <c r="B19" t="s">
        <v>2</v>
      </c>
      <c r="C19" s="2" t="s">
        <v>76</v>
      </c>
      <c r="D19" t="s">
        <v>401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2</v>
      </c>
      <c r="C20" s="2" t="s">
        <v>232</v>
      </c>
      <c r="D20" t="s">
        <v>402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2</v>
      </c>
      <c r="C21" s="2" t="s">
        <v>77</v>
      </c>
      <c r="D21" t="s">
        <v>403</v>
      </c>
      <c r="E21" t="s">
        <v>235</v>
      </c>
      <c r="F21">
        <v>117574.21</v>
      </c>
      <c r="G21">
        <v>39996.160000000003</v>
      </c>
      <c r="H21">
        <v>29915.33</v>
      </c>
      <c r="I21">
        <v>150104.5</v>
      </c>
      <c r="J21">
        <v>86040.73</v>
      </c>
      <c r="K21">
        <v>289280.25</v>
      </c>
    </row>
    <row r="22" spans="2:11" x14ac:dyDescent="0.25">
      <c r="B22" t="s">
        <v>407</v>
      </c>
      <c r="C22" s="2" t="s">
        <v>206</v>
      </c>
      <c r="D22" t="s">
        <v>207</v>
      </c>
      <c r="E22" t="s">
        <v>234</v>
      </c>
      <c r="F22" t="s">
        <v>110</v>
      </c>
      <c r="G22" t="s">
        <v>110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5">
      <c r="B23" t="s">
        <v>407</v>
      </c>
      <c r="C23" s="2" t="s">
        <v>39</v>
      </c>
      <c r="D23" t="s">
        <v>301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407</v>
      </c>
      <c r="C24" s="2" t="s">
        <v>130</v>
      </c>
      <c r="D24" t="s">
        <v>131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407</v>
      </c>
      <c r="C25" s="2" t="s">
        <v>40</v>
      </c>
      <c r="D25" t="s">
        <v>41</v>
      </c>
      <c r="E25" t="s">
        <v>235</v>
      </c>
      <c r="F25">
        <v>157414.92000000001</v>
      </c>
      <c r="G25">
        <v>171928.06</v>
      </c>
      <c r="H25">
        <v>38598.28</v>
      </c>
      <c r="I25">
        <v>261722.99</v>
      </c>
      <c r="J25">
        <v>53842.16</v>
      </c>
      <c r="K25">
        <v>86752.11</v>
      </c>
    </row>
    <row r="26" spans="2:11" x14ac:dyDescent="0.25">
      <c r="B26" t="s">
        <v>407</v>
      </c>
      <c r="C26" s="2" t="s">
        <v>10</v>
      </c>
      <c r="D26" t="s">
        <v>367</v>
      </c>
      <c r="E26" t="s">
        <v>235</v>
      </c>
      <c r="F26">
        <v>623108.15</v>
      </c>
      <c r="G26">
        <v>939913.89</v>
      </c>
      <c r="H26">
        <v>966283.88</v>
      </c>
      <c r="I26">
        <v>910221.07</v>
      </c>
      <c r="J26">
        <v>446832.77</v>
      </c>
      <c r="K26">
        <v>467837.05</v>
      </c>
    </row>
    <row r="27" spans="2:11" x14ac:dyDescent="0.25">
      <c r="B27" t="s">
        <v>407</v>
      </c>
      <c r="C27" s="2" t="s">
        <v>208</v>
      </c>
      <c r="D27" t="s">
        <v>209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407</v>
      </c>
      <c r="C28" s="2" t="s">
        <v>11</v>
      </c>
      <c r="D28" t="s">
        <v>12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407</v>
      </c>
      <c r="C29" s="2" t="s">
        <v>132</v>
      </c>
      <c r="D29" t="s">
        <v>133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407</v>
      </c>
      <c r="C30" s="2" t="s">
        <v>134</v>
      </c>
      <c r="D30" t="s">
        <v>368</v>
      </c>
      <c r="E30" t="s">
        <v>234</v>
      </c>
      <c r="F30" t="s">
        <v>110</v>
      </c>
      <c r="G30" t="s">
        <v>110</v>
      </c>
      <c r="H30" t="s">
        <v>110</v>
      </c>
      <c r="I30" t="s">
        <v>110</v>
      </c>
      <c r="J30" t="s">
        <v>110</v>
      </c>
      <c r="K30" t="s">
        <v>110</v>
      </c>
    </row>
    <row r="31" spans="2:11" x14ac:dyDescent="0.25">
      <c r="B31" t="s">
        <v>407</v>
      </c>
      <c r="C31" s="2" t="s">
        <v>13</v>
      </c>
      <c r="D31" t="s">
        <v>14</v>
      </c>
      <c r="E31" t="s">
        <v>235</v>
      </c>
      <c r="F31">
        <v>311261.75</v>
      </c>
      <c r="G31">
        <v>395812.67</v>
      </c>
      <c r="H31">
        <v>617431.15</v>
      </c>
      <c r="I31">
        <v>283806.53000000003</v>
      </c>
      <c r="J31">
        <v>99868.38</v>
      </c>
      <c r="K31">
        <v>232622.58</v>
      </c>
    </row>
    <row r="32" spans="2:11" x14ac:dyDescent="0.25">
      <c r="B32" t="s">
        <v>407</v>
      </c>
      <c r="C32" s="2" t="s">
        <v>135</v>
      </c>
      <c r="D32" t="s">
        <v>136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407</v>
      </c>
      <c r="C33" s="2" t="s">
        <v>137</v>
      </c>
      <c r="D33" t="s">
        <v>138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407</v>
      </c>
      <c r="C34" s="2" t="s">
        <v>139</v>
      </c>
      <c r="D34" t="s">
        <v>369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407</v>
      </c>
      <c r="C35" s="2" t="s">
        <v>78</v>
      </c>
      <c r="D35" t="s">
        <v>79</v>
      </c>
      <c r="E35" t="s">
        <v>235</v>
      </c>
      <c r="F35">
        <v>261778.21</v>
      </c>
      <c r="G35">
        <v>110574.55</v>
      </c>
      <c r="H35">
        <v>94777.45</v>
      </c>
      <c r="I35">
        <v>119905.66</v>
      </c>
      <c r="J35">
        <v>21817.72</v>
      </c>
      <c r="K35">
        <v>28436.9</v>
      </c>
    </row>
    <row r="36" spans="2:11" x14ac:dyDescent="0.25">
      <c r="B36" t="s">
        <v>407</v>
      </c>
      <c r="C36" s="2" t="s">
        <v>81</v>
      </c>
      <c r="D36" t="s">
        <v>82</v>
      </c>
      <c r="E36" t="s">
        <v>235</v>
      </c>
      <c r="F36">
        <v>623110.6</v>
      </c>
      <c r="G36">
        <v>841712.25</v>
      </c>
      <c r="H36">
        <v>345397.24</v>
      </c>
      <c r="I36">
        <v>439031.11</v>
      </c>
      <c r="J36">
        <v>352188.57</v>
      </c>
      <c r="K36">
        <v>381203.45</v>
      </c>
    </row>
    <row r="37" spans="2:11" x14ac:dyDescent="0.25">
      <c r="B37" t="s">
        <v>407</v>
      </c>
      <c r="C37" s="2" t="s">
        <v>42</v>
      </c>
      <c r="D37" t="s">
        <v>43</v>
      </c>
      <c r="E37" t="s">
        <v>235</v>
      </c>
      <c r="F37">
        <v>362609.3</v>
      </c>
      <c r="G37">
        <v>233871.96</v>
      </c>
      <c r="H37">
        <v>380926.18</v>
      </c>
      <c r="I37">
        <v>316561.86</v>
      </c>
      <c r="J37">
        <v>186301.19</v>
      </c>
      <c r="K37">
        <v>14691.9</v>
      </c>
    </row>
    <row r="38" spans="2:11" x14ac:dyDescent="0.25">
      <c r="B38" t="s">
        <v>407</v>
      </c>
      <c r="C38" s="2" t="s">
        <v>15</v>
      </c>
      <c r="D38" t="s">
        <v>16</v>
      </c>
      <c r="E38" t="s">
        <v>235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5">
      <c r="B39" t="s">
        <v>407</v>
      </c>
      <c r="C39" s="2" t="s">
        <v>217</v>
      </c>
      <c r="D39" t="s">
        <v>311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5">
      <c r="B40" t="s">
        <v>407</v>
      </c>
      <c r="C40" s="2" t="s">
        <v>140</v>
      </c>
      <c r="D40" t="s">
        <v>141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407</v>
      </c>
      <c r="C41" s="2" t="s">
        <v>85</v>
      </c>
      <c r="D41" t="s">
        <v>86</v>
      </c>
      <c r="E41" t="s">
        <v>235</v>
      </c>
      <c r="F41">
        <v>78840.490000000005</v>
      </c>
      <c r="G41">
        <v>34977.800000000003</v>
      </c>
      <c r="H41">
        <v>0</v>
      </c>
      <c r="I41">
        <v>0</v>
      </c>
      <c r="J41">
        <v>0</v>
      </c>
      <c r="K41">
        <v>0</v>
      </c>
    </row>
    <row r="42" spans="2:11" x14ac:dyDescent="0.25">
      <c r="B42" t="s">
        <v>407</v>
      </c>
      <c r="C42" s="2" t="s">
        <v>87</v>
      </c>
      <c r="D42" t="s">
        <v>88</v>
      </c>
      <c r="E42" t="s">
        <v>235</v>
      </c>
      <c r="F42">
        <v>703330.92</v>
      </c>
      <c r="G42">
        <v>424539.88</v>
      </c>
      <c r="H42">
        <v>304047.75</v>
      </c>
      <c r="I42">
        <v>145541.37</v>
      </c>
      <c r="J42">
        <v>62943.360000000001</v>
      </c>
      <c r="K42">
        <v>54150.95</v>
      </c>
    </row>
    <row r="43" spans="2:11" x14ac:dyDescent="0.25">
      <c r="B43" t="s">
        <v>407</v>
      </c>
      <c r="C43" s="2" t="s">
        <v>17</v>
      </c>
      <c r="D43" t="s">
        <v>18</v>
      </c>
      <c r="E43" t="s">
        <v>235</v>
      </c>
      <c r="F43">
        <v>372153.32</v>
      </c>
      <c r="G43">
        <v>470094.28</v>
      </c>
      <c r="H43">
        <v>399979.71</v>
      </c>
      <c r="I43">
        <v>249640.66</v>
      </c>
      <c r="J43">
        <v>352688.94</v>
      </c>
      <c r="K43">
        <v>324761.7</v>
      </c>
    </row>
    <row r="44" spans="2:11" x14ac:dyDescent="0.25">
      <c r="B44" t="s">
        <v>407</v>
      </c>
      <c r="C44" s="2" t="s">
        <v>142</v>
      </c>
      <c r="D44" t="s">
        <v>143</v>
      </c>
      <c r="E44" t="s">
        <v>234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5">
      <c r="B45" t="s">
        <v>407</v>
      </c>
      <c r="C45" s="2" t="s">
        <v>19</v>
      </c>
      <c r="D45" t="s">
        <v>20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5">
      <c r="B46" t="s">
        <v>407</v>
      </c>
      <c r="C46" s="2" t="s">
        <v>144</v>
      </c>
      <c r="D46" t="s">
        <v>145</v>
      </c>
      <c r="E46" t="s">
        <v>234</v>
      </c>
      <c r="F46" t="s">
        <v>110</v>
      </c>
      <c r="G46" t="s">
        <v>110</v>
      </c>
      <c r="H46" t="s">
        <v>110</v>
      </c>
      <c r="I46" t="s">
        <v>110</v>
      </c>
      <c r="J46" t="s">
        <v>110</v>
      </c>
      <c r="K46" t="s">
        <v>110</v>
      </c>
    </row>
    <row r="47" spans="2:11" x14ac:dyDescent="0.25">
      <c r="B47" t="s">
        <v>407</v>
      </c>
      <c r="C47" s="2" t="s">
        <v>44</v>
      </c>
      <c r="D47" t="s">
        <v>390</v>
      </c>
      <c r="E47" t="s">
        <v>235</v>
      </c>
      <c r="F47">
        <v>1487087.73</v>
      </c>
      <c r="G47">
        <v>894335.37</v>
      </c>
      <c r="H47">
        <v>1176697.73</v>
      </c>
      <c r="I47">
        <v>824657.48</v>
      </c>
      <c r="J47">
        <v>317250.84000000003</v>
      </c>
      <c r="K47">
        <v>266676.76</v>
      </c>
    </row>
    <row r="48" spans="2:11" x14ac:dyDescent="0.25">
      <c r="B48" t="s">
        <v>407</v>
      </c>
      <c r="C48" s="2" t="s">
        <v>45</v>
      </c>
      <c r="D48" t="s">
        <v>391</v>
      </c>
      <c r="E48" t="s">
        <v>235</v>
      </c>
      <c r="F48">
        <v>299542.18</v>
      </c>
      <c r="G48">
        <v>92595.41</v>
      </c>
      <c r="H48">
        <v>147362.14000000001</v>
      </c>
      <c r="I48">
        <v>78877.33</v>
      </c>
      <c r="J48">
        <v>55061.17</v>
      </c>
      <c r="K48">
        <v>39583.589999999997</v>
      </c>
    </row>
    <row r="49" spans="2:11" x14ac:dyDescent="0.25">
      <c r="B49" t="s">
        <v>407</v>
      </c>
      <c r="C49" s="2" t="s">
        <v>46</v>
      </c>
      <c r="D49" t="s">
        <v>47</v>
      </c>
      <c r="E49" t="s">
        <v>235</v>
      </c>
      <c r="F49">
        <v>294250.33</v>
      </c>
      <c r="G49">
        <v>101600.3</v>
      </c>
      <c r="H49">
        <v>93769.79</v>
      </c>
      <c r="I49">
        <v>129738.06</v>
      </c>
      <c r="J49">
        <v>63286.879999999997</v>
      </c>
      <c r="K49">
        <v>12608.08</v>
      </c>
    </row>
    <row r="50" spans="2:11" x14ac:dyDescent="0.25">
      <c r="B50" t="s">
        <v>407</v>
      </c>
      <c r="C50" s="2" t="s">
        <v>146</v>
      </c>
      <c r="D50" t="s">
        <v>370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5">
      <c r="B51" t="s">
        <v>407</v>
      </c>
      <c r="C51" s="2" t="s">
        <v>147</v>
      </c>
      <c r="D51" t="s">
        <v>148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5">
      <c r="B52" t="s">
        <v>407</v>
      </c>
      <c r="C52" s="2" t="s">
        <v>48</v>
      </c>
      <c r="D52" t="s">
        <v>49</v>
      </c>
      <c r="E52" t="s">
        <v>235</v>
      </c>
      <c r="F52">
        <v>1336129.0900000001</v>
      </c>
      <c r="G52">
        <v>2735819.05</v>
      </c>
      <c r="H52">
        <v>2923079.75</v>
      </c>
      <c r="I52">
        <v>1710694.07</v>
      </c>
      <c r="J52">
        <v>2692007.22</v>
      </c>
      <c r="K52">
        <v>1628061.15</v>
      </c>
    </row>
    <row r="53" spans="2:11" x14ac:dyDescent="0.25">
      <c r="B53" t="s">
        <v>407</v>
      </c>
      <c r="C53" s="2" t="s">
        <v>21</v>
      </c>
      <c r="D53" t="s">
        <v>22</v>
      </c>
      <c r="E53" t="s">
        <v>235</v>
      </c>
      <c r="F53">
        <v>11376.49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407</v>
      </c>
      <c r="C54" s="2" t="s">
        <v>23</v>
      </c>
      <c r="D54" t="s">
        <v>24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5">
      <c r="B55" t="s">
        <v>407</v>
      </c>
      <c r="C55" s="2" t="s">
        <v>89</v>
      </c>
      <c r="D55" t="s">
        <v>312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407</v>
      </c>
      <c r="C56" s="2" t="s">
        <v>50</v>
      </c>
      <c r="D56" t="s">
        <v>51</v>
      </c>
      <c r="E56" t="s">
        <v>235</v>
      </c>
      <c r="F56">
        <v>74085.5</v>
      </c>
      <c r="G56">
        <v>43218.64</v>
      </c>
      <c r="H56">
        <v>141801.97</v>
      </c>
      <c r="I56">
        <v>98381.6</v>
      </c>
      <c r="J56">
        <v>16225.69</v>
      </c>
      <c r="K56">
        <v>96808.46</v>
      </c>
    </row>
    <row r="57" spans="2:11" x14ac:dyDescent="0.25">
      <c r="B57" t="s">
        <v>407</v>
      </c>
      <c r="C57" s="2" t="s">
        <v>113</v>
      </c>
      <c r="D57" t="s">
        <v>111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407</v>
      </c>
      <c r="C58" s="2" t="s">
        <v>149</v>
      </c>
      <c r="D58" t="s">
        <v>150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5">
      <c r="B59" t="s">
        <v>407</v>
      </c>
      <c r="C59" s="2" t="s">
        <v>52</v>
      </c>
      <c r="D59" t="s">
        <v>392</v>
      </c>
      <c r="E59" t="s">
        <v>235</v>
      </c>
      <c r="F59">
        <v>12283.05</v>
      </c>
      <c r="G59">
        <v>20777.060000000001</v>
      </c>
      <c r="H59">
        <v>151086.57999999999</v>
      </c>
      <c r="I59">
        <v>186414.25</v>
      </c>
      <c r="J59">
        <v>149954.1</v>
      </c>
      <c r="K59">
        <v>147255.79</v>
      </c>
    </row>
    <row r="60" spans="2:11" x14ac:dyDescent="0.25">
      <c r="B60" t="s">
        <v>407</v>
      </c>
      <c r="C60" s="2" t="s">
        <v>53</v>
      </c>
      <c r="D60" t="s">
        <v>393</v>
      </c>
      <c r="E60" t="s">
        <v>234</v>
      </c>
      <c r="F60">
        <v>23167.58</v>
      </c>
      <c r="G60">
        <v>0</v>
      </c>
      <c r="H60">
        <v>0</v>
      </c>
      <c r="I60" t="s">
        <v>110</v>
      </c>
      <c r="J60" t="s">
        <v>110</v>
      </c>
      <c r="K60" t="s">
        <v>110</v>
      </c>
    </row>
    <row r="61" spans="2:11" x14ac:dyDescent="0.25">
      <c r="B61" t="s">
        <v>407</v>
      </c>
      <c r="C61" s="2" t="s">
        <v>151</v>
      </c>
      <c r="D61" t="s">
        <v>152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5">
      <c r="B62" t="s">
        <v>407</v>
      </c>
      <c r="C62" s="2" t="s">
        <v>54</v>
      </c>
      <c r="D62" t="s">
        <v>55</v>
      </c>
      <c r="E62" t="s">
        <v>235</v>
      </c>
      <c r="F62">
        <v>61808.27</v>
      </c>
      <c r="G62">
        <v>33484.76</v>
      </c>
      <c r="H62">
        <v>21752.11</v>
      </c>
      <c r="I62">
        <v>2346.33</v>
      </c>
      <c r="J62">
        <v>5720.06</v>
      </c>
      <c r="K62">
        <v>5662.09</v>
      </c>
    </row>
    <row r="63" spans="2:11" x14ac:dyDescent="0.25">
      <c r="B63" t="s">
        <v>407</v>
      </c>
      <c r="C63" s="2" t="s">
        <v>25</v>
      </c>
      <c r="D63" t="s">
        <v>316</v>
      </c>
      <c r="E63" t="s">
        <v>235</v>
      </c>
      <c r="F63" t="s">
        <v>110</v>
      </c>
      <c r="G63" t="s">
        <v>110</v>
      </c>
      <c r="H63" t="s">
        <v>110</v>
      </c>
      <c r="I63" t="s">
        <v>110</v>
      </c>
      <c r="J63" t="s">
        <v>110</v>
      </c>
      <c r="K63" t="s">
        <v>110</v>
      </c>
    </row>
    <row r="64" spans="2:11" x14ac:dyDescent="0.25">
      <c r="B64" t="s">
        <v>407</v>
      </c>
      <c r="C64" s="2" t="s">
        <v>90</v>
      </c>
      <c r="D64" t="s">
        <v>324</v>
      </c>
      <c r="E64" t="s">
        <v>235</v>
      </c>
      <c r="F64">
        <v>8990294.9399999995</v>
      </c>
      <c r="G64">
        <v>9155468.2899999991</v>
      </c>
      <c r="H64">
        <v>8052028.7999999998</v>
      </c>
      <c r="I64">
        <v>5897832.1299999999</v>
      </c>
      <c r="J64">
        <v>6784773.7800000003</v>
      </c>
      <c r="K64">
        <v>3859311.71</v>
      </c>
    </row>
    <row r="65" spans="2:11" x14ac:dyDescent="0.25">
      <c r="B65" t="s">
        <v>407</v>
      </c>
      <c r="C65" s="2" t="s">
        <v>218</v>
      </c>
      <c r="D65" t="s">
        <v>302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407</v>
      </c>
      <c r="C66" s="2" t="s">
        <v>210</v>
      </c>
      <c r="D66" t="s">
        <v>211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5">
      <c r="B67" t="s">
        <v>407</v>
      </c>
      <c r="C67" s="2" t="s">
        <v>26</v>
      </c>
      <c r="D67" t="s">
        <v>27</v>
      </c>
      <c r="E67" t="s">
        <v>235</v>
      </c>
      <c r="F67">
        <v>315089.34999999998</v>
      </c>
      <c r="G67">
        <v>758331.68</v>
      </c>
      <c r="H67">
        <v>611412.47999999998</v>
      </c>
      <c r="I67">
        <v>347413.07</v>
      </c>
      <c r="J67">
        <v>492601.58</v>
      </c>
      <c r="K67">
        <v>420083.52</v>
      </c>
    </row>
    <row r="68" spans="2:11" x14ac:dyDescent="0.25">
      <c r="B68" t="s">
        <v>407</v>
      </c>
      <c r="C68" s="2" t="s">
        <v>153</v>
      </c>
      <c r="D68" t="s">
        <v>154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407</v>
      </c>
      <c r="C69" s="2" t="s">
        <v>56</v>
      </c>
      <c r="D69" t="s">
        <v>57</v>
      </c>
      <c r="E69" t="s">
        <v>235</v>
      </c>
      <c r="F69">
        <v>124422.59</v>
      </c>
      <c r="G69">
        <v>120615.02</v>
      </c>
      <c r="H69">
        <v>182667.85</v>
      </c>
      <c r="I69">
        <v>78150.63</v>
      </c>
      <c r="J69">
        <v>9011.17</v>
      </c>
      <c r="K69">
        <v>63142.01</v>
      </c>
    </row>
    <row r="70" spans="2:11" x14ac:dyDescent="0.25">
      <c r="B70" t="s">
        <v>407</v>
      </c>
      <c r="C70" s="2" t="s">
        <v>155</v>
      </c>
      <c r="D70" t="s">
        <v>156</v>
      </c>
      <c r="E70" t="s">
        <v>234</v>
      </c>
      <c r="F70" t="s">
        <v>110</v>
      </c>
      <c r="G70" t="s">
        <v>110</v>
      </c>
      <c r="H70" t="s">
        <v>110</v>
      </c>
      <c r="I70" t="s">
        <v>110</v>
      </c>
      <c r="J70" t="s">
        <v>110</v>
      </c>
      <c r="K70" t="s">
        <v>110</v>
      </c>
    </row>
    <row r="71" spans="2:11" x14ac:dyDescent="0.25">
      <c r="B71" t="s">
        <v>407</v>
      </c>
      <c r="C71" s="2" t="s">
        <v>157</v>
      </c>
      <c r="D71" t="s">
        <v>158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5">
      <c r="B72" t="s">
        <v>407</v>
      </c>
      <c r="C72" s="2" t="s">
        <v>28</v>
      </c>
      <c r="D72" t="s">
        <v>29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407</v>
      </c>
      <c r="C73" s="2" t="s">
        <v>30</v>
      </c>
      <c r="D73" t="s">
        <v>317</v>
      </c>
      <c r="E73" t="s">
        <v>235</v>
      </c>
      <c r="F73">
        <v>832651.65</v>
      </c>
      <c r="G73">
        <v>989524.8</v>
      </c>
      <c r="H73">
        <v>1015402.94</v>
      </c>
      <c r="I73">
        <v>919002.05</v>
      </c>
      <c r="J73">
        <v>401569.57</v>
      </c>
      <c r="K73">
        <v>589280.93999999994</v>
      </c>
    </row>
    <row r="74" spans="2:11" x14ac:dyDescent="0.25">
      <c r="B74" t="s">
        <v>407</v>
      </c>
      <c r="C74" s="2" t="s">
        <v>159</v>
      </c>
      <c r="D74" t="s">
        <v>160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407</v>
      </c>
      <c r="C75" s="2" t="s">
        <v>161</v>
      </c>
      <c r="D75" t="s">
        <v>162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5">
      <c r="B76" t="s">
        <v>407</v>
      </c>
      <c r="C76" s="2" t="s">
        <v>163</v>
      </c>
      <c r="D76" t="s">
        <v>164</v>
      </c>
      <c r="E76" t="s">
        <v>234</v>
      </c>
      <c r="F76" t="s">
        <v>110</v>
      </c>
      <c r="G76" t="s">
        <v>110</v>
      </c>
      <c r="H76" t="s">
        <v>110</v>
      </c>
      <c r="I76" t="s">
        <v>110</v>
      </c>
      <c r="J76" t="s">
        <v>110</v>
      </c>
      <c r="K76" t="s">
        <v>110</v>
      </c>
    </row>
    <row r="77" spans="2:11" x14ac:dyDescent="0.25">
      <c r="B77" t="s">
        <v>407</v>
      </c>
      <c r="C77" s="2" t="s">
        <v>58</v>
      </c>
      <c r="D77" t="s">
        <v>59</v>
      </c>
      <c r="E77" t="s">
        <v>235</v>
      </c>
      <c r="F77">
        <v>45050.77</v>
      </c>
      <c r="G77">
        <v>6682.31</v>
      </c>
      <c r="H77">
        <v>34456.03</v>
      </c>
      <c r="I77">
        <v>1408</v>
      </c>
      <c r="J77">
        <v>0</v>
      </c>
      <c r="K77">
        <v>21697.65</v>
      </c>
    </row>
    <row r="78" spans="2:11" x14ac:dyDescent="0.25">
      <c r="B78" t="s">
        <v>407</v>
      </c>
      <c r="C78" s="2" t="s">
        <v>60</v>
      </c>
      <c r="D78" t="s">
        <v>61</v>
      </c>
      <c r="E78" t="s">
        <v>235</v>
      </c>
      <c r="F78">
        <v>998864.95</v>
      </c>
      <c r="G78">
        <v>878140.02</v>
      </c>
      <c r="H78">
        <v>1222977.28</v>
      </c>
      <c r="I78">
        <v>853990.7</v>
      </c>
      <c r="J78">
        <v>1187096.06</v>
      </c>
      <c r="K78">
        <v>968743.97</v>
      </c>
    </row>
    <row r="79" spans="2:11" x14ac:dyDescent="0.25">
      <c r="B79" t="s">
        <v>407</v>
      </c>
      <c r="C79" s="2" t="s">
        <v>165</v>
      </c>
      <c r="D79" t="s">
        <v>166</v>
      </c>
      <c r="E79" t="s">
        <v>234</v>
      </c>
      <c r="F79" t="s">
        <v>110</v>
      </c>
      <c r="G79" t="s">
        <v>110</v>
      </c>
      <c r="H79" t="s">
        <v>110</v>
      </c>
      <c r="I79" t="s">
        <v>110</v>
      </c>
      <c r="J79" t="s">
        <v>110</v>
      </c>
      <c r="K79" t="s">
        <v>110</v>
      </c>
    </row>
    <row r="80" spans="2:11" x14ac:dyDescent="0.25">
      <c r="B80" t="s">
        <v>407</v>
      </c>
      <c r="C80" s="2" t="s">
        <v>91</v>
      </c>
      <c r="D80" t="s">
        <v>363</v>
      </c>
      <c r="E80" t="s">
        <v>235</v>
      </c>
      <c r="F80">
        <v>333482.15000000002</v>
      </c>
      <c r="G80">
        <v>273062.40999999997</v>
      </c>
      <c r="H80">
        <v>455250.13</v>
      </c>
      <c r="I80">
        <v>262295.88</v>
      </c>
      <c r="J80">
        <v>277198.58</v>
      </c>
      <c r="K80">
        <v>234298.21</v>
      </c>
    </row>
    <row r="81" spans="2:11" x14ac:dyDescent="0.25">
      <c r="B81" t="s">
        <v>407</v>
      </c>
      <c r="C81" s="2" t="s">
        <v>92</v>
      </c>
      <c r="D81" t="s">
        <v>313</v>
      </c>
      <c r="E81" t="s">
        <v>235</v>
      </c>
      <c r="F81" t="s">
        <v>110</v>
      </c>
      <c r="G81" t="s">
        <v>110</v>
      </c>
      <c r="H81" t="s">
        <v>110</v>
      </c>
      <c r="I81" t="s">
        <v>110</v>
      </c>
      <c r="J81" t="s">
        <v>110</v>
      </c>
      <c r="K81" t="s">
        <v>110</v>
      </c>
    </row>
    <row r="82" spans="2:11" x14ac:dyDescent="0.25">
      <c r="B82" t="s">
        <v>407</v>
      </c>
      <c r="C82" s="2" t="s">
        <v>167</v>
      </c>
      <c r="D82" t="s">
        <v>168</v>
      </c>
      <c r="E82" t="s">
        <v>234</v>
      </c>
      <c r="F82" t="s">
        <v>110</v>
      </c>
      <c r="G82" t="s">
        <v>110</v>
      </c>
      <c r="H82" t="s">
        <v>110</v>
      </c>
      <c r="I82" t="s">
        <v>110</v>
      </c>
      <c r="J82" t="s">
        <v>110</v>
      </c>
      <c r="K82" t="s">
        <v>110</v>
      </c>
    </row>
    <row r="83" spans="2:11" x14ac:dyDescent="0.25">
      <c r="B83" t="s">
        <v>407</v>
      </c>
      <c r="C83" s="2" t="s">
        <v>169</v>
      </c>
      <c r="D83" t="s">
        <v>170</v>
      </c>
      <c r="E83" t="s">
        <v>234</v>
      </c>
      <c r="F83" t="s">
        <v>110</v>
      </c>
      <c r="G83" t="s">
        <v>110</v>
      </c>
      <c r="H83" t="s">
        <v>110</v>
      </c>
      <c r="I83" t="s">
        <v>110</v>
      </c>
      <c r="J83" t="s">
        <v>110</v>
      </c>
      <c r="K83" t="s">
        <v>110</v>
      </c>
    </row>
    <row r="84" spans="2:11" x14ac:dyDescent="0.25">
      <c r="B84" t="s">
        <v>407</v>
      </c>
      <c r="C84" s="2" t="s">
        <v>31</v>
      </c>
      <c r="D84" t="s">
        <v>318</v>
      </c>
      <c r="E84" t="s">
        <v>235</v>
      </c>
      <c r="F84">
        <v>586977.68999999994</v>
      </c>
      <c r="G84">
        <v>876298.99</v>
      </c>
      <c r="H84">
        <v>684172.45</v>
      </c>
      <c r="I84">
        <v>447289.95</v>
      </c>
      <c r="J84">
        <v>317710.81</v>
      </c>
      <c r="K84">
        <v>317085.3</v>
      </c>
    </row>
    <row r="85" spans="2:11" x14ac:dyDescent="0.25">
      <c r="B85" t="s">
        <v>407</v>
      </c>
      <c r="C85" s="2" t="s">
        <v>171</v>
      </c>
      <c r="D85" t="s">
        <v>172</v>
      </c>
      <c r="E85" t="s">
        <v>234</v>
      </c>
      <c r="F85" t="s">
        <v>110</v>
      </c>
      <c r="G85" t="s">
        <v>110</v>
      </c>
      <c r="H85" t="s">
        <v>110</v>
      </c>
      <c r="I85" t="s">
        <v>110</v>
      </c>
      <c r="J85" t="s">
        <v>110</v>
      </c>
      <c r="K85" t="s">
        <v>110</v>
      </c>
    </row>
    <row r="86" spans="2:11" x14ac:dyDescent="0.25">
      <c r="B86" t="s">
        <v>407</v>
      </c>
      <c r="C86" s="2" t="s">
        <v>173</v>
      </c>
      <c r="D86" t="s">
        <v>174</v>
      </c>
      <c r="E86" t="s">
        <v>234</v>
      </c>
      <c r="F86" t="s">
        <v>110</v>
      </c>
      <c r="G86" t="s">
        <v>110</v>
      </c>
      <c r="H86" t="s">
        <v>110</v>
      </c>
      <c r="I86" t="s">
        <v>110</v>
      </c>
      <c r="J86" t="s">
        <v>110</v>
      </c>
      <c r="K86" t="s">
        <v>110</v>
      </c>
    </row>
    <row r="87" spans="2:11" x14ac:dyDescent="0.25">
      <c r="B87" t="s">
        <v>407</v>
      </c>
      <c r="C87" s="2" t="s">
        <v>62</v>
      </c>
      <c r="D87" t="s">
        <v>394</v>
      </c>
      <c r="E87" t="s">
        <v>235</v>
      </c>
      <c r="F87">
        <v>23140.89</v>
      </c>
      <c r="G87">
        <v>0</v>
      </c>
      <c r="H87" t="s">
        <v>110</v>
      </c>
      <c r="I87" t="s">
        <v>110</v>
      </c>
      <c r="J87" t="s">
        <v>110</v>
      </c>
      <c r="K87" t="s">
        <v>110</v>
      </c>
    </row>
    <row r="88" spans="2:11" x14ac:dyDescent="0.25">
      <c r="B88" t="s">
        <v>407</v>
      </c>
      <c r="C88" s="2" t="s">
        <v>93</v>
      </c>
      <c r="D88" t="s">
        <v>325</v>
      </c>
      <c r="E88" t="s">
        <v>234</v>
      </c>
      <c r="F88" t="s">
        <v>110</v>
      </c>
      <c r="G88" t="s">
        <v>110</v>
      </c>
      <c r="H88" t="s">
        <v>110</v>
      </c>
      <c r="I88" t="s">
        <v>110</v>
      </c>
      <c r="J88" t="s">
        <v>110</v>
      </c>
      <c r="K88" t="s">
        <v>110</v>
      </c>
    </row>
    <row r="89" spans="2:11" x14ac:dyDescent="0.25">
      <c r="B89" t="s">
        <v>407</v>
      </c>
      <c r="C89" s="2" t="s">
        <v>32</v>
      </c>
      <c r="D89" t="s">
        <v>33</v>
      </c>
      <c r="E89" t="s">
        <v>234</v>
      </c>
      <c r="F89" t="s">
        <v>110</v>
      </c>
      <c r="G89" t="s">
        <v>110</v>
      </c>
      <c r="H89" t="s">
        <v>110</v>
      </c>
      <c r="I89" t="s">
        <v>110</v>
      </c>
      <c r="J89" t="s">
        <v>110</v>
      </c>
      <c r="K89" t="s">
        <v>110</v>
      </c>
    </row>
    <row r="90" spans="2:11" x14ac:dyDescent="0.25">
      <c r="B90" t="s">
        <v>407</v>
      </c>
      <c r="C90" s="2" t="s">
        <v>219</v>
      </c>
      <c r="D90" t="s">
        <v>314</v>
      </c>
      <c r="E90" t="s">
        <v>235</v>
      </c>
      <c r="F90" t="s">
        <v>110</v>
      </c>
      <c r="G90" t="s">
        <v>110</v>
      </c>
      <c r="H90" t="s">
        <v>110</v>
      </c>
      <c r="I90" t="s">
        <v>110</v>
      </c>
      <c r="J90" t="s">
        <v>110</v>
      </c>
      <c r="K90" t="s">
        <v>110</v>
      </c>
    </row>
    <row r="91" spans="2:11" x14ac:dyDescent="0.25">
      <c r="B91" t="s">
        <v>407</v>
      </c>
      <c r="C91" s="2" t="s">
        <v>94</v>
      </c>
      <c r="D91" t="s">
        <v>95</v>
      </c>
      <c r="E91" t="s">
        <v>235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5">
      <c r="B92" t="s">
        <v>407</v>
      </c>
      <c r="C92" s="2" t="s">
        <v>63</v>
      </c>
      <c r="D92" t="s">
        <v>395</v>
      </c>
      <c r="E92" t="s">
        <v>235</v>
      </c>
      <c r="F92">
        <v>0</v>
      </c>
      <c r="G92">
        <v>0</v>
      </c>
      <c r="H92" t="s">
        <v>110</v>
      </c>
      <c r="I92" t="s">
        <v>110</v>
      </c>
      <c r="J92" t="s">
        <v>110</v>
      </c>
      <c r="K92" t="s">
        <v>110</v>
      </c>
    </row>
    <row r="93" spans="2:11" x14ac:dyDescent="0.25">
      <c r="B93" t="s">
        <v>407</v>
      </c>
      <c r="C93" s="2" t="s">
        <v>175</v>
      </c>
      <c r="D93" t="s">
        <v>176</v>
      </c>
      <c r="E93" t="s">
        <v>234</v>
      </c>
      <c r="F93" t="s">
        <v>110</v>
      </c>
      <c r="G93" t="s">
        <v>110</v>
      </c>
      <c r="H93" t="s">
        <v>110</v>
      </c>
      <c r="I93" t="s">
        <v>110</v>
      </c>
      <c r="J93" t="s">
        <v>110</v>
      </c>
      <c r="K93" t="s">
        <v>110</v>
      </c>
    </row>
    <row r="94" spans="2:11" x14ac:dyDescent="0.25">
      <c r="B94" t="s">
        <v>407</v>
      </c>
      <c r="C94" s="2" t="s">
        <v>220</v>
      </c>
      <c r="D94" t="s">
        <v>303</v>
      </c>
      <c r="E94" t="s">
        <v>234</v>
      </c>
      <c r="F94" t="s">
        <v>110</v>
      </c>
      <c r="G94" t="s">
        <v>110</v>
      </c>
      <c r="H94" t="s">
        <v>110</v>
      </c>
      <c r="I94" t="s">
        <v>110</v>
      </c>
      <c r="J94" t="s">
        <v>110</v>
      </c>
      <c r="K94" t="s">
        <v>110</v>
      </c>
    </row>
    <row r="95" spans="2:11" x14ac:dyDescent="0.25">
      <c r="B95" t="s">
        <v>407</v>
      </c>
      <c r="C95" s="2" t="s">
        <v>64</v>
      </c>
      <c r="D95" t="s">
        <v>65</v>
      </c>
      <c r="E95" t="s">
        <v>235</v>
      </c>
      <c r="F95">
        <v>640024.74</v>
      </c>
      <c r="G95">
        <v>771259.54</v>
      </c>
      <c r="H95">
        <v>805982.61</v>
      </c>
      <c r="I95">
        <v>578574.12</v>
      </c>
      <c r="J95">
        <v>297120.93</v>
      </c>
      <c r="K95">
        <v>256661.5</v>
      </c>
    </row>
    <row r="96" spans="2:11" x14ac:dyDescent="0.25">
      <c r="B96" t="s">
        <v>407</v>
      </c>
      <c r="C96" s="2" t="s">
        <v>66</v>
      </c>
      <c r="D96" t="s">
        <v>396</v>
      </c>
      <c r="E96" t="s">
        <v>235</v>
      </c>
      <c r="F96">
        <v>6761204.5599999996</v>
      </c>
      <c r="G96">
        <v>5703607.7999999998</v>
      </c>
      <c r="H96">
        <v>5539569.96</v>
      </c>
      <c r="I96">
        <v>4545273.51</v>
      </c>
      <c r="J96">
        <v>2833834.1</v>
      </c>
      <c r="K96">
        <v>2222665.15</v>
      </c>
    </row>
    <row r="97" spans="2:11" x14ac:dyDescent="0.25">
      <c r="B97" t="s">
        <v>407</v>
      </c>
      <c r="C97" s="2" t="s">
        <v>67</v>
      </c>
      <c r="D97" t="s">
        <v>397</v>
      </c>
      <c r="E97" t="s">
        <v>235</v>
      </c>
      <c r="F97">
        <v>352088.73</v>
      </c>
      <c r="G97">
        <v>492929.66</v>
      </c>
      <c r="H97">
        <v>621929.78</v>
      </c>
      <c r="I97">
        <v>873016.64</v>
      </c>
      <c r="J97">
        <v>404554.26</v>
      </c>
      <c r="K97">
        <v>421148.24</v>
      </c>
    </row>
    <row r="98" spans="2:11" x14ac:dyDescent="0.25">
      <c r="B98" t="s">
        <v>407</v>
      </c>
      <c r="C98" s="2" t="s">
        <v>177</v>
      </c>
      <c r="D98" t="s">
        <v>178</v>
      </c>
      <c r="E98" t="s">
        <v>234</v>
      </c>
      <c r="F98" t="s">
        <v>110</v>
      </c>
      <c r="G98" t="s">
        <v>110</v>
      </c>
      <c r="H98" t="s">
        <v>110</v>
      </c>
      <c r="I98" t="s">
        <v>110</v>
      </c>
      <c r="J98" t="s">
        <v>110</v>
      </c>
      <c r="K98" t="s">
        <v>110</v>
      </c>
    </row>
    <row r="99" spans="2:11" x14ac:dyDescent="0.25">
      <c r="B99" t="s">
        <v>407</v>
      </c>
      <c r="C99" s="2" t="s">
        <v>34</v>
      </c>
      <c r="D99" t="s">
        <v>35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5">
      <c r="B100" t="s">
        <v>407</v>
      </c>
      <c r="C100" s="2" t="s">
        <v>179</v>
      </c>
      <c r="D100" t="s">
        <v>180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407</v>
      </c>
      <c r="C101" s="2" t="s">
        <v>36</v>
      </c>
      <c r="D101" t="s">
        <v>37</v>
      </c>
      <c r="E101" t="s">
        <v>235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407</v>
      </c>
      <c r="C102" s="2" t="s">
        <v>221</v>
      </c>
      <c r="D102" t="s">
        <v>315</v>
      </c>
      <c r="E102" t="s">
        <v>234</v>
      </c>
      <c r="F102" t="s">
        <v>110</v>
      </c>
      <c r="G102" t="s">
        <v>110</v>
      </c>
      <c r="H102" t="s">
        <v>110</v>
      </c>
      <c r="I102" t="s">
        <v>110</v>
      </c>
      <c r="J102" t="s">
        <v>110</v>
      </c>
      <c r="K102" t="s">
        <v>110</v>
      </c>
    </row>
    <row r="103" spans="2:11" x14ac:dyDescent="0.25">
      <c r="B103" t="s">
        <v>407</v>
      </c>
      <c r="C103" s="2" t="s">
        <v>181</v>
      </c>
      <c r="D103" t="s">
        <v>182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407</v>
      </c>
      <c r="C104" s="2" t="s">
        <v>38</v>
      </c>
      <c r="D104" t="s">
        <v>371</v>
      </c>
      <c r="E104" t="s">
        <v>235</v>
      </c>
      <c r="F104">
        <v>133077.75</v>
      </c>
      <c r="G104">
        <v>87389.28</v>
      </c>
      <c r="H104">
        <v>35821.22</v>
      </c>
      <c r="I104">
        <v>58098.879999999997</v>
      </c>
      <c r="J104">
        <v>22105.07</v>
      </c>
      <c r="K104" t="s">
        <v>110</v>
      </c>
    </row>
    <row r="105" spans="2:11" x14ac:dyDescent="0.25">
      <c r="B105" t="s">
        <v>407</v>
      </c>
      <c r="C105" s="2" t="s">
        <v>68</v>
      </c>
      <c r="D105" t="s">
        <v>398</v>
      </c>
      <c r="E105" t="s">
        <v>235</v>
      </c>
      <c r="F105" t="s">
        <v>110</v>
      </c>
      <c r="G105" t="s">
        <v>110</v>
      </c>
      <c r="H105" t="s">
        <v>110</v>
      </c>
      <c r="I105" t="s">
        <v>110</v>
      </c>
      <c r="J105" t="s">
        <v>110</v>
      </c>
      <c r="K105" t="s">
        <v>110</v>
      </c>
    </row>
    <row r="106" spans="2:11" x14ac:dyDescent="0.25">
      <c r="B106" t="s">
        <v>407</v>
      </c>
      <c r="C106" s="2" t="s">
        <v>212</v>
      </c>
      <c r="D106" t="s">
        <v>213</v>
      </c>
      <c r="E106" t="s">
        <v>234</v>
      </c>
      <c r="F106" t="s">
        <v>110</v>
      </c>
      <c r="G106" t="s">
        <v>110</v>
      </c>
      <c r="H106" t="s">
        <v>110</v>
      </c>
      <c r="I106" t="s">
        <v>110</v>
      </c>
      <c r="J106" t="s">
        <v>110</v>
      </c>
      <c r="K106" t="s">
        <v>110</v>
      </c>
    </row>
    <row r="107" spans="2:11" x14ac:dyDescent="0.25">
      <c r="B107" t="s">
        <v>407</v>
      </c>
      <c r="C107" s="2" t="s">
        <v>69</v>
      </c>
      <c r="D107" t="s">
        <v>405</v>
      </c>
      <c r="E107" t="s">
        <v>235</v>
      </c>
      <c r="F107">
        <v>1580079.41</v>
      </c>
      <c r="G107">
        <v>1733090.61</v>
      </c>
      <c r="H107">
        <v>1662181.88</v>
      </c>
      <c r="I107">
        <v>1578192.95</v>
      </c>
      <c r="J107">
        <v>1208826.7</v>
      </c>
      <c r="K107">
        <v>1711286.75</v>
      </c>
    </row>
    <row r="108" spans="2:11" x14ac:dyDescent="0.25">
      <c r="B108" t="s">
        <v>407</v>
      </c>
      <c r="C108" s="2" t="s">
        <v>96</v>
      </c>
      <c r="D108" t="s">
        <v>326</v>
      </c>
      <c r="E108" t="s">
        <v>235</v>
      </c>
      <c r="F108">
        <v>3435134.9</v>
      </c>
      <c r="G108">
        <v>1486716.32</v>
      </c>
      <c r="H108">
        <v>1307264.3500000001</v>
      </c>
      <c r="I108">
        <v>934840.06</v>
      </c>
      <c r="J108">
        <v>880379.17</v>
      </c>
      <c r="K108">
        <v>621481.65</v>
      </c>
    </row>
    <row r="109" spans="2:11" x14ac:dyDescent="0.25">
      <c r="B109" t="s">
        <v>407</v>
      </c>
      <c r="C109" s="2" t="s">
        <v>70</v>
      </c>
      <c r="D109" t="s">
        <v>71</v>
      </c>
      <c r="E109" t="s">
        <v>235</v>
      </c>
      <c r="F109">
        <v>3556085.44</v>
      </c>
      <c r="G109">
        <v>2585543.67</v>
      </c>
      <c r="H109">
        <v>3483025</v>
      </c>
      <c r="I109">
        <v>1918892.88</v>
      </c>
      <c r="J109">
        <v>2360926.87</v>
      </c>
      <c r="K109">
        <v>785196.12</v>
      </c>
    </row>
    <row r="110" spans="2:11" x14ac:dyDescent="0.25">
      <c r="B110" t="s">
        <v>407</v>
      </c>
      <c r="C110" s="2" t="s">
        <v>97</v>
      </c>
      <c r="D110" t="s">
        <v>98</v>
      </c>
      <c r="E110" t="s">
        <v>235</v>
      </c>
      <c r="F110">
        <v>201755.74</v>
      </c>
      <c r="G110">
        <v>116142.47</v>
      </c>
      <c r="H110">
        <v>171045.61</v>
      </c>
      <c r="I110">
        <v>16343.99</v>
      </c>
      <c r="J110">
        <v>4773.6499999999996</v>
      </c>
      <c r="K110">
        <v>0</v>
      </c>
    </row>
    <row r="111" spans="2:11" x14ac:dyDescent="0.25">
      <c r="B111" t="s">
        <v>407</v>
      </c>
      <c r="C111" s="2" t="s">
        <v>99</v>
      </c>
      <c r="D111" t="s">
        <v>360</v>
      </c>
      <c r="E111" t="s">
        <v>235</v>
      </c>
      <c r="F111">
        <v>16775.57</v>
      </c>
      <c r="G111">
        <v>22970</v>
      </c>
      <c r="H111">
        <v>18520.98</v>
      </c>
      <c r="I111">
        <v>0</v>
      </c>
      <c r="J111" t="s">
        <v>110</v>
      </c>
      <c r="K111" t="s">
        <v>110</v>
      </c>
    </row>
    <row r="112" spans="2:11" x14ac:dyDescent="0.25">
      <c r="B112" t="s">
        <v>407</v>
      </c>
      <c r="C112" s="2" t="s">
        <v>183</v>
      </c>
      <c r="D112" t="s">
        <v>184</v>
      </c>
      <c r="E112" t="s">
        <v>234</v>
      </c>
      <c r="F112" t="s">
        <v>110</v>
      </c>
      <c r="G112" t="s">
        <v>110</v>
      </c>
      <c r="H112" t="s">
        <v>110</v>
      </c>
      <c r="I112" t="s">
        <v>110</v>
      </c>
      <c r="J112" t="s">
        <v>110</v>
      </c>
      <c r="K112" t="s">
        <v>110</v>
      </c>
    </row>
    <row r="113" spans="2:11" x14ac:dyDescent="0.25">
      <c r="B113" t="s">
        <v>407</v>
      </c>
      <c r="C113" s="2" t="s">
        <v>185</v>
      </c>
      <c r="D113" t="s">
        <v>186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5">
      <c r="B114" t="s">
        <v>407</v>
      </c>
      <c r="C114" s="2" t="s">
        <v>72</v>
      </c>
      <c r="D114" t="s">
        <v>73</v>
      </c>
      <c r="E114" t="s">
        <v>235</v>
      </c>
      <c r="F114">
        <v>3631.28</v>
      </c>
      <c r="G114">
        <v>0</v>
      </c>
      <c r="H114">
        <v>0</v>
      </c>
      <c r="I114">
        <v>0</v>
      </c>
      <c r="J114">
        <v>1080</v>
      </c>
      <c r="K114">
        <v>0</v>
      </c>
    </row>
    <row r="115" spans="2:11" x14ac:dyDescent="0.25">
      <c r="B115" t="s">
        <v>407</v>
      </c>
      <c r="C115" s="2" t="s">
        <v>187</v>
      </c>
      <c r="D115" t="s">
        <v>188</v>
      </c>
      <c r="E115" t="s">
        <v>234</v>
      </c>
      <c r="F115" t="s">
        <v>110</v>
      </c>
      <c r="G115" t="s">
        <v>110</v>
      </c>
      <c r="H115" t="s">
        <v>110</v>
      </c>
      <c r="I115" t="s">
        <v>110</v>
      </c>
      <c r="J115" t="s">
        <v>110</v>
      </c>
      <c r="K115" t="s">
        <v>110</v>
      </c>
    </row>
    <row r="116" spans="2:11" x14ac:dyDescent="0.25">
      <c r="B116" t="s">
        <v>407</v>
      </c>
      <c r="C116" s="2" t="s">
        <v>189</v>
      </c>
      <c r="D116" t="s">
        <v>372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5">
      <c r="B117" t="s">
        <v>407</v>
      </c>
      <c r="C117" s="2" t="s">
        <v>227</v>
      </c>
      <c r="D117" t="s">
        <v>228</v>
      </c>
      <c r="E117" t="s">
        <v>234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407</v>
      </c>
      <c r="C118" s="2" t="s">
        <v>226</v>
      </c>
      <c r="D118" t="s">
        <v>319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407</v>
      </c>
      <c r="C119" s="2" t="s">
        <v>190</v>
      </c>
      <c r="D119" t="s">
        <v>191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407</v>
      </c>
      <c r="C120" s="2" t="s">
        <v>222</v>
      </c>
      <c r="D120" t="s">
        <v>304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407</v>
      </c>
      <c r="C121" s="2" t="s">
        <v>192</v>
      </c>
      <c r="D121" t="s">
        <v>193</v>
      </c>
      <c r="E121" t="s">
        <v>234</v>
      </c>
      <c r="F121" t="s">
        <v>110</v>
      </c>
      <c r="G121" t="s">
        <v>110</v>
      </c>
      <c r="H121" t="s">
        <v>110</v>
      </c>
      <c r="I121" t="s">
        <v>110</v>
      </c>
      <c r="J121" t="s">
        <v>110</v>
      </c>
      <c r="K121" t="s">
        <v>110</v>
      </c>
    </row>
    <row r="122" spans="2:11" x14ac:dyDescent="0.25">
      <c r="B122" t="s">
        <v>407</v>
      </c>
      <c r="C122" s="2" t="s">
        <v>223</v>
      </c>
      <c r="D122" t="s">
        <v>404</v>
      </c>
      <c r="E122" t="s">
        <v>234</v>
      </c>
      <c r="F122" t="s">
        <v>110</v>
      </c>
      <c r="G122" t="s">
        <v>110</v>
      </c>
      <c r="H122" t="s">
        <v>110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407</v>
      </c>
      <c r="C123" s="2" t="s">
        <v>194</v>
      </c>
      <c r="D123" t="s">
        <v>373</v>
      </c>
      <c r="E123" t="s">
        <v>234</v>
      </c>
      <c r="F123" t="s">
        <v>110</v>
      </c>
      <c r="G123" t="s">
        <v>110</v>
      </c>
      <c r="H123" t="s">
        <v>110</v>
      </c>
      <c r="I123" t="s">
        <v>110</v>
      </c>
      <c r="J123" t="s">
        <v>110</v>
      </c>
      <c r="K123" t="s">
        <v>110</v>
      </c>
    </row>
    <row r="124" spans="2:11" x14ac:dyDescent="0.25">
      <c r="B124" t="s">
        <v>407</v>
      </c>
      <c r="C124" s="2" t="s">
        <v>214</v>
      </c>
      <c r="D124" t="s">
        <v>215</v>
      </c>
      <c r="E124" t="s">
        <v>234</v>
      </c>
      <c r="F124" t="s">
        <v>110</v>
      </c>
      <c r="G124" t="s">
        <v>110</v>
      </c>
      <c r="H124" t="s">
        <v>110</v>
      </c>
      <c r="I124" t="s">
        <v>110</v>
      </c>
      <c r="J124" t="s">
        <v>110</v>
      </c>
      <c r="K124" t="s">
        <v>110</v>
      </c>
    </row>
    <row r="125" spans="2:11" x14ac:dyDescent="0.25">
      <c r="B125" t="s">
        <v>407</v>
      </c>
      <c r="C125" s="2" t="s">
        <v>195</v>
      </c>
      <c r="D125" t="s">
        <v>196</v>
      </c>
      <c r="E125" t="s">
        <v>236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407</v>
      </c>
      <c r="C126" s="2" t="s">
        <v>197</v>
      </c>
      <c r="D126" t="s">
        <v>284</v>
      </c>
      <c r="E126" t="s">
        <v>234</v>
      </c>
      <c r="F126" t="s">
        <v>110</v>
      </c>
      <c r="G126" t="s">
        <v>110</v>
      </c>
      <c r="H126" t="s">
        <v>110</v>
      </c>
      <c r="I126" t="s">
        <v>110</v>
      </c>
      <c r="J126" t="s">
        <v>110</v>
      </c>
      <c r="K126" t="s">
        <v>110</v>
      </c>
    </row>
    <row r="127" spans="2:11" x14ac:dyDescent="0.25">
      <c r="B127" t="s">
        <v>407</v>
      </c>
      <c r="C127" s="2" t="s">
        <v>231</v>
      </c>
      <c r="D127" t="s">
        <v>399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407</v>
      </c>
      <c r="C128" s="2" t="s">
        <v>216</v>
      </c>
      <c r="D128" t="s">
        <v>400</v>
      </c>
      <c r="E128" t="s">
        <v>234</v>
      </c>
      <c r="F128" t="s">
        <v>110</v>
      </c>
      <c r="G128" t="s">
        <v>110</v>
      </c>
      <c r="H128" t="s">
        <v>110</v>
      </c>
      <c r="I128" t="s">
        <v>110</v>
      </c>
      <c r="J128" t="s">
        <v>110</v>
      </c>
      <c r="K128" t="s">
        <v>110</v>
      </c>
    </row>
    <row r="129" spans="2:11" x14ac:dyDescent="0.25">
      <c r="B129" t="s">
        <v>407</v>
      </c>
      <c r="C129" s="2" t="s">
        <v>198</v>
      </c>
      <c r="D129" t="s">
        <v>362</v>
      </c>
      <c r="E129" t="s">
        <v>234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407</v>
      </c>
      <c r="C130" s="2" t="s">
        <v>199</v>
      </c>
      <c r="D130" t="s">
        <v>200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407</v>
      </c>
      <c r="C131" s="2" t="s">
        <v>201</v>
      </c>
      <c r="D131" t="s">
        <v>374</v>
      </c>
      <c r="E131" t="s">
        <v>234</v>
      </c>
      <c r="F131" t="s">
        <v>110</v>
      </c>
      <c r="G131" t="s">
        <v>110</v>
      </c>
      <c r="H131" t="s">
        <v>110</v>
      </c>
      <c r="I131" t="s">
        <v>110</v>
      </c>
      <c r="J131" t="s">
        <v>110</v>
      </c>
      <c r="K131" t="s">
        <v>110</v>
      </c>
    </row>
    <row r="132" spans="2:11" x14ac:dyDescent="0.25">
      <c r="B132" t="s">
        <v>407</v>
      </c>
      <c r="C132" s="2" t="s">
        <v>224</v>
      </c>
      <c r="D132" t="s">
        <v>305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407</v>
      </c>
      <c r="C133" s="2" t="s">
        <v>202</v>
      </c>
      <c r="D133" t="s">
        <v>203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407</v>
      </c>
      <c r="C134" s="2" t="s">
        <v>204</v>
      </c>
      <c r="D134" t="s">
        <v>375</v>
      </c>
      <c r="E134" t="s">
        <v>234</v>
      </c>
      <c r="F134" t="s">
        <v>110</v>
      </c>
      <c r="G134" t="s">
        <v>110</v>
      </c>
      <c r="H134" t="s">
        <v>110</v>
      </c>
      <c r="I134" t="s">
        <v>110</v>
      </c>
      <c r="J134" t="s">
        <v>110</v>
      </c>
      <c r="K134" t="s">
        <v>110</v>
      </c>
    </row>
    <row r="135" spans="2:11" x14ac:dyDescent="0.25">
      <c r="B135" t="s">
        <v>407</v>
      </c>
      <c r="C135" s="2" t="s">
        <v>205</v>
      </c>
      <c r="D135" t="s">
        <v>388</v>
      </c>
      <c r="E135" t="s">
        <v>234</v>
      </c>
      <c r="F135" t="s">
        <v>110</v>
      </c>
      <c r="G135" t="s">
        <v>110</v>
      </c>
      <c r="H135" t="s">
        <v>110</v>
      </c>
      <c r="I135" t="s">
        <v>110</v>
      </c>
      <c r="J135" t="s">
        <v>110</v>
      </c>
      <c r="K135" t="s">
        <v>110</v>
      </c>
    </row>
    <row r="136" spans="2:11" x14ac:dyDescent="0.25">
      <c r="B136" t="s">
        <v>407</v>
      </c>
      <c r="C136" s="2" t="s">
        <v>225</v>
      </c>
      <c r="D136" t="s">
        <v>389</v>
      </c>
      <c r="E136" t="s">
        <v>234</v>
      </c>
      <c r="F136" t="s">
        <v>110</v>
      </c>
      <c r="G136" t="s">
        <v>110</v>
      </c>
      <c r="H136" t="s">
        <v>110</v>
      </c>
      <c r="I136" t="s">
        <v>110</v>
      </c>
      <c r="J136" t="s">
        <v>110</v>
      </c>
      <c r="K136" t="s">
        <v>110</v>
      </c>
    </row>
    <row r="137" spans="2:11" x14ac:dyDescent="0.25">
      <c r="B137" t="s">
        <v>3</v>
      </c>
      <c r="C137" s="2" t="s">
        <v>80</v>
      </c>
      <c r="D137" t="s">
        <v>359</v>
      </c>
      <c r="E137" t="s">
        <v>234</v>
      </c>
      <c r="F137">
        <v>0</v>
      </c>
      <c r="G137" t="s">
        <v>110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3</v>
      </c>
      <c r="C138" s="2" t="s">
        <v>83</v>
      </c>
      <c r="D138" t="s">
        <v>84</v>
      </c>
      <c r="E138" t="s">
        <v>235</v>
      </c>
      <c r="F138">
        <v>21097.58</v>
      </c>
      <c r="G138">
        <v>25156.23</v>
      </c>
      <c r="H138">
        <v>16639.89</v>
      </c>
      <c r="I138">
        <v>30286.76</v>
      </c>
      <c r="J138">
        <v>8143.99</v>
      </c>
      <c r="K138">
        <v>2108</v>
      </c>
    </row>
    <row r="139" spans="2:11" x14ac:dyDescent="0.25">
      <c r="B139" t="s">
        <v>3</v>
      </c>
      <c r="C139" s="2" t="s">
        <v>352</v>
      </c>
      <c r="D139" t="s">
        <v>353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354</v>
      </c>
      <c r="D140" t="s">
        <v>355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30757.73</v>
      </c>
      <c r="G141">
        <v>443071.37</v>
      </c>
      <c r="H141">
        <v>458730.42</v>
      </c>
      <c r="I141">
        <v>295534.15000000002</v>
      </c>
      <c r="J141">
        <v>318057.03000000003</v>
      </c>
      <c r="K141">
        <v>167450.76999999999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356</v>
      </c>
      <c r="D144" t="s">
        <v>357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410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340</v>
      </c>
      <c r="D150" t="s">
        <v>376</v>
      </c>
      <c r="E150" t="s">
        <v>235</v>
      </c>
      <c r="F150" t="s">
        <v>110</v>
      </c>
      <c r="G150">
        <v>156762.37</v>
      </c>
      <c r="H150">
        <v>159863.37</v>
      </c>
      <c r="I150">
        <v>130630</v>
      </c>
      <c r="J150">
        <v>114054.36</v>
      </c>
      <c r="K150" t="s">
        <v>110</v>
      </c>
    </row>
    <row r="151" spans="2:11" x14ac:dyDescent="0.25">
      <c r="B151" t="s">
        <v>1</v>
      </c>
      <c r="C151" s="2" t="s">
        <v>341</v>
      </c>
      <c r="D151" t="s">
        <v>377</v>
      </c>
      <c r="E151" t="s">
        <v>234</v>
      </c>
      <c r="F151">
        <v>2826.33</v>
      </c>
      <c r="G151">
        <v>4.8499999999999996</v>
      </c>
      <c r="H151">
        <v>0</v>
      </c>
      <c r="I151">
        <v>3812.28</v>
      </c>
      <c r="J151">
        <v>12193.06</v>
      </c>
      <c r="K151">
        <v>0</v>
      </c>
    </row>
    <row r="152" spans="2:11" x14ac:dyDescent="0.25">
      <c r="B152" t="s">
        <v>1</v>
      </c>
      <c r="C152" s="2" t="s">
        <v>342</v>
      </c>
      <c r="D152" t="s">
        <v>378</v>
      </c>
      <c r="E152" t="s">
        <v>234</v>
      </c>
      <c r="F152">
        <v>298.11</v>
      </c>
      <c r="G152">
        <v>0</v>
      </c>
      <c r="H152">
        <v>0</v>
      </c>
      <c r="I152">
        <v>6.34</v>
      </c>
      <c r="J152">
        <v>0</v>
      </c>
      <c r="K152">
        <v>0</v>
      </c>
    </row>
    <row r="153" spans="2:11" x14ac:dyDescent="0.25">
      <c r="B153" t="s">
        <v>1</v>
      </c>
      <c r="C153" s="2" t="s">
        <v>343</v>
      </c>
      <c r="D153" t="s">
        <v>379</v>
      </c>
      <c r="E153" t="s">
        <v>235</v>
      </c>
      <c r="F153" t="s">
        <v>110</v>
      </c>
      <c r="G153" t="s">
        <v>110</v>
      </c>
      <c r="H153" t="s">
        <v>110</v>
      </c>
      <c r="I153">
        <v>74817.81</v>
      </c>
      <c r="J153" t="s">
        <v>110</v>
      </c>
      <c r="K153" t="s">
        <v>110</v>
      </c>
    </row>
    <row r="154" spans="2:11" x14ac:dyDescent="0.25">
      <c r="B154" t="s">
        <v>1</v>
      </c>
      <c r="C154" s="2" t="s">
        <v>344</v>
      </c>
      <c r="D154" t="s">
        <v>380</v>
      </c>
      <c r="E154" t="s">
        <v>235</v>
      </c>
      <c r="F154">
        <v>28548.04</v>
      </c>
      <c r="G154">
        <v>15488.24</v>
      </c>
      <c r="H154">
        <v>33911.629999999997</v>
      </c>
      <c r="I154" t="s">
        <v>110</v>
      </c>
      <c r="J154">
        <v>47241.25</v>
      </c>
      <c r="K154" t="s">
        <v>110</v>
      </c>
    </row>
    <row r="155" spans="2:11" x14ac:dyDescent="0.25">
      <c r="B155" t="s">
        <v>1</v>
      </c>
      <c r="C155" s="2" t="s">
        <v>345</v>
      </c>
      <c r="D155" t="s">
        <v>381</v>
      </c>
      <c r="E155" t="s">
        <v>235</v>
      </c>
      <c r="F155">
        <v>63582.38</v>
      </c>
      <c r="G155">
        <v>127237.31</v>
      </c>
      <c r="H155">
        <v>82374.009999999995</v>
      </c>
      <c r="I155">
        <v>47133.64</v>
      </c>
      <c r="J155" t="s">
        <v>110</v>
      </c>
      <c r="K155" t="s">
        <v>110</v>
      </c>
    </row>
    <row r="156" spans="2:11" x14ac:dyDescent="0.25">
      <c r="B156" t="s">
        <v>1</v>
      </c>
      <c r="C156" s="2" t="s">
        <v>346</v>
      </c>
      <c r="D156" t="s">
        <v>382</v>
      </c>
      <c r="E156" t="s">
        <v>234</v>
      </c>
      <c r="F156" t="s">
        <v>110</v>
      </c>
      <c r="G156" t="s">
        <v>110</v>
      </c>
      <c r="H156" t="s">
        <v>110</v>
      </c>
      <c r="I156" t="s">
        <v>110</v>
      </c>
      <c r="J156" t="s">
        <v>110</v>
      </c>
      <c r="K156" t="s">
        <v>110</v>
      </c>
    </row>
    <row r="157" spans="2:11" x14ac:dyDescent="0.25">
      <c r="B157" t="s">
        <v>1</v>
      </c>
      <c r="C157" s="2" t="s">
        <v>347</v>
      </c>
      <c r="D157" t="s">
        <v>383</v>
      </c>
      <c r="E157" t="s">
        <v>234</v>
      </c>
      <c r="F157">
        <v>5780.71</v>
      </c>
      <c r="G157">
        <v>15107.74</v>
      </c>
      <c r="H157">
        <v>13979.2</v>
      </c>
      <c r="I157">
        <v>17133.48</v>
      </c>
      <c r="J157">
        <v>21675.13</v>
      </c>
      <c r="K157">
        <v>25210.43</v>
      </c>
    </row>
    <row r="158" spans="2:11" x14ac:dyDescent="0.25">
      <c r="B158" t="s">
        <v>1</v>
      </c>
      <c r="C158" s="2" t="s">
        <v>348</v>
      </c>
      <c r="D158" t="s">
        <v>384</v>
      </c>
      <c r="E158" t="s">
        <v>234</v>
      </c>
      <c r="F158">
        <v>20577.919999999998</v>
      </c>
      <c r="G158">
        <v>24593.47</v>
      </c>
      <c r="H158">
        <v>25713.7</v>
      </c>
      <c r="I158">
        <v>24079.279999999999</v>
      </c>
      <c r="J158">
        <v>23034.99</v>
      </c>
      <c r="K158">
        <v>24170.44</v>
      </c>
    </row>
    <row r="159" spans="2:11" x14ac:dyDescent="0.25">
      <c r="B159" t="s">
        <v>1</v>
      </c>
      <c r="C159" s="2" t="s">
        <v>349</v>
      </c>
      <c r="D159" t="s">
        <v>385</v>
      </c>
      <c r="E159" t="s">
        <v>234</v>
      </c>
      <c r="F159">
        <v>0</v>
      </c>
      <c r="G159">
        <v>10671.64</v>
      </c>
      <c r="H159">
        <v>7982.57</v>
      </c>
      <c r="I159">
        <v>8711.0499999999993</v>
      </c>
      <c r="J159">
        <v>12195.86</v>
      </c>
      <c r="K159">
        <v>16630.27</v>
      </c>
    </row>
    <row r="160" spans="2:11" x14ac:dyDescent="0.25">
      <c r="B160" t="s">
        <v>1</v>
      </c>
      <c r="C160" s="2" t="s">
        <v>350</v>
      </c>
      <c r="D160" t="s">
        <v>386</v>
      </c>
      <c r="E160" t="s">
        <v>234</v>
      </c>
      <c r="F160">
        <v>21410.66</v>
      </c>
      <c r="G160">
        <v>45494.14</v>
      </c>
      <c r="H160">
        <v>35105.74</v>
      </c>
      <c r="I160">
        <v>36280.14</v>
      </c>
      <c r="J160">
        <v>29422.83</v>
      </c>
      <c r="K160" t="s">
        <v>110</v>
      </c>
    </row>
    <row r="161" spans="2:11" x14ac:dyDescent="0.25">
      <c r="B161" t="s">
        <v>1</v>
      </c>
      <c r="C161" s="2" t="s">
        <v>351</v>
      </c>
      <c r="D161" t="s">
        <v>387</v>
      </c>
      <c r="E161" t="s">
        <v>235</v>
      </c>
      <c r="F161" t="s">
        <v>110</v>
      </c>
      <c r="G161" t="s">
        <v>110</v>
      </c>
      <c r="H161">
        <v>21641.11</v>
      </c>
      <c r="I161">
        <v>8321.34</v>
      </c>
      <c r="J161" t="s">
        <v>110</v>
      </c>
      <c r="K161" t="s">
        <v>110</v>
      </c>
    </row>
    <row r="162" spans="2:11" x14ac:dyDescent="0.25">
      <c r="B162" t="s">
        <v>237</v>
      </c>
      <c r="C162" s="2" t="s">
        <v>229</v>
      </c>
      <c r="D162" t="s">
        <v>230</v>
      </c>
      <c r="E162" t="s">
        <v>110</v>
      </c>
      <c r="F162" t="s">
        <v>110</v>
      </c>
      <c r="G162" t="s">
        <v>110</v>
      </c>
      <c r="H162" t="s">
        <v>110</v>
      </c>
      <c r="I162" t="s">
        <v>110</v>
      </c>
      <c r="J162" t="s">
        <v>110</v>
      </c>
      <c r="K162" t="s">
        <v>110</v>
      </c>
    </row>
    <row r="163" spans="2:11" x14ac:dyDescent="0.25">
      <c r="B163" t="s">
        <v>2</v>
      </c>
      <c r="C163" s="2" t="s">
        <v>74</v>
      </c>
      <c r="D163" t="s">
        <v>75</v>
      </c>
      <c r="E163" t="s">
        <v>235</v>
      </c>
      <c r="F163">
        <v>1877785.48</v>
      </c>
      <c r="G163">
        <v>3295272.01</v>
      </c>
      <c r="H163">
        <v>3091177.56</v>
      </c>
      <c r="I163">
        <v>2649375.98</v>
      </c>
      <c r="J163">
        <v>2648449.52</v>
      </c>
      <c r="K163">
        <v>2405322.9500000002</v>
      </c>
    </row>
    <row r="164" spans="2:11" x14ac:dyDescent="0.25">
      <c r="B164" t="s">
        <v>2</v>
      </c>
      <c r="C164" s="2" t="s">
        <v>76</v>
      </c>
      <c r="D164" t="s">
        <v>401</v>
      </c>
      <c r="E164" t="s">
        <v>234</v>
      </c>
      <c r="F164">
        <v>183382.82</v>
      </c>
      <c r="G164">
        <v>237070.06</v>
      </c>
      <c r="H164">
        <v>287348.09000000003</v>
      </c>
      <c r="I164">
        <v>292804.78000000003</v>
      </c>
      <c r="J164">
        <v>384605.39</v>
      </c>
      <c r="K164">
        <v>318392.31</v>
      </c>
    </row>
    <row r="165" spans="2:11" x14ac:dyDescent="0.25">
      <c r="B165" t="s">
        <v>2</v>
      </c>
      <c r="C165" s="2" t="s">
        <v>232</v>
      </c>
      <c r="D165" t="s">
        <v>402</v>
      </c>
      <c r="E165" t="s">
        <v>234</v>
      </c>
      <c r="F165">
        <v>12095.35</v>
      </c>
      <c r="G165">
        <v>12688.36</v>
      </c>
      <c r="H165">
        <v>40741.379999999997</v>
      </c>
      <c r="I165">
        <v>56733.07</v>
      </c>
      <c r="J165">
        <v>52896.32</v>
      </c>
      <c r="K165">
        <v>11435.55</v>
      </c>
    </row>
    <row r="166" spans="2:11" x14ac:dyDescent="0.25">
      <c r="B166" t="s">
        <v>2</v>
      </c>
      <c r="C166" s="2" t="s">
        <v>77</v>
      </c>
      <c r="D166" t="s">
        <v>403</v>
      </c>
      <c r="E166" t="s">
        <v>235</v>
      </c>
      <c r="F166">
        <v>370854.25</v>
      </c>
      <c r="G166">
        <v>511628.75</v>
      </c>
      <c r="H166">
        <v>491860.07</v>
      </c>
      <c r="I166">
        <v>447615.96</v>
      </c>
      <c r="J166">
        <v>565689.23</v>
      </c>
      <c r="K166">
        <v>627099.26</v>
      </c>
    </row>
    <row r="167" spans="2:11" x14ac:dyDescent="0.25">
      <c r="B167" t="s">
        <v>407</v>
      </c>
      <c r="C167" s="2" t="s">
        <v>206</v>
      </c>
      <c r="D167" t="s">
        <v>207</v>
      </c>
      <c r="E167" t="s">
        <v>234</v>
      </c>
      <c r="F167">
        <v>2770815.31</v>
      </c>
      <c r="G167">
        <v>2507652.5499999998</v>
      </c>
      <c r="H167">
        <v>2427276.5</v>
      </c>
      <c r="I167">
        <v>1792099.65</v>
      </c>
      <c r="J167">
        <v>1493470.11</v>
      </c>
      <c r="K167">
        <v>912529.48</v>
      </c>
    </row>
    <row r="168" spans="2:11" x14ac:dyDescent="0.25">
      <c r="B168" t="s">
        <v>407</v>
      </c>
      <c r="C168" s="2" t="s">
        <v>39</v>
      </c>
      <c r="D168" t="s">
        <v>301</v>
      </c>
      <c r="E168" t="s">
        <v>234</v>
      </c>
      <c r="F168">
        <v>2461192.64</v>
      </c>
      <c r="G168">
        <v>2171903.59</v>
      </c>
      <c r="H168">
        <v>2716677.34</v>
      </c>
      <c r="I168">
        <v>2346493.7799999998</v>
      </c>
      <c r="J168">
        <v>1444878.48</v>
      </c>
      <c r="K168">
        <v>1022292.48</v>
      </c>
    </row>
    <row r="169" spans="2:11" x14ac:dyDescent="0.25">
      <c r="B169" t="s">
        <v>407</v>
      </c>
      <c r="C169" s="2" t="s">
        <v>130</v>
      </c>
      <c r="D169" t="s">
        <v>131</v>
      </c>
      <c r="E169" t="s">
        <v>234</v>
      </c>
      <c r="F169">
        <v>570290.12</v>
      </c>
      <c r="G169">
        <v>1944815.26</v>
      </c>
      <c r="H169">
        <v>651445.9</v>
      </c>
      <c r="I169">
        <v>1599689.95</v>
      </c>
      <c r="J169">
        <v>757371.65</v>
      </c>
      <c r="K169">
        <v>421531.03</v>
      </c>
    </row>
    <row r="170" spans="2:11" x14ac:dyDescent="0.25">
      <c r="B170" t="s">
        <v>407</v>
      </c>
      <c r="C170" s="2" t="s">
        <v>40</v>
      </c>
      <c r="D170" t="s">
        <v>41</v>
      </c>
      <c r="E170" t="s">
        <v>235</v>
      </c>
      <c r="F170">
        <v>1392109.92</v>
      </c>
      <c r="G170">
        <v>1131203.99</v>
      </c>
      <c r="H170">
        <v>1125989.76</v>
      </c>
      <c r="I170">
        <v>997128.32</v>
      </c>
      <c r="J170">
        <v>585775.71</v>
      </c>
      <c r="K170">
        <v>533955.82999999996</v>
      </c>
    </row>
    <row r="171" spans="2:11" x14ac:dyDescent="0.25">
      <c r="B171" t="s">
        <v>407</v>
      </c>
      <c r="C171" s="2" t="s">
        <v>10</v>
      </c>
      <c r="D171" t="s">
        <v>367</v>
      </c>
      <c r="E171" t="s">
        <v>235</v>
      </c>
      <c r="F171">
        <v>4803679.47</v>
      </c>
      <c r="G171">
        <v>4926285.66</v>
      </c>
      <c r="H171">
        <v>4379726.08</v>
      </c>
      <c r="I171">
        <v>3668961.98</v>
      </c>
      <c r="J171">
        <v>2283803.16</v>
      </c>
      <c r="K171">
        <v>1315229.67</v>
      </c>
    </row>
    <row r="172" spans="2:11" x14ac:dyDescent="0.25">
      <c r="B172" t="s">
        <v>407</v>
      </c>
      <c r="C172" s="2" t="s">
        <v>208</v>
      </c>
      <c r="D172" t="s">
        <v>209</v>
      </c>
      <c r="E172" t="s">
        <v>234</v>
      </c>
      <c r="F172">
        <v>351509.97</v>
      </c>
      <c r="G172">
        <v>256947.1</v>
      </c>
      <c r="H172">
        <v>277029.24</v>
      </c>
      <c r="I172">
        <v>172289.93</v>
      </c>
      <c r="J172">
        <v>126133.75</v>
      </c>
      <c r="K172">
        <v>44642.92</v>
      </c>
    </row>
    <row r="173" spans="2:11" x14ac:dyDescent="0.25">
      <c r="B173" t="s">
        <v>407</v>
      </c>
      <c r="C173" s="2" t="s">
        <v>11</v>
      </c>
      <c r="D173" t="s">
        <v>12</v>
      </c>
      <c r="E173" t="s">
        <v>234</v>
      </c>
      <c r="F173">
        <v>548684.73</v>
      </c>
      <c r="G173">
        <v>524976.07999999996</v>
      </c>
      <c r="H173">
        <v>487309.75</v>
      </c>
      <c r="I173">
        <v>460766.1</v>
      </c>
      <c r="J173">
        <v>397000.13</v>
      </c>
      <c r="K173">
        <v>130377.01</v>
      </c>
    </row>
    <row r="174" spans="2:11" x14ac:dyDescent="0.25">
      <c r="B174" t="s">
        <v>407</v>
      </c>
      <c r="C174" s="2" t="s">
        <v>132</v>
      </c>
      <c r="D174" t="s">
        <v>133</v>
      </c>
      <c r="E174" t="s">
        <v>234</v>
      </c>
      <c r="F174">
        <v>303423.49</v>
      </c>
      <c r="G174">
        <v>181624.53</v>
      </c>
      <c r="H174">
        <v>197988.22</v>
      </c>
      <c r="I174">
        <v>172504.79</v>
      </c>
      <c r="J174">
        <v>159242.85999999999</v>
      </c>
      <c r="K174">
        <v>27898.720000000001</v>
      </c>
    </row>
    <row r="175" spans="2:11" x14ac:dyDescent="0.25">
      <c r="B175" t="s">
        <v>407</v>
      </c>
      <c r="C175" s="2" t="s">
        <v>134</v>
      </c>
      <c r="D175" t="s">
        <v>368</v>
      </c>
      <c r="E175" t="s">
        <v>234</v>
      </c>
      <c r="F175">
        <v>339086.03</v>
      </c>
      <c r="G175">
        <v>237837.29</v>
      </c>
      <c r="H175">
        <v>370700.59</v>
      </c>
      <c r="I175">
        <v>382663.61</v>
      </c>
      <c r="J175">
        <v>281286.31</v>
      </c>
      <c r="K175">
        <v>151927.93</v>
      </c>
    </row>
    <row r="176" spans="2:11" x14ac:dyDescent="0.25">
      <c r="B176" t="s">
        <v>407</v>
      </c>
      <c r="C176" s="2" t="s">
        <v>13</v>
      </c>
      <c r="D176" t="s">
        <v>14</v>
      </c>
      <c r="E176" t="s">
        <v>235</v>
      </c>
      <c r="F176">
        <v>888927.98</v>
      </c>
      <c r="G176">
        <v>935406.06</v>
      </c>
      <c r="H176">
        <v>932047.47</v>
      </c>
      <c r="I176">
        <v>518935.42</v>
      </c>
      <c r="J176">
        <v>362923.48</v>
      </c>
      <c r="K176">
        <v>72239.13</v>
      </c>
    </row>
    <row r="177" spans="2:11" x14ac:dyDescent="0.25">
      <c r="B177" t="s">
        <v>407</v>
      </c>
      <c r="C177" s="2" t="s">
        <v>135</v>
      </c>
      <c r="D177" t="s">
        <v>136</v>
      </c>
      <c r="E177" t="s">
        <v>234</v>
      </c>
      <c r="F177">
        <v>145948.97</v>
      </c>
      <c r="G177">
        <v>75901.929999999993</v>
      </c>
      <c r="H177">
        <v>105863.86</v>
      </c>
      <c r="I177">
        <v>78735.58</v>
      </c>
      <c r="J177">
        <v>59854.44</v>
      </c>
      <c r="K177">
        <v>27168.240000000002</v>
      </c>
    </row>
    <row r="178" spans="2:11" x14ac:dyDescent="0.25">
      <c r="B178" t="s">
        <v>407</v>
      </c>
      <c r="C178" s="2" t="s">
        <v>137</v>
      </c>
      <c r="D178" t="s">
        <v>138</v>
      </c>
      <c r="E178" t="s">
        <v>234</v>
      </c>
      <c r="F178">
        <v>78060.149999999994</v>
      </c>
      <c r="G178">
        <v>40128.15</v>
      </c>
      <c r="H178">
        <v>36032.6</v>
      </c>
      <c r="I178">
        <v>40021.96</v>
      </c>
      <c r="J178">
        <v>21657.75</v>
      </c>
      <c r="K178">
        <v>9759.52</v>
      </c>
    </row>
    <row r="179" spans="2:11" x14ac:dyDescent="0.25">
      <c r="B179" t="s">
        <v>407</v>
      </c>
      <c r="C179" s="2" t="s">
        <v>139</v>
      </c>
      <c r="D179" t="s">
        <v>369</v>
      </c>
      <c r="E179" t="s">
        <v>234</v>
      </c>
      <c r="F179">
        <v>130758.43</v>
      </c>
      <c r="G179">
        <v>94856.49</v>
      </c>
      <c r="H179">
        <v>100583.76</v>
      </c>
      <c r="I179">
        <v>81717.759999999995</v>
      </c>
      <c r="J179">
        <v>24918.54</v>
      </c>
      <c r="K179">
        <v>19861.34</v>
      </c>
    </row>
    <row r="180" spans="2:11" x14ac:dyDescent="0.25">
      <c r="B180" t="s">
        <v>407</v>
      </c>
      <c r="C180" s="2" t="s">
        <v>78</v>
      </c>
      <c r="D180" t="s">
        <v>79</v>
      </c>
      <c r="E180" t="s">
        <v>235</v>
      </c>
      <c r="F180">
        <v>393874.21</v>
      </c>
      <c r="G180">
        <v>293945.46999999997</v>
      </c>
      <c r="H180">
        <v>234583.48</v>
      </c>
      <c r="I180">
        <v>192185.96</v>
      </c>
      <c r="J180">
        <v>206589.44</v>
      </c>
      <c r="K180">
        <v>71797.37</v>
      </c>
    </row>
    <row r="181" spans="2:11" x14ac:dyDescent="0.25">
      <c r="B181" t="s">
        <v>407</v>
      </c>
      <c r="C181" s="2" t="s">
        <v>81</v>
      </c>
      <c r="D181" t="s">
        <v>82</v>
      </c>
      <c r="E181" t="s">
        <v>235</v>
      </c>
      <c r="F181">
        <v>1293150.43</v>
      </c>
      <c r="G181">
        <v>1144499.1200000001</v>
      </c>
      <c r="H181">
        <v>753283.81</v>
      </c>
      <c r="I181">
        <v>982790.73</v>
      </c>
      <c r="J181">
        <v>629206.62</v>
      </c>
      <c r="K181">
        <v>302537.11</v>
      </c>
    </row>
    <row r="182" spans="2:11" x14ac:dyDescent="0.25">
      <c r="B182" t="s">
        <v>407</v>
      </c>
      <c r="C182" s="2" t="s">
        <v>42</v>
      </c>
      <c r="D182" t="s">
        <v>43</v>
      </c>
      <c r="E182" t="s">
        <v>235</v>
      </c>
      <c r="F182">
        <v>1158441.73</v>
      </c>
      <c r="G182">
        <v>950089.26</v>
      </c>
      <c r="H182">
        <v>797922.87</v>
      </c>
      <c r="I182">
        <v>619520.43999999994</v>
      </c>
      <c r="J182">
        <v>400978.39</v>
      </c>
      <c r="K182">
        <v>261715.58</v>
      </c>
    </row>
    <row r="183" spans="2:11" x14ac:dyDescent="0.25">
      <c r="B183" t="s">
        <v>407</v>
      </c>
      <c r="C183" s="2" t="s">
        <v>15</v>
      </c>
      <c r="D183" t="s">
        <v>16</v>
      </c>
      <c r="E183" t="s">
        <v>235</v>
      </c>
      <c r="F183">
        <v>593981.69999999995</v>
      </c>
      <c r="G183">
        <v>868793.73</v>
      </c>
      <c r="H183">
        <v>581743.48</v>
      </c>
      <c r="I183">
        <v>511108.33</v>
      </c>
      <c r="J183">
        <v>244485.97</v>
      </c>
      <c r="K183">
        <v>125544.52</v>
      </c>
    </row>
    <row r="184" spans="2:11" x14ac:dyDescent="0.25">
      <c r="B184" t="s">
        <v>407</v>
      </c>
      <c r="C184" s="2" t="s">
        <v>217</v>
      </c>
      <c r="D184" t="s">
        <v>311</v>
      </c>
      <c r="E184" t="s">
        <v>234</v>
      </c>
      <c r="F184" t="s">
        <v>110</v>
      </c>
      <c r="G184" t="s">
        <v>110</v>
      </c>
      <c r="H184" t="s">
        <v>110</v>
      </c>
      <c r="I184" t="s">
        <v>110</v>
      </c>
      <c r="J184" t="s">
        <v>110</v>
      </c>
      <c r="K184" t="s">
        <v>110</v>
      </c>
    </row>
    <row r="185" spans="2:11" x14ac:dyDescent="0.25">
      <c r="B185" t="s">
        <v>407</v>
      </c>
      <c r="C185" s="2" t="s">
        <v>140</v>
      </c>
      <c r="D185" t="s">
        <v>141</v>
      </c>
      <c r="E185" t="s">
        <v>234</v>
      </c>
      <c r="F185">
        <v>243960.07</v>
      </c>
      <c r="G185">
        <v>494385.71</v>
      </c>
      <c r="H185">
        <v>375372.76</v>
      </c>
      <c r="I185">
        <v>449516.43</v>
      </c>
      <c r="J185">
        <v>385728.3</v>
      </c>
      <c r="K185">
        <v>368223.98</v>
      </c>
    </row>
    <row r="186" spans="2:11" x14ac:dyDescent="0.25">
      <c r="B186" t="s">
        <v>407</v>
      </c>
      <c r="C186" s="2" t="s">
        <v>85</v>
      </c>
      <c r="D186" t="s">
        <v>86</v>
      </c>
      <c r="E186" t="s">
        <v>235</v>
      </c>
      <c r="F186">
        <v>1751773.34</v>
      </c>
      <c r="G186">
        <v>1446440.06</v>
      </c>
      <c r="H186">
        <v>1083464.21</v>
      </c>
      <c r="I186">
        <v>933054.6</v>
      </c>
      <c r="J186">
        <v>628341.06000000006</v>
      </c>
      <c r="K186">
        <v>375681.92</v>
      </c>
    </row>
    <row r="187" spans="2:11" x14ac:dyDescent="0.25">
      <c r="B187" t="s">
        <v>407</v>
      </c>
      <c r="C187" s="2" t="s">
        <v>87</v>
      </c>
      <c r="D187" t="s">
        <v>88</v>
      </c>
      <c r="E187" t="s">
        <v>235</v>
      </c>
      <c r="F187">
        <v>1245793</v>
      </c>
      <c r="G187">
        <v>717080.37</v>
      </c>
      <c r="H187">
        <v>1054865.02</v>
      </c>
      <c r="I187">
        <v>835216.64</v>
      </c>
      <c r="J187">
        <v>382694.25</v>
      </c>
      <c r="K187">
        <v>313005.71999999997</v>
      </c>
    </row>
    <row r="188" spans="2:11" x14ac:dyDescent="0.25">
      <c r="B188" t="s">
        <v>407</v>
      </c>
      <c r="C188" s="2" t="s">
        <v>17</v>
      </c>
      <c r="D188" t="s">
        <v>18</v>
      </c>
      <c r="E188" t="s">
        <v>235</v>
      </c>
      <c r="F188">
        <v>1010020.87</v>
      </c>
      <c r="G188">
        <v>1383314.8</v>
      </c>
      <c r="H188">
        <v>1123227.1499999999</v>
      </c>
      <c r="I188">
        <v>1080025.7</v>
      </c>
      <c r="J188">
        <v>890576.5</v>
      </c>
      <c r="K188">
        <v>718910.26</v>
      </c>
    </row>
    <row r="189" spans="2:11" x14ac:dyDescent="0.25">
      <c r="B189" t="s">
        <v>407</v>
      </c>
      <c r="C189" s="2" t="s">
        <v>142</v>
      </c>
      <c r="D189" t="s">
        <v>143</v>
      </c>
      <c r="E189" t="s">
        <v>234</v>
      </c>
      <c r="F189">
        <v>286205.67</v>
      </c>
      <c r="G189">
        <v>298837.28999999998</v>
      </c>
      <c r="H189">
        <v>443975.64</v>
      </c>
      <c r="I189">
        <v>248777.98</v>
      </c>
      <c r="J189">
        <v>158107.24</v>
      </c>
      <c r="K189">
        <v>154316.20000000001</v>
      </c>
    </row>
    <row r="190" spans="2:11" x14ac:dyDescent="0.25">
      <c r="B190" t="s">
        <v>407</v>
      </c>
      <c r="C190" s="2" t="s">
        <v>19</v>
      </c>
      <c r="D190" t="s">
        <v>20</v>
      </c>
      <c r="E190" t="s">
        <v>234</v>
      </c>
      <c r="F190">
        <v>724804.45</v>
      </c>
      <c r="G190">
        <v>636507.32999999996</v>
      </c>
      <c r="H190">
        <v>765777.62</v>
      </c>
      <c r="I190">
        <v>592859.73</v>
      </c>
      <c r="J190">
        <v>337554.98</v>
      </c>
      <c r="K190">
        <v>235849.29</v>
      </c>
    </row>
    <row r="191" spans="2:11" x14ac:dyDescent="0.25">
      <c r="B191" t="s">
        <v>407</v>
      </c>
      <c r="C191" s="2" t="s">
        <v>144</v>
      </c>
      <c r="D191" t="s">
        <v>145</v>
      </c>
      <c r="E191" t="s">
        <v>234</v>
      </c>
      <c r="F191">
        <v>319505.95</v>
      </c>
      <c r="G191">
        <v>779920.81</v>
      </c>
      <c r="H191">
        <v>395821.3</v>
      </c>
      <c r="I191">
        <v>304292.96000000002</v>
      </c>
      <c r="J191">
        <v>420885.31</v>
      </c>
      <c r="K191">
        <v>354016.46</v>
      </c>
    </row>
    <row r="192" spans="2:11" x14ac:dyDescent="0.25">
      <c r="B192" t="s">
        <v>407</v>
      </c>
      <c r="C192" s="2" t="s">
        <v>44</v>
      </c>
      <c r="D192" t="s">
        <v>390</v>
      </c>
      <c r="E192" t="s">
        <v>235</v>
      </c>
      <c r="F192">
        <v>1055878.46</v>
      </c>
      <c r="G192">
        <v>907013.83</v>
      </c>
      <c r="H192">
        <v>830918.46</v>
      </c>
      <c r="I192">
        <v>759351.29</v>
      </c>
      <c r="J192">
        <v>535774.28</v>
      </c>
      <c r="K192">
        <v>379639.96</v>
      </c>
    </row>
    <row r="193" spans="2:11" x14ac:dyDescent="0.25">
      <c r="B193" t="s">
        <v>407</v>
      </c>
      <c r="C193" s="2" t="s">
        <v>45</v>
      </c>
      <c r="D193" t="s">
        <v>391</v>
      </c>
      <c r="E193" t="s">
        <v>235</v>
      </c>
      <c r="F193">
        <v>851393.64</v>
      </c>
      <c r="G193">
        <v>721794.16</v>
      </c>
      <c r="H193">
        <v>669938.47</v>
      </c>
      <c r="I193">
        <v>729362.65</v>
      </c>
      <c r="J193">
        <v>495308.58</v>
      </c>
      <c r="K193">
        <v>343252.38</v>
      </c>
    </row>
    <row r="194" spans="2:11" x14ac:dyDescent="0.25">
      <c r="B194" t="s">
        <v>407</v>
      </c>
      <c r="C194" s="2" t="s">
        <v>46</v>
      </c>
      <c r="D194" t="s">
        <v>47</v>
      </c>
      <c r="E194" t="s">
        <v>235</v>
      </c>
      <c r="F194">
        <v>544655.35</v>
      </c>
      <c r="G194">
        <v>663199.56000000006</v>
      </c>
      <c r="H194">
        <v>433049.13</v>
      </c>
      <c r="I194">
        <v>424417.21</v>
      </c>
      <c r="J194">
        <v>442874.42</v>
      </c>
      <c r="K194">
        <v>266166.88</v>
      </c>
    </row>
    <row r="195" spans="2:11" x14ac:dyDescent="0.25">
      <c r="B195" t="s">
        <v>407</v>
      </c>
      <c r="C195" s="2" t="s">
        <v>146</v>
      </c>
      <c r="D195" t="s">
        <v>370</v>
      </c>
      <c r="E195" t="s">
        <v>234</v>
      </c>
      <c r="F195">
        <v>132333.66</v>
      </c>
      <c r="G195">
        <v>140850.44</v>
      </c>
      <c r="H195">
        <v>122487.52</v>
      </c>
      <c r="I195">
        <v>122561.88</v>
      </c>
      <c r="J195">
        <v>70259.45</v>
      </c>
      <c r="K195">
        <v>23731.95</v>
      </c>
    </row>
    <row r="196" spans="2:11" x14ac:dyDescent="0.25">
      <c r="B196" t="s">
        <v>407</v>
      </c>
      <c r="C196" s="2" t="s">
        <v>147</v>
      </c>
      <c r="D196" t="s">
        <v>148</v>
      </c>
      <c r="E196" t="s">
        <v>234</v>
      </c>
      <c r="F196">
        <v>697208.94</v>
      </c>
      <c r="G196">
        <v>686070.3</v>
      </c>
      <c r="H196">
        <v>582824.12</v>
      </c>
      <c r="I196">
        <v>572294.39</v>
      </c>
      <c r="J196">
        <v>472728.58</v>
      </c>
      <c r="K196">
        <v>317654.28999999998</v>
      </c>
    </row>
    <row r="197" spans="2:11" x14ac:dyDescent="0.25">
      <c r="B197" t="s">
        <v>407</v>
      </c>
      <c r="C197" s="2" t="s">
        <v>48</v>
      </c>
      <c r="D197" t="s">
        <v>49</v>
      </c>
      <c r="E197" t="s">
        <v>235</v>
      </c>
      <c r="F197">
        <v>3107362.6</v>
      </c>
      <c r="G197">
        <v>3528383.78</v>
      </c>
      <c r="H197">
        <v>3292076.16</v>
      </c>
      <c r="I197">
        <v>2976767.91</v>
      </c>
      <c r="J197">
        <v>2545281.06</v>
      </c>
      <c r="K197">
        <v>1257975.67</v>
      </c>
    </row>
    <row r="198" spans="2:11" x14ac:dyDescent="0.25">
      <c r="B198" t="s">
        <v>407</v>
      </c>
      <c r="C198" s="2" t="s">
        <v>21</v>
      </c>
      <c r="D198" t="s">
        <v>22</v>
      </c>
      <c r="E198" t="s">
        <v>235</v>
      </c>
      <c r="F198">
        <v>331791.93</v>
      </c>
      <c r="G198">
        <v>123749.9</v>
      </c>
      <c r="H198">
        <v>163394.28</v>
      </c>
      <c r="I198">
        <v>353173.33</v>
      </c>
      <c r="J198">
        <v>139442.22</v>
      </c>
      <c r="K198">
        <v>47083.67</v>
      </c>
    </row>
    <row r="199" spans="2:11" x14ac:dyDescent="0.25">
      <c r="B199" t="s">
        <v>407</v>
      </c>
      <c r="C199" s="2" t="s">
        <v>23</v>
      </c>
      <c r="D199" t="s">
        <v>24</v>
      </c>
      <c r="E199" t="s">
        <v>234</v>
      </c>
      <c r="F199">
        <v>584216.18999999994</v>
      </c>
      <c r="G199">
        <v>751243.06</v>
      </c>
      <c r="H199">
        <v>603422.9</v>
      </c>
      <c r="I199">
        <v>706310.45</v>
      </c>
      <c r="J199">
        <v>466902.71</v>
      </c>
      <c r="K199">
        <v>352335.57</v>
      </c>
    </row>
    <row r="200" spans="2:11" x14ac:dyDescent="0.25">
      <c r="B200" t="s">
        <v>407</v>
      </c>
      <c r="C200" s="2" t="s">
        <v>89</v>
      </c>
      <c r="D200" t="s">
        <v>312</v>
      </c>
      <c r="E200" t="s">
        <v>234</v>
      </c>
      <c r="F200" t="s">
        <v>110</v>
      </c>
      <c r="G200" t="s">
        <v>110</v>
      </c>
      <c r="H200" t="s">
        <v>110</v>
      </c>
      <c r="I200" t="s">
        <v>110</v>
      </c>
      <c r="J200" t="s">
        <v>110</v>
      </c>
      <c r="K200" t="s">
        <v>110</v>
      </c>
    </row>
    <row r="201" spans="2:11" x14ac:dyDescent="0.25">
      <c r="B201" t="s">
        <v>407</v>
      </c>
      <c r="C201" s="2" t="s">
        <v>50</v>
      </c>
      <c r="D201" t="s">
        <v>51</v>
      </c>
      <c r="E201" t="s">
        <v>235</v>
      </c>
      <c r="F201">
        <v>813991.26</v>
      </c>
      <c r="G201">
        <v>714334.21</v>
      </c>
      <c r="H201">
        <v>513378.27</v>
      </c>
      <c r="I201">
        <v>704025.47</v>
      </c>
      <c r="J201">
        <v>327731.42</v>
      </c>
      <c r="K201">
        <v>230181.39</v>
      </c>
    </row>
    <row r="202" spans="2:11" x14ac:dyDescent="0.25">
      <c r="B202" t="s">
        <v>407</v>
      </c>
      <c r="C202" s="2" t="s">
        <v>113</v>
      </c>
      <c r="D202" t="s">
        <v>111</v>
      </c>
      <c r="E202" t="s">
        <v>234</v>
      </c>
      <c r="F202">
        <v>160781.07999999999</v>
      </c>
      <c r="G202">
        <v>340851.02</v>
      </c>
      <c r="H202">
        <v>191153.71</v>
      </c>
      <c r="I202">
        <v>42428.87</v>
      </c>
      <c r="J202" t="s">
        <v>110</v>
      </c>
      <c r="K202" t="s">
        <v>110</v>
      </c>
    </row>
    <row r="203" spans="2:11" x14ac:dyDescent="0.25">
      <c r="B203" t="s">
        <v>407</v>
      </c>
      <c r="C203" s="2" t="s">
        <v>149</v>
      </c>
      <c r="D203" t="s">
        <v>150</v>
      </c>
      <c r="E203" t="s">
        <v>234</v>
      </c>
      <c r="F203">
        <v>336299.06</v>
      </c>
      <c r="G203">
        <v>442632.84</v>
      </c>
      <c r="H203">
        <v>422208.82</v>
      </c>
      <c r="I203">
        <v>391658.37</v>
      </c>
      <c r="J203">
        <v>258200.55</v>
      </c>
      <c r="K203">
        <v>59844</v>
      </c>
    </row>
    <row r="204" spans="2:11" x14ac:dyDescent="0.25">
      <c r="B204" t="s">
        <v>407</v>
      </c>
      <c r="C204" s="2" t="s">
        <v>52</v>
      </c>
      <c r="D204" t="s">
        <v>392</v>
      </c>
      <c r="E204" t="s">
        <v>235</v>
      </c>
      <c r="F204">
        <v>1277444.68</v>
      </c>
      <c r="G204">
        <v>953614.6</v>
      </c>
      <c r="H204">
        <v>952414.66</v>
      </c>
      <c r="I204">
        <v>849760.4</v>
      </c>
      <c r="J204">
        <v>621578.73</v>
      </c>
      <c r="K204">
        <v>478031.81</v>
      </c>
    </row>
    <row r="205" spans="2:11" x14ac:dyDescent="0.25">
      <c r="B205" t="s">
        <v>407</v>
      </c>
      <c r="C205" s="2" t="s">
        <v>53</v>
      </c>
      <c r="D205" t="s">
        <v>393</v>
      </c>
      <c r="E205" t="s">
        <v>234</v>
      </c>
      <c r="F205">
        <v>1794968.74</v>
      </c>
      <c r="G205">
        <v>1220470.56</v>
      </c>
      <c r="H205">
        <v>1268990.3400000001</v>
      </c>
      <c r="I205">
        <v>951513.34</v>
      </c>
      <c r="J205">
        <v>608165.19999999995</v>
      </c>
      <c r="K205">
        <v>349088.84</v>
      </c>
    </row>
    <row r="206" spans="2:11" x14ac:dyDescent="0.25">
      <c r="B206" t="s">
        <v>407</v>
      </c>
      <c r="C206" s="2" t="s">
        <v>151</v>
      </c>
      <c r="D206" t="s">
        <v>152</v>
      </c>
      <c r="E206" t="s">
        <v>234</v>
      </c>
      <c r="F206">
        <v>459886.85</v>
      </c>
      <c r="G206">
        <v>595529.91</v>
      </c>
      <c r="H206">
        <v>743947.68</v>
      </c>
      <c r="I206">
        <v>627859.02</v>
      </c>
      <c r="J206">
        <v>379098.64</v>
      </c>
      <c r="K206">
        <v>151471.54</v>
      </c>
    </row>
    <row r="207" spans="2:11" x14ac:dyDescent="0.25">
      <c r="B207" t="s">
        <v>407</v>
      </c>
      <c r="C207" s="2" t="s">
        <v>54</v>
      </c>
      <c r="D207" t="s">
        <v>55</v>
      </c>
      <c r="E207" t="s">
        <v>235</v>
      </c>
      <c r="F207">
        <v>529802.87</v>
      </c>
      <c r="G207">
        <v>406196.36</v>
      </c>
      <c r="H207">
        <v>269392.31</v>
      </c>
      <c r="I207">
        <v>133282.98000000001</v>
      </c>
      <c r="J207">
        <v>160816.13</v>
      </c>
      <c r="K207">
        <v>169925.01</v>
      </c>
    </row>
    <row r="208" spans="2:11" x14ac:dyDescent="0.25">
      <c r="B208" t="s">
        <v>407</v>
      </c>
      <c r="C208" s="2" t="s">
        <v>25</v>
      </c>
      <c r="D208" t="s">
        <v>316</v>
      </c>
      <c r="E208" t="s">
        <v>235</v>
      </c>
      <c r="F208">
        <v>1959819.31</v>
      </c>
      <c r="G208">
        <v>1603712.68</v>
      </c>
      <c r="H208">
        <v>974654.55</v>
      </c>
      <c r="I208">
        <v>1488848.92</v>
      </c>
      <c r="J208">
        <v>1298720.71</v>
      </c>
      <c r="K208">
        <v>1162734.9099999999</v>
      </c>
    </row>
    <row r="209" spans="2:11" x14ac:dyDescent="0.25">
      <c r="B209" t="s">
        <v>407</v>
      </c>
      <c r="C209" s="2" t="s">
        <v>90</v>
      </c>
      <c r="D209" t="s">
        <v>324</v>
      </c>
      <c r="E209" t="s">
        <v>235</v>
      </c>
      <c r="F209">
        <v>9540911.0199999996</v>
      </c>
      <c r="G209">
        <v>6677714.6699999999</v>
      </c>
      <c r="H209">
        <v>7066861.9000000004</v>
      </c>
      <c r="I209">
        <v>10442476.060000001</v>
      </c>
      <c r="J209">
        <v>8417175.2799999993</v>
      </c>
      <c r="K209">
        <v>5900836.8499999996</v>
      </c>
    </row>
    <row r="210" spans="2:11" x14ac:dyDescent="0.25">
      <c r="B210" t="s">
        <v>407</v>
      </c>
      <c r="C210" s="2" t="s">
        <v>218</v>
      </c>
      <c r="D210" t="s">
        <v>302</v>
      </c>
      <c r="E210" t="s">
        <v>234</v>
      </c>
      <c r="F210">
        <v>14572.1</v>
      </c>
      <c r="G210">
        <v>0</v>
      </c>
      <c r="H210">
        <v>0</v>
      </c>
      <c r="I210">
        <v>0</v>
      </c>
      <c r="J210">
        <v>36476.83</v>
      </c>
      <c r="K210">
        <v>31919.48</v>
      </c>
    </row>
    <row r="211" spans="2:11" x14ac:dyDescent="0.25">
      <c r="B211" t="s">
        <v>407</v>
      </c>
      <c r="C211" s="2" t="s">
        <v>210</v>
      </c>
      <c r="D211" t="s">
        <v>211</v>
      </c>
      <c r="E211" t="s">
        <v>234</v>
      </c>
      <c r="F211">
        <v>3818056.56</v>
      </c>
      <c r="G211">
        <v>2538315.65</v>
      </c>
      <c r="H211">
        <v>3319198.19</v>
      </c>
      <c r="I211">
        <v>2968605.6</v>
      </c>
      <c r="J211">
        <v>2037438.22</v>
      </c>
      <c r="K211">
        <v>1997122.54</v>
      </c>
    </row>
    <row r="212" spans="2:11" x14ac:dyDescent="0.25">
      <c r="B212" t="s">
        <v>407</v>
      </c>
      <c r="C212" s="2" t="s">
        <v>26</v>
      </c>
      <c r="D212" t="s">
        <v>27</v>
      </c>
      <c r="E212" t="s">
        <v>235</v>
      </c>
      <c r="F212">
        <v>1473166.52</v>
      </c>
      <c r="G212">
        <v>1420225.22</v>
      </c>
      <c r="H212">
        <v>1559349.1</v>
      </c>
      <c r="I212">
        <v>1259926.71</v>
      </c>
      <c r="J212">
        <v>1012429.26</v>
      </c>
      <c r="K212">
        <v>840027.99</v>
      </c>
    </row>
    <row r="213" spans="2:11" x14ac:dyDescent="0.25">
      <c r="B213" t="s">
        <v>407</v>
      </c>
      <c r="C213" s="2" t="s">
        <v>153</v>
      </c>
      <c r="D213" t="s">
        <v>154</v>
      </c>
      <c r="E213" t="s">
        <v>234</v>
      </c>
      <c r="F213">
        <v>176828.96</v>
      </c>
      <c r="G213">
        <v>178354.83</v>
      </c>
      <c r="H213">
        <v>177436.77</v>
      </c>
      <c r="I213">
        <v>193883.86</v>
      </c>
      <c r="J213">
        <v>124232.96000000001</v>
      </c>
      <c r="K213">
        <v>49010.1</v>
      </c>
    </row>
    <row r="214" spans="2:11" x14ac:dyDescent="0.25">
      <c r="B214" t="s">
        <v>407</v>
      </c>
      <c r="C214" s="2" t="s">
        <v>56</v>
      </c>
      <c r="D214" t="s">
        <v>57</v>
      </c>
      <c r="E214" t="s">
        <v>235</v>
      </c>
      <c r="F214">
        <v>385192.96000000002</v>
      </c>
      <c r="G214">
        <v>522301.97</v>
      </c>
      <c r="H214">
        <v>382628.28</v>
      </c>
      <c r="I214">
        <v>469207.74</v>
      </c>
      <c r="J214">
        <v>339443.55</v>
      </c>
      <c r="K214">
        <v>130601.25</v>
      </c>
    </row>
    <row r="215" spans="2:11" x14ac:dyDescent="0.25">
      <c r="B215" t="s">
        <v>407</v>
      </c>
      <c r="C215" s="2" t="s">
        <v>155</v>
      </c>
      <c r="D215" t="s">
        <v>156</v>
      </c>
      <c r="E215" t="s">
        <v>234</v>
      </c>
      <c r="F215">
        <v>75385.48</v>
      </c>
      <c r="G215">
        <v>104823.03</v>
      </c>
      <c r="H215">
        <v>129911.72</v>
      </c>
      <c r="I215">
        <v>101663.38</v>
      </c>
      <c r="J215">
        <v>29372.45</v>
      </c>
      <c r="K215">
        <v>10702.56</v>
      </c>
    </row>
    <row r="216" spans="2:11" x14ac:dyDescent="0.25">
      <c r="B216" t="s">
        <v>407</v>
      </c>
      <c r="C216" s="2" t="s">
        <v>157</v>
      </c>
      <c r="D216" t="s">
        <v>158</v>
      </c>
      <c r="E216" t="s">
        <v>234</v>
      </c>
      <c r="F216">
        <v>207371.39</v>
      </c>
      <c r="G216">
        <v>151246.24</v>
      </c>
      <c r="H216">
        <v>247122.44</v>
      </c>
      <c r="I216">
        <v>132759.01</v>
      </c>
      <c r="J216">
        <v>107801.44</v>
      </c>
      <c r="K216">
        <v>54017.03</v>
      </c>
    </row>
    <row r="217" spans="2:11" x14ac:dyDescent="0.25">
      <c r="B217" t="s">
        <v>407</v>
      </c>
      <c r="C217" s="2" t="s">
        <v>28</v>
      </c>
      <c r="D217" t="s">
        <v>29</v>
      </c>
      <c r="E217" t="s">
        <v>234</v>
      </c>
      <c r="F217">
        <v>739757.01</v>
      </c>
      <c r="G217">
        <v>1341335.3700000001</v>
      </c>
      <c r="H217">
        <v>470579.59</v>
      </c>
      <c r="I217">
        <v>524757.29</v>
      </c>
      <c r="J217">
        <v>431507.36</v>
      </c>
      <c r="K217">
        <v>334661.56</v>
      </c>
    </row>
    <row r="218" spans="2:11" x14ac:dyDescent="0.25">
      <c r="B218" t="s">
        <v>407</v>
      </c>
      <c r="C218" s="2" t="s">
        <v>30</v>
      </c>
      <c r="D218" t="s">
        <v>317</v>
      </c>
      <c r="E218" t="s">
        <v>235</v>
      </c>
      <c r="F218">
        <v>1382530.06</v>
      </c>
      <c r="G218">
        <v>1308066.49</v>
      </c>
      <c r="H218">
        <v>1039843.62</v>
      </c>
      <c r="I218">
        <v>1089936.1499999999</v>
      </c>
      <c r="J218">
        <v>448220.73</v>
      </c>
      <c r="K218">
        <v>289448.92</v>
      </c>
    </row>
    <row r="219" spans="2:11" x14ac:dyDescent="0.25">
      <c r="B219" t="s">
        <v>407</v>
      </c>
      <c r="C219" s="2" t="s">
        <v>159</v>
      </c>
      <c r="D219" t="s">
        <v>160</v>
      </c>
      <c r="E219" t="s">
        <v>234</v>
      </c>
      <c r="F219">
        <v>316536.21999999997</v>
      </c>
      <c r="G219">
        <v>218684.45</v>
      </c>
      <c r="H219">
        <v>307527.15000000002</v>
      </c>
      <c r="I219">
        <v>310650.93</v>
      </c>
      <c r="J219">
        <v>158800.73000000001</v>
      </c>
      <c r="K219">
        <v>98869.29</v>
      </c>
    </row>
    <row r="220" spans="2:11" x14ac:dyDescent="0.25">
      <c r="B220" t="s">
        <v>407</v>
      </c>
      <c r="C220" s="2" t="s">
        <v>161</v>
      </c>
      <c r="D220" t="s">
        <v>162</v>
      </c>
      <c r="E220" t="s">
        <v>234</v>
      </c>
      <c r="F220">
        <v>155983.71</v>
      </c>
      <c r="G220">
        <v>127612.61</v>
      </c>
      <c r="H220">
        <v>154740.79</v>
      </c>
      <c r="I220">
        <v>100142.7</v>
      </c>
      <c r="J220">
        <v>47890.7</v>
      </c>
      <c r="K220">
        <v>22150.11</v>
      </c>
    </row>
    <row r="221" spans="2:11" x14ac:dyDescent="0.25">
      <c r="B221" t="s">
        <v>407</v>
      </c>
      <c r="C221" s="2" t="s">
        <v>163</v>
      </c>
      <c r="D221" t="s">
        <v>164</v>
      </c>
      <c r="E221" t="s">
        <v>234</v>
      </c>
      <c r="F221">
        <v>229439.91</v>
      </c>
      <c r="G221">
        <v>124286.26</v>
      </c>
      <c r="H221">
        <v>136259.54</v>
      </c>
      <c r="I221">
        <v>52884.44</v>
      </c>
      <c r="J221">
        <v>36992.21</v>
      </c>
      <c r="K221">
        <v>42475.35</v>
      </c>
    </row>
    <row r="222" spans="2:11" x14ac:dyDescent="0.25">
      <c r="B222" t="s">
        <v>407</v>
      </c>
      <c r="C222" s="2" t="s">
        <v>58</v>
      </c>
      <c r="D222" t="s">
        <v>59</v>
      </c>
      <c r="E222" t="s">
        <v>235</v>
      </c>
      <c r="F222">
        <v>223367.12</v>
      </c>
      <c r="G222">
        <v>116224.06</v>
      </c>
      <c r="H222">
        <v>216917.21</v>
      </c>
      <c r="I222">
        <v>219887.33</v>
      </c>
      <c r="J222">
        <v>106447.17</v>
      </c>
      <c r="K222">
        <v>234321.64</v>
      </c>
    </row>
    <row r="223" spans="2:11" x14ac:dyDescent="0.25">
      <c r="B223" t="s">
        <v>407</v>
      </c>
      <c r="C223" s="2" t="s">
        <v>60</v>
      </c>
      <c r="D223" t="s">
        <v>61</v>
      </c>
      <c r="E223" t="s">
        <v>235</v>
      </c>
      <c r="F223">
        <v>2747105.23</v>
      </c>
      <c r="G223">
        <v>2765710.63</v>
      </c>
      <c r="H223">
        <v>2703076.62</v>
      </c>
      <c r="I223">
        <v>2052824.95</v>
      </c>
      <c r="J223">
        <v>1886881.36</v>
      </c>
      <c r="K223">
        <v>1464032.38</v>
      </c>
    </row>
    <row r="224" spans="2:11" x14ac:dyDescent="0.25">
      <c r="B224" t="s">
        <v>407</v>
      </c>
      <c r="C224" s="2" t="s">
        <v>165</v>
      </c>
      <c r="D224" t="s">
        <v>166</v>
      </c>
      <c r="E224" t="s">
        <v>234</v>
      </c>
      <c r="F224">
        <v>234397.09</v>
      </c>
      <c r="G224">
        <v>319651.19</v>
      </c>
      <c r="H224">
        <v>296379.71000000002</v>
      </c>
      <c r="I224">
        <v>514017.79</v>
      </c>
      <c r="J224">
        <v>224572.7</v>
      </c>
      <c r="K224">
        <v>199806.6</v>
      </c>
    </row>
    <row r="225" spans="2:11" x14ac:dyDescent="0.25">
      <c r="B225" t="s">
        <v>407</v>
      </c>
      <c r="C225" s="2" t="s">
        <v>91</v>
      </c>
      <c r="D225" t="s">
        <v>363</v>
      </c>
      <c r="E225" t="s">
        <v>235</v>
      </c>
      <c r="F225">
        <v>696865.37</v>
      </c>
      <c r="G225">
        <v>688624.95</v>
      </c>
      <c r="H225">
        <v>1685282.95</v>
      </c>
      <c r="I225">
        <v>1180811.73</v>
      </c>
      <c r="J225">
        <v>1092611.31</v>
      </c>
      <c r="K225">
        <v>736627.6</v>
      </c>
    </row>
    <row r="226" spans="2:11" x14ac:dyDescent="0.25">
      <c r="B226" t="s">
        <v>407</v>
      </c>
      <c r="C226" s="2" t="s">
        <v>92</v>
      </c>
      <c r="D226" t="s">
        <v>313</v>
      </c>
      <c r="E226" t="s">
        <v>235</v>
      </c>
      <c r="F226">
        <v>239223.98</v>
      </c>
      <c r="G226">
        <v>57117.33</v>
      </c>
      <c r="H226">
        <v>260766.77</v>
      </c>
      <c r="I226">
        <v>465520.98</v>
      </c>
      <c r="J226">
        <v>408744.44</v>
      </c>
      <c r="K226">
        <v>224111.55</v>
      </c>
    </row>
    <row r="227" spans="2:11" x14ac:dyDescent="0.25">
      <c r="B227" t="s">
        <v>407</v>
      </c>
      <c r="C227" s="2" t="s">
        <v>167</v>
      </c>
      <c r="D227" t="s">
        <v>168</v>
      </c>
      <c r="E227" t="s">
        <v>234</v>
      </c>
      <c r="F227">
        <v>58653.599999999999</v>
      </c>
      <c r="G227">
        <v>110851.71</v>
      </c>
      <c r="H227">
        <v>91134.24</v>
      </c>
      <c r="I227">
        <v>77299.259999999995</v>
      </c>
      <c r="J227">
        <v>51850.8</v>
      </c>
      <c r="K227">
        <v>160379.93</v>
      </c>
    </row>
    <row r="228" spans="2:11" x14ac:dyDescent="0.25">
      <c r="B228" t="s">
        <v>407</v>
      </c>
      <c r="C228" s="2" t="s">
        <v>169</v>
      </c>
      <c r="D228" t="s">
        <v>170</v>
      </c>
      <c r="E228" t="s">
        <v>234</v>
      </c>
      <c r="F228">
        <v>56596.08</v>
      </c>
      <c r="G228">
        <v>142415.34</v>
      </c>
      <c r="H228">
        <v>58601.77</v>
      </c>
      <c r="I228">
        <v>77333.8</v>
      </c>
      <c r="J228">
        <v>67669.42</v>
      </c>
      <c r="K228">
        <v>60779.19</v>
      </c>
    </row>
    <row r="229" spans="2:11" x14ac:dyDescent="0.25">
      <c r="B229" t="s">
        <v>407</v>
      </c>
      <c r="C229" s="2" t="s">
        <v>31</v>
      </c>
      <c r="D229" t="s">
        <v>318</v>
      </c>
      <c r="E229" t="s">
        <v>235</v>
      </c>
      <c r="F229">
        <v>2861157.23</v>
      </c>
      <c r="G229">
        <v>2770047.83</v>
      </c>
      <c r="H229">
        <v>2294985.7999999998</v>
      </c>
      <c r="I229">
        <v>1956272.82</v>
      </c>
      <c r="J229">
        <v>1644051.73</v>
      </c>
      <c r="K229">
        <v>1201432.6399999999</v>
      </c>
    </row>
    <row r="230" spans="2:11" x14ac:dyDescent="0.25">
      <c r="B230" t="s">
        <v>407</v>
      </c>
      <c r="C230" s="2" t="s">
        <v>171</v>
      </c>
      <c r="D230" t="s">
        <v>172</v>
      </c>
      <c r="E230" t="s">
        <v>234</v>
      </c>
      <c r="F230">
        <v>878497.54</v>
      </c>
      <c r="G230">
        <v>745469.35</v>
      </c>
      <c r="H230">
        <v>942175.66</v>
      </c>
      <c r="I230">
        <v>770456.72</v>
      </c>
      <c r="J230">
        <v>599084.55000000005</v>
      </c>
      <c r="K230">
        <v>535822.07999999996</v>
      </c>
    </row>
    <row r="231" spans="2:11" x14ac:dyDescent="0.25">
      <c r="B231" t="s">
        <v>407</v>
      </c>
      <c r="C231" s="2" t="s">
        <v>173</v>
      </c>
      <c r="D231" t="s">
        <v>174</v>
      </c>
      <c r="E231" t="s">
        <v>234</v>
      </c>
      <c r="F231">
        <v>198818.97</v>
      </c>
      <c r="G231">
        <v>125105.43</v>
      </c>
      <c r="H231">
        <v>175557.63</v>
      </c>
      <c r="I231">
        <v>126922.19</v>
      </c>
      <c r="J231">
        <v>150492.21</v>
      </c>
      <c r="K231">
        <v>49109.23</v>
      </c>
    </row>
    <row r="232" spans="2:11" x14ac:dyDescent="0.25">
      <c r="B232" t="s">
        <v>407</v>
      </c>
      <c r="C232" s="2" t="s">
        <v>62</v>
      </c>
      <c r="D232" t="s">
        <v>394</v>
      </c>
      <c r="E232" t="s">
        <v>235</v>
      </c>
      <c r="F232">
        <v>1304642.6299999999</v>
      </c>
      <c r="G232">
        <v>1448639.52</v>
      </c>
      <c r="H232">
        <v>1159147.6399999999</v>
      </c>
      <c r="I232">
        <v>974847.71</v>
      </c>
      <c r="J232">
        <v>560551.59</v>
      </c>
      <c r="K232">
        <v>321711.88</v>
      </c>
    </row>
    <row r="233" spans="2:11" x14ac:dyDescent="0.25">
      <c r="B233" t="s">
        <v>407</v>
      </c>
      <c r="C233" s="2" t="s">
        <v>93</v>
      </c>
      <c r="D233" t="s">
        <v>325</v>
      </c>
      <c r="E233" t="s">
        <v>234</v>
      </c>
      <c r="F233">
        <v>564869.43000000005</v>
      </c>
      <c r="G233">
        <v>723204.53</v>
      </c>
      <c r="H233">
        <v>818193.06</v>
      </c>
      <c r="I233">
        <v>551921.05000000005</v>
      </c>
      <c r="J233">
        <v>473979.93</v>
      </c>
      <c r="K233">
        <v>350774.32</v>
      </c>
    </row>
    <row r="234" spans="2:11" x14ac:dyDescent="0.25">
      <c r="B234" t="s">
        <v>407</v>
      </c>
      <c r="C234" s="2" t="s">
        <v>32</v>
      </c>
      <c r="D234" t="s">
        <v>33</v>
      </c>
      <c r="E234" t="s">
        <v>234</v>
      </c>
      <c r="F234">
        <v>321501.46000000002</v>
      </c>
      <c r="G234">
        <v>342494.29</v>
      </c>
      <c r="H234">
        <v>257850.49</v>
      </c>
      <c r="I234">
        <v>258897.84</v>
      </c>
      <c r="J234">
        <v>270014.26</v>
      </c>
      <c r="K234">
        <v>197533.95</v>
      </c>
    </row>
    <row r="235" spans="2:11" x14ac:dyDescent="0.25">
      <c r="B235" t="s">
        <v>407</v>
      </c>
      <c r="C235" s="2" t="s">
        <v>219</v>
      </c>
      <c r="D235" t="s">
        <v>314</v>
      </c>
      <c r="E235" t="s">
        <v>235</v>
      </c>
      <c r="F235">
        <v>288109.64</v>
      </c>
      <c r="G235">
        <v>93027.42</v>
      </c>
      <c r="H235">
        <v>72208.5</v>
      </c>
      <c r="I235">
        <v>113100.78</v>
      </c>
      <c r="J235">
        <v>113373.72</v>
      </c>
      <c r="K235">
        <v>61439.11</v>
      </c>
    </row>
    <row r="236" spans="2:11" x14ac:dyDescent="0.25">
      <c r="B236" t="s">
        <v>407</v>
      </c>
      <c r="C236" s="2" t="s">
        <v>94</v>
      </c>
      <c r="D236" t="s">
        <v>95</v>
      </c>
      <c r="E236" t="s">
        <v>235</v>
      </c>
      <c r="F236">
        <v>153801.79999999999</v>
      </c>
      <c r="G236">
        <v>128782.78</v>
      </c>
      <c r="H236">
        <v>112212.99</v>
      </c>
      <c r="I236">
        <v>176935.62</v>
      </c>
      <c r="J236">
        <v>112618.86</v>
      </c>
      <c r="K236">
        <v>87996.49</v>
      </c>
    </row>
    <row r="237" spans="2:11" x14ac:dyDescent="0.25">
      <c r="B237" t="s">
        <v>407</v>
      </c>
      <c r="C237" s="2" t="s">
        <v>63</v>
      </c>
      <c r="D237" t="s">
        <v>395</v>
      </c>
      <c r="E237" t="s">
        <v>235</v>
      </c>
      <c r="F237">
        <v>678701.69</v>
      </c>
      <c r="G237">
        <v>530830.84</v>
      </c>
      <c r="H237">
        <v>554233</v>
      </c>
      <c r="I237">
        <v>549939.99</v>
      </c>
      <c r="J237">
        <v>326962.34999999998</v>
      </c>
      <c r="K237">
        <v>271421.08</v>
      </c>
    </row>
    <row r="238" spans="2:11" x14ac:dyDescent="0.25">
      <c r="B238" t="s">
        <v>407</v>
      </c>
      <c r="C238" s="2" t="s">
        <v>175</v>
      </c>
      <c r="D238" t="s">
        <v>176</v>
      </c>
      <c r="E238" t="s">
        <v>234</v>
      </c>
      <c r="F238">
        <v>266895.95</v>
      </c>
      <c r="G238">
        <v>216333.07</v>
      </c>
      <c r="H238">
        <v>218293.73</v>
      </c>
      <c r="I238">
        <v>181097.38</v>
      </c>
      <c r="J238">
        <v>113674.65</v>
      </c>
      <c r="K238">
        <v>32728.97</v>
      </c>
    </row>
    <row r="239" spans="2:11" x14ac:dyDescent="0.25">
      <c r="B239" t="s">
        <v>407</v>
      </c>
      <c r="C239" s="2" t="s">
        <v>220</v>
      </c>
      <c r="D239" t="s">
        <v>303</v>
      </c>
      <c r="E239" t="s">
        <v>234</v>
      </c>
      <c r="F239" t="s">
        <v>110</v>
      </c>
      <c r="G239" t="s">
        <v>110</v>
      </c>
      <c r="H239" t="s">
        <v>110</v>
      </c>
      <c r="I239" t="s">
        <v>110</v>
      </c>
      <c r="J239" t="s">
        <v>110</v>
      </c>
      <c r="K239" t="s">
        <v>110</v>
      </c>
    </row>
    <row r="240" spans="2:11" x14ac:dyDescent="0.25">
      <c r="B240" t="s">
        <v>407</v>
      </c>
      <c r="C240" s="2" t="s">
        <v>64</v>
      </c>
      <c r="D240" t="s">
        <v>65</v>
      </c>
      <c r="E240" t="s">
        <v>235</v>
      </c>
      <c r="F240">
        <v>1159603.98</v>
      </c>
      <c r="G240">
        <v>1078812.45</v>
      </c>
      <c r="H240">
        <v>1482290.73</v>
      </c>
      <c r="I240">
        <v>981003.97</v>
      </c>
      <c r="J240">
        <v>699712.9</v>
      </c>
      <c r="K240">
        <v>963600.84</v>
      </c>
    </row>
    <row r="241" spans="2:11" x14ac:dyDescent="0.25">
      <c r="B241" t="s">
        <v>407</v>
      </c>
      <c r="C241" s="2" t="s">
        <v>66</v>
      </c>
      <c r="D241" t="s">
        <v>396</v>
      </c>
      <c r="E241" t="s">
        <v>235</v>
      </c>
      <c r="F241">
        <v>5903617.2400000002</v>
      </c>
      <c r="G241">
        <v>4039986.59</v>
      </c>
      <c r="H241">
        <v>3550167.32</v>
      </c>
      <c r="I241">
        <v>3687726.19</v>
      </c>
      <c r="J241">
        <v>2245956.17</v>
      </c>
      <c r="K241">
        <v>1505286.82</v>
      </c>
    </row>
    <row r="242" spans="2:11" x14ac:dyDescent="0.25">
      <c r="B242" t="s">
        <v>407</v>
      </c>
      <c r="C242" s="2" t="s">
        <v>67</v>
      </c>
      <c r="D242" t="s">
        <v>397</v>
      </c>
      <c r="E242" t="s">
        <v>235</v>
      </c>
      <c r="F242">
        <v>1537053.02</v>
      </c>
      <c r="G242">
        <v>1485067.86</v>
      </c>
      <c r="H242">
        <v>1370133.6</v>
      </c>
      <c r="I242">
        <v>1177238.01</v>
      </c>
      <c r="J242">
        <v>979696.52</v>
      </c>
      <c r="K242">
        <v>778035.27</v>
      </c>
    </row>
    <row r="243" spans="2:11" x14ac:dyDescent="0.25">
      <c r="B243" t="s">
        <v>407</v>
      </c>
      <c r="C243" s="2" t="s">
        <v>177</v>
      </c>
      <c r="D243" t="s">
        <v>178</v>
      </c>
      <c r="E243" t="s">
        <v>234</v>
      </c>
      <c r="F243">
        <v>150670.26</v>
      </c>
      <c r="G243">
        <v>148198.28</v>
      </c>
      <c r="H243">
        <v>134062.81</v>
      </c>
      <c r="I243">
        <v>122932.96</v>
      </c>
      <c r="J243">
        <v>69812.070000000007</v>
      </c>
      <c r="K243">
        <v>63997.96</v>
      </c>
    </row>
    <row r="244" spans="2:11" x14ac:dyDescent="0.25">
      <c r="B244" t="s">
        <v>407</v>
      </c>
      <c r="C244" s="2" t="s">
        <v>34</v>
      </c>
      <c r="D244" t="s">
        <v>35</v>
      </c>
      <c r="E244" t="s">
        <v>234</v>
      </c>
      <c r="F244">
        <v>381044.17</v>
      </c>
      <c r="G244">
        <v>419344.52</v>
      </c>
      <c r="H244">
        <v>376699.25</v>
      </c>
      <c r="I244">
        <v>428771.46</v>
      </c>
      <c r="J244">
        <v>377619.46</v>
      </c>
      <c r="K244">
        <v>343620.7</v>
      </c>
    </row>
    <row r="245" spans="2:11" x14ac:dyDescent="0.25">
      <c r="B245" t="s">
        <v>407</v>
      </c>
      <c r="C245" s="2" t="s">
        <v>179</v>
      </c>
      <c r="D245" t="s">
        <v>180</v>
      </c>
      <c r="E245" t="s">
        <v>234</v>
      </c>
      <c r="F245">
        <v>52162.68</v>
      </c>
      <c r="G245">
        <v>40825.81</v>
      </c>
      <c r="H245">
        <v>60836.52</v>
      </c>
      <c r="I245">
        <v>44356.32</v>
      </c>
      <c r="J245">
        <v>40779.379999999997</v>
      </c>
      <c r="K245">
        <v>23261.62</v>
      </c>
    </row>
    <row r="246" spans="2:11" x14ac:dyDescent="0.25">
      <c r="B246" t="s">
        <v>407</v>
      </c>
      <c r="C246" s="2" t="s">
        <v>36</v>
      </c>
      <c r="D246" t="s">
        <v>37</v>
      </c>
      <c r="E246" t="s">
        <v>235</v>
      </c>
      <c r="F246">
        <v>2464173.87</v>
      </c>
      <c r="G246">
        <v>2350337.2000000002</v>
      </c>
      <c r="H246">
        <v>2971127.19</v>
      </c>
      <c r="I246">
        <v>2534474.0499999998</v>
      </c>
      <c r="J246">
        <v>1567057.61</v>
      </c>
      <c r="K246">
        <v>765225.97</v>
      </c>
    </row>
    <row r="247" spans="2:11" x14ac:dyDescent="0.25">
      <c r="B247" t="s">
        <v>407</v>
      </c>
      <c r="C247" s="2" t="s">
        <v>221</v>
      </c>
      <c r="D247" t="s">
        <v>315</v>
      </c>
      <c r="E247" t="s">
        <v>234</v>
      </c>
      <c r="F247">
        <v>1031291.76</v>
      </c>
      <c r="G247">
        <v>511031.17</v>
      </c>
      <c r="H247">
        <v>570533.81000000006</v>
      </c>
      <c r="I247">
        <v>186349.55</v>
      </c>
      <c r="J247">
        <v>115734.41</v>
      </c>
      <c r="K247">
        <v>51440.58</v>
      </c>
    </row>
    <row r="248" spans="2:11" x14ac:dyDescent="0.25">
      <c r="B248" t="s">
        <v>407</v>
      </c>
      <c r="C248" s="2" t="s">
        <v>181</v>
      </c>
      <c r="D248" t="s">
        <v>182</v>
      </c>
      <c r="E248" t="s">
        <v>234</v>
      </c>
      <c r="F248">
        <v>2387972.61</v>
      </c>
      <c r="G248">
        <v>1774331.55</v>
      </c>
      <c r="H248">
        <v>1824002.01</v>
      </c>
      <c r="I248">
        <v>1578707.49</v>
      </c>
      <c r="J248">
        <v>1019157.55</v>
      </c>
      <c r="K248">
        <v>343067.05</v>
      </c>
    </row>
    <row r="249" spans="2:11" x14ac:dyDescent="0.25">
      <c r="B249" t="s">
        <v>407</v>
      </c>
      <c r="C249" s="2" t="s">
        <v>38</v>
      </c>
      <c r="D249" t="s">
        <v>371</v>
      </c>
      <c r="E249" t="s">
        <v>235</v>
      </c>
      <c r="F249">
        <v>1505144.47</v>
      </c>
      <c r="G249">
        <v>748220.92</v>
      </c>
      <c r="H249">
        <v>864165.28</v>
      </c>
      <c r="I249">
        <v>653831.36</v>
      </c>
      <c r="J249">
        <v>543063.47</v>
      </c>
      <c r="K249">
        <v>467260.48</v>
      </c>
    </row>
    <row r="250" spans="2:11" x14ac:dyDescent="0.25">
      <c r="B250" t="s">
        <v>407</v>
      </c>
      <c r="C250" s="2" t="s">
        <v>68</v>
      </c>
      <c r="D250" t="s">
        <v>398</v>
      </c>
      <c r="E250" t="s">
        <v>235</v>
      </c>
      <c r="F250">
        <v>684347.49</v>
      </c>
      <c r="G250">
        <v>672730</v>
      </c>
      <c r="H250">
        <v>717874.78</v>
      </c>
      <c r="I250">
        <v>489540.63</v>
      </c>
      <c r="J250">
        <v>437227.75</v>
      </c>
      <c r="K250">
        <v>257619.49</v>
      </c>
    </row>
    <row r="251" spans="2:11" x14ac:dyDescent="0.25">
      <c r="B251" t="s">
        <v>407</v>
      </c>
      <c r="C251" s="2" t="s">
        <v>212</v>
      </c>
      <c r="D251" t="s">
        <v>213</v>
      </c>
      <c r="E251" t="s">
        <v>234</v>
      </c>
      <c r="F251">
        <v>843923.6</v>
      </c>
      <c r="G251">
        <v>641104.87</v>
      </c>
      <c r="H251">
        <v>520283.81</v>
      </c>
      <c r="I251">
        <v>427718.40000000002</v>
      </c>
      <c r="J251">
        <v>407167.53</v>
      </c>
      <c r="K251">
        <v>166929.15</v>
      </c>
    </row>
    <row r="252" spans="2:11" x14ac:dyDescent="0.25">
      <c r="B252" t="s">
        <v>407</v>
      </c>
      <c r="C252" s="2" t="s">
        <v>69</v>
      </c>
      <c r="D252" t="s">
        <v>405</v>
      </c>
      <c r="E252" t="s">
        <v>235</v>
      </c>
      <c r="F252">
        <v>4916829.3</v>
      </c>
      <c r="G252">
        <v>8162134.0599999996</v>
      </c>
      <c r="H252">
        <v>7159990.5999999996</v>
      </c>
      <c r="I252">
        <v>7438121.2599999998</v>
      </c>
      <c r="J252">
        <v>4739340.04</v>
      </c>
      <c r="K252">
        <v>4344704.2300000004</v>
      </c>
    </row>
    <row r="253" spans="2:11" x14ac:dyDescent="0.25">
      <c r="B253" t="s">
        <v>407</v>
      </c>
      <c r="C253" s="2" t="s">
        <v>96</v>
      </c>
      <c r="D253" t="s">
        <v>326</v>
      </c>
      <c r="E253" t="s">
        <v>235</v>
      </c>
      <c r="F253">
        <v>2369226.36</v>
      </c>
      <c r="G253">
        <v>2014213.01</v>
      </c>
      <c r="H253">
        <v>1827798.45</v>
      </c>
      <c r="I253">
        <v>1714567.85</v>
      </c>
      <c r="J253">
        <v>1752986.5</v>
      </c>
      <c r="K253">
        <v>924958.38</v>
      </c>
    </row>
    <row r="254" spans="2:11" x14ac:dyDescent="0.25">
      <c r="B254" t="s">
        <v>407</v>
      </c>
      <c r="C254" s="2" t="s">
        <v>70</v>
      </c>
      <c r="D254" t="s">
        <v>71</v>
      </c>
      <c r="E254" t="s">
        <v>235</v>
      </c>
      <c r="F254">
        <v>2716444.73</v>
      </c>
      <c r="G254">
        <v>1670920.21</v>
      </c>
      <c r="H254">
        <v>1605631.32</v>
      </c>
      <c r="I254">
        <v>1510041.77</v>
      </c>
      <c r="J254">
        <v>947217.75</v>
      </c>
      <c r="K254">
        <v>476981.05</v>
      </c>
    </row>
    <row r="255" spans="2:11" x14ac:dyDescent="0.25">
      <c r="B255" t="s">
        <v>407</v>
      </c>
      <c r="C255" s="2" t="s">
        <v>97</v>
      </c>
      <c r="D255" t="s">
        <v>98</v>
      </c>
      <c r="E255" t="s">
        <v>235</v>
      </c>
      <c r="F255">
        <v>1471932.08</v>
      </c>
      <c r="G255">
        <v>825807.76</v>
      </c>
      <c r="H255">
        <v>1211083.5</v>
      </c>
      <c r="I255">
        <v>1098278.54</v>
      </c>
      <c r="J255">
        <v>862988.18</v>
      </c>
      <c r="K255">
        <v>626359.81999999995</v>
      </c>
    </row>
    <row r="256" spans="2:11" x14ac:dyDescent="0.25">
      <c r="B256" t="s">
        <v>407</v>
      </c>
      <c r="C256" s="2" t="s">
        <v>99</v>
      </c>
      <c r="D256" t="s">
        <v>360</v>
      </c>
      <c r="E256" t="s">
        <v>235</v>
      </c>
      <c r="F256">
        <v>259699.13</v>
      </c>
      <c r="G256">
        <v>214308.76</v>
      </c>
      <c r="H256">
        <v>173566.7</v>
      </c>
      <c r="I256">
        <v>143594.64000000001</v>
      </c>
      <c r="J256">
        <v>90594.29</v>
      </c>
      <c r="K256">
        <v>57293.77</v>
      </c>
    </row>
    <row r="257" spans="2:11" x14ac:dyDescent="0.25">
      <c r="B257" t="s">
        <v>407</v>
      </c>
      <c r="C257" s="2" t="s">
        <v>183</v>
      </c>
      <c r="D257" t="s">
        <v>184</v>
      </c>
      <c r="E257" t="s">
        <v>234</v>
      </c>
      <c r="F257">
        <v>424799.45</v>
      </c>
      <c r="G257">
        <v>530036.77</v>
      </c>
      <c r="H257">
        <v>484770.55</v>
      </c>
      <c r="I257">
        <v>395059.98</v>
      </c>
      <c r="J257">
        <v>225207.84</v>
      </c>
      <c r="K257">
        <v>60264.19</v>
      </c>
    </row>
    <row r="258" spans="2:11" x14ac:dyDescent="0.25">
      <c r="B258" t="s">
        <v>407</v>
      </c>
      <c r="C258" s="2" t="s">
        <v>185</v>
      </c>
      <c r="D258" t="s">
        <v>186</v>
      </c>
      <c r="E258" t="s">
        <v>234</v>
      </c>
      <c r="F258">
        <v>323408.33</v>
      </c>
      <c r="G258">
        <v>423318.01</v>
      </c>
      <c r="H258">
        <v>298971.21000000002</v>
      </c>
      <c r="I258">
        <v>382377.1</v>
      </c>
      <c r="J258">
        <v>219203.75</v>
      </c>
      <c r="K258">
        <v>62753.72</v>
      </c>
    </row>
    <row r="259" spans="2:11" x14ac:dyDescent="0.25">
      <c r="B259" t="s">
        <v>407</v>
      </c>
      <c r="C259" s="2" t="s">
        <v>72</v>
      </c>
      <c r="D259" t="s">
        <v>73</v>
      </c>
      <c r="E259" t="s">
        <v>235</v>
      </c>
      <c r="F259">
        <v>9920.2000000000007</v>
      </c>
      <c r="G259">
        <v>42377.36</v>
      </c>
      <c r="H259">
        <v>0</v>
      </c>
      <c r="I259">
        <v>52286.720000000001</v>
      </c>
      <c r="J259">
        <v>6745.68</v>
      </c>
      <c r="K259">
        <v>15764.73</v>
      </c>
    </row>
    <row r="260" spans="2:11" x14ac:dyDescent="0.25">
      <c r="B260" t="s">
        <v>407</v>
      </c>
      <c r="C260" s="2" t="s">
        <v>187</v>
      </c>
      <c r="D260" t="s">
        <v>188</v>
      </c>
      <c r="E260" t="s">
        <v>234</v>
      </c>
      <c r="F260">
        <v>80819.360000000001</v>
      </c>
      <c r="G260">
        <v>91993.42</v>
      </c>
      <c r="H260">
        <v>63138.16</v>
      </c>
      <c r="I260">
        <v>65145.32</v>
      </c>
      <c r="J260">
        <v>49061.25</v>
      </c>
      <c r="K260">
        <v>31581.17</v>
      </c>
    </row>
    <row r="261" spans="2:11" x14ac:dyDescent="0.25">
      <c r="B261" t="s">
        <v>407</v>
      </c>
      <c r="C261" s="2" t="s">
        <v>189</v>
      </c>
      <c r="D261" t="s">
        <v>372</v>
      </c>
      <c r="E261" t="s">
        <v>234</v>
      </c>
      <c r="F261">
        <v>184298.78</v>
      </c>
      <c r="G261">
        <v>195479.77</v>
      </c>
      <c r="H261">
        <v>199138.31</v>
      </c>
      <c r="I261">
        <v>193782.92</v>
      </c>
      <c r="J261">
        <v>119658.28</v>
      </c>
      <c r="K261">
        <v>35032.17</v>
      </c>
    </row>
    <row r="262" spans="2:11" x14ac:dyDescent="0.25">
      <c r="B262" t="s">
        <v>407</v>
      </c>
      <c r="C262" s="2" t="s">
        <v>227</v>
      </c>
      <c r="D262" t="s">
        <v>228</v>
      </c>
      <c r="E262" t="s">
        <v>234</v>
      </c>
      <c r="F262">
        <v>419506.68</v>
      </c>
      <c r="G262">
        <v>463939.1</v>
      </c>
      <c r="H262">
        <v>560682.68999999994</v>
      </c>
      <c r="I262">
        <v>568608.24</v>
      </c>
      <c r="J262">
        <v>413760.7</v>
      </c>
      <c r="K262">
        <v>90071.72</v>
      </c>
    </row>
    <row r="263" spans="2:11" x14ac:dyDescent="0.25">
      <c r="B263" t="s">
        <v>407</v>
      </c>
      <c r="C263" s="2" t="s">
        <v>226</v>
      </c>
      <c r="D263" t="s">
        <v>319</v>
      </c>
      <c r="E263" t="s">
        <v>234</v>
      </c>
      <c r="F263">
        <v>518230.28</v>
      </c>
      <c r="G263">
        <v>531680.56999999995</v>
      </c>
      <c r="H263">
        <v>741219.52</v>
      </c>
      <c r="I263">
        <v>422666.16</v>
      </c>
      <c r="J263">
        <v>478658.34</v>
      </c>
      <c r="K263">
        <v>259450.4</v>
      </c>
    </row>
    <row r="264" spans="2:11" x14ac:dyDescent="0.25">
      <c r="B264" t="s">
        <v>407</v>
      </c>
      <c r="C264" s="2" t="s">
        <v>190</v>
      </c>
      <c r="D264" t="s">
        <v>191</v>
      </c>
      <c r="E264" t="s">
        <v>234</v>
      </c>
      <c r="F264">
        <v>232764.76</v>
      </c>
      <c r="G264">
        <v>189874.6</v>
      </c>
      <c r="H264">
        <v>280378.13</v>
      </c>
      <c r="I264">
        <v>270387.65000000002</v>
      </c>
      <c r="J264">
        <v>228510.95</v>
      </c>
      <c r="K264">
        <v>202735.01</v>
      </c>
    </row>
    <row r="265" spans="2:11" x14ac:dyDescent="0.25">
      <c r="B265" t="s">
        <v>407</v>
      </c>
      <c r="C265" s="2" t="s">
        <v>222</v>
      </c>
      <c r="D265" t="s">
        <v>304</v>
      </c>
      <c r="E265" t="s">
        <v>234</v>
      </c>
      <c r="F265">
        <v>0</v>
      </c>
      <c r="G265">
        <v>0</v>
      </c>
      <c r="H265">
        <v>77989.94</v>
      </c>
      <c r="I265">
        <v>56721.96</v>
      </c>
      <c r="J265">
        <v>39521.96</v>
      </c>
      <c r="K265">
        <v>16730.650000000001</v>
      </c>
    </row>
    <row r="266" spans="2:11" x14ac:dyDescent="0.25">
      <c r="B266" t="s">
        <v>407</v>
      </c>
      <c r="C266" s="2" t="s">
        <v>192</v>
      </c>
      <c r="D266" t="s">
        <v>193</v>
      </c>
      <c r="E266" t="s">
        <v>234</v>
      </c>
      <c r="F266">
        <v>188329.33</v>
      </c>
      <c r="G266">
        <v>114008.38</v>
      </c>
      <c r="H266">
        <v>149736.91</v>
      </c>
      <c r="I266">
        <v>114050.51</v>
      </c>
      <c r="J266">
        <v>86104.59</v>
      </c>
      <c r="K266">
        <v>65255.69</v>
      </c>
    </row>
    <row r="267" spans="2:11" x14ac:dyDescent="0.25">
      <c r="B267" t="s">
        <v>407</v>
      </c>
      <c r="C267" s="2" t="s">
        <v>223</v>
      </c>
      <c r="D267" t="s">
        <v>404</v>
      </c>
      <c r="E267" t="s">
        <v>234</v>
      </c>
      <c r="F267" t="s">
        <v>110</v>
      </c>
      <c r="G267" t="s">
        <v>110</v>
      </c>
      <c r="H267" t="s">
        <v>110</v>
      </c>
      <c r="I267" t="s">
        <v>110</v>
      </c>
      <c r="J267" t="s">
        <v>110</v>
      </c>
      <c r="K267" t="s">
        <v>110</v>
      </c>
    </row>
    <row r="268" spans="2:11" x14ac:dyDescent="0.25">
      <c r="B268" t="s">
        <v>407</v>
      </c>
      <c r="C268" s="2" t="s">
        <v>194</v>
      </c>
      <c r="D268" t="s">
        <v>373</v>
      </c>
      <c r="E268" t="s">
        <v>234</v>
      </c>
      <c r="F268">
        <v>156873.96</v>
      </c>
      <c r="G268">
        <v>114422.52</v>
      </c>
      <c r="H268">
        <v>118025.48</v>
      </c>
      <c r="I268">
        <v>56096.73</v>
      </c>
      <c r="J268">
        <v>39299.19</v>
      </c>
      <c r="K268">
        <v>33400.39</v>
      </c>
    </row>
    <row r="269" spans="2:11" x14ac:dyDescent="0.25">
      <c r="B269" t="s">
        <v>407</v>
      </c>
      <c r="C269" s="2" t="s">
        <v>214</v>
      </c>
      <c r="D269" t="s">
        <v>215</v>
      </c>
      <c r="E269" t="s">
        <v>234</v>
      </c>
      <c r="F269">
        <v>158761.12</v>
      </c>
      <c r="G269">
        <v>131761.16</v>
      </c>
      <c r="H269">
        <v>179874.32</v>
      </c>
      <c r="I269">
        <v>151671.70000000001</v>
      </c>
      <c r="J269">
        <v>147572.03</v>
      </c>
      <c r="K269">
        <v>95320.25</v>
      </c>
    </row>
    <row r="270" spans="2:11" x14ac:dyDescent="0.25">
      <c r="B270" t="s">
        <v>407</v>
      </c>
      <c r="C270" s="2" t="s">
        <v>195</v>
      </c>
      <c r="D270" t="s">
        <v>196</v>
      </c>
      <c r="E270" t="s">
        <v>236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5">
      <c r="B271" t="s">
        <v>407</v>
      </c>
      <c r="C271" s="2" t="s">
        <v>197</v>
      </c>
      <c r="D271" t="s">
        <v>284</v>
      </c>
      <c r="E271" t="s">
        <v>234</v>
      </c>
      <c r="F271">
        <v>93535.06</v>
      </c>
      <c r="G271">
        <v>158045.6</v>
      </c>
      <c r="H271">
        <v>110681.22</v>
      </c>
      <c r="I271">
        <v>108897.76</v>
      </c>
      <c r="J271">
        <v>77445.23</v>
      </c>
      <c r="K271">
        <v>43102.93</v>
      </c>
    </row>
    <row r="272" spans="2:11" x14ac:dyDescent="0.25">
      <c r="B272" t="s">
        <v>407</v>
      </c>
      <c r="C272" s="2" t="s">
        <v>231</v>
      </c>
      <c r="D272" t="s">
        <v>399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407</v>
      </c>
      <c r="C273" s="2" t="s">
        <v>216</v>
      </c>
      <c r="D273" t="s">
        <v>400</v>
      </c>
      <c r="E273" t="s">
        <v>234</v>
      </c>
      <c r="F273" t="s">
        <v>110</v>
      </c>
      <c r="G273" t="s">
        <v>110</v>
      </c>
      <c r="H273" t="s">
        <v>110</v>
      </c>
      <c r="I273" t="s">
        <v>110</v>
      </c>
      <c r="J273" t="s">
        <v>110</v>
      </c>
      <c r="K273" t="s">
        <v>110</v>
      </c>
    </row>
    <row r="274" spans="2:11" x14ac:dyDescent="0.25">
      <c r="B274" t="s">
        <v>407</v>
      </c>
      <c r="C274" s="2" t="s">
        <v>198</v>
      </c>
      <c r="D274" t="s">
        <v>362</v>
      </c>
      <c r="E274" t="s">
        <v>234</v>
      </c>
      <c r="F274">
        <v>213628.59</v>
      </c>
      <c r="G274">
        <v>205551.51</v>
      </c>
      <c r="H274">
        <v>178429.91</v>
      </c>
      <c r="I274">
        <v>246784.36</v>
      </c>
      <c r="J274">
        <v>281670.61</v>
      </c>
      <c r="K274">
        <v>140054.37</v>
      </c>
    </row>
    <row r="275" spans="2:11" x14ac:dyDescent="0.25">
      <c r="B275" t="s">
        <v>407</v>
      </c>
      <c r="C275" s="2" t="s">
        <v>199</v>
      </c>
      <c r="D275" t="s">
        <v>200</v>
      </c>
      <c r="E275" t="s">
        <v>234</v>
      </c>
      <c r="F275">
        <v>106069.39</v>
      </c>
      <c r="G275">
        <v>215729.87</v>
      </c>
      <c r="H275">
        <v>128450.86</v>
      </c>
      <c r="I275">
        <v>115714.89</v>
      </c>
      <c r="J275">
        <v>46721.36</v>
      </c>
      <c r="K275">
        <v>29731.88</v>
      </c>
    </row>
    <row r="276" spans="2:11" x14ac:dyDescent="0.25">
      <c r="B276" t="s">
        <v>407</v>
      </c>
      <c r="C276" s="2" t="s">
        <v>201</v>
      </c>
      <c r="D276" t="s">
        <v>374</v>
      </c>
      <c r="E276" t="s">
        <v>234</v>
      </c>
      <c r="F276">
        <v>300108.08</v>
      </c>
      <c r="G276">
        <v>467078.85</v>
      </c>
      <c r="H276" t="s">
        <v>110</v>
      </c>
      <c r="I276" t="s">
        <v>110</v>
      </c>
      <c r="J276" t="s">
        <v>110</v>
      </c>
      <c r="K276" t="s">
        <v>110</v>
      </c>
    </row>
    <row r="277" spans="2:11" x14ac:dyDescent="0.25">
      <c r="B277" t="s">
        <v>407</v>
      </c>
      <c r="C277" s="2" t="s">
        <v>224</v>
      </c>
      <c r="D277" t="s">
        <v>305</v>
      </c>
      <c r="E277" t="s">
        <v>234</v>
      </c>
      <c r="F277">
        <v>180660.77</v>
      </c>
      <c r="G277">
        <v>64529.84</v>
      </c>
      <c r="H277">
        <v>34311.800000000003</v>
      </c>
      <c r="I277">
        <v>5264.75</v>
      </c>
      <c r="J277">
        <v>11069.76</v>
      </c>
      <c r="K277">
        <v>4969.8900000000003</v>
      </c>
    </row>
    <row r="278" spans="2:11" x14ac:dyDescent="0.25">
      <c r="B278" t="s">
        <v>407</v>
      </c>
      <c r="C278" s="2" t="s">
        <v>202</v>
      </c>
      <c r="D278" t="s">
        <v>203</v>
      </c>
      <c r="E278" t="s">
        <v>234</v>
      </c>
      <c r="F278" t="s">
        <v>110</v>
      </c>
      <c r="G278" t="s">
        <v>110</v>
      </c>
      <c r="H278" t="s">
        <v>110</v>
      </c>
      <c r="I278" t="s">
        <v>110</v>
      </c>
      <c r="J278" t="s">
        <v>110</v>
      </c>
      <c r="K278" t="s">
        <v>110</v>
      </c>
    </row>
    <row r="279" spans="2:11" x14ac:dyDescent="0.25">
      <c r="B279" t="s">
        <v>407</v>
      </c>
      <c r="C279" s="2" t="s">
        <v>204</v>
      </c>
      <c r="D279" t="s">
        <v>375</v>
      </c>
      <c r="E279" t="s">
        <v>234</v>
      </c>
      <c r="F279">
        <v>357474.46</v>
      </c>
      <c r="G279">
        <v>80312.27</v>
      </c>
      <c r="H279" t="s">
        <v>110</v>
      </c>
      <c r="I279" t="s">
        <v>110</v>
      </c>
      <c r="J279" t="s">
        <v>110</v>
      </c>
      <c r="K279" t="s">
        <v>110</v>
      </c>
    </row>
    <row r="280" spans="2:11" x14ac:dyDescent="0.25">
      <c r="B280" t="s">
        <v>407</v>
      </c>
      <c r="C280" s="2" t="s">
        <v>205</v>
      </c>
      <c r="D280" t="s">
        <v>388</v>
      </c>
      <c r="E280" t="s">
        <v>234</v>
      </c>
      <c r="F280">
        <v>146707.94</v>
      </c>
      <c r="G280">
        <v>167873.81</v>
      </c>
      <c r="H280">
        <v>170426.32</v>
      </c>
      <c r="I280">
        <v>253489.41</v>
      </c>
      <c r="J280">
        <v>178260.05</v>
      </c>
      <c r="K280">
        <v>154614.01999999999</v>
      </c>
    </row>
    <row r="281" spans="2:11" x14ac:dyDescent="0.25">
      <c r="B281" t="s">
        <v>407</v>
      </c>
      <c r="C281" s="2" t="s">
        <v>225</v>
      </c>
      <c r="D281" t="s">
        <v>389</v>
      </c>
      <c r="E281" t="s">
        <v>234</v>
      </c>
      <c r="F281">
        <v>563859.19999999995</v>
      </c>
      <c r="G281">
        <v>453068.75</v>
      </c>
      <c r="H281">
        <v>443569</v>
      </c>
      <c r="I281">
        <v>454342.99</v>
      </c>
      <c r="J281">
        <v>95573.01</v>
      </c>
      <c r="K281">
        <v>166255.51</v>
      </c>
    </row>
    <row r="282" spans="2:11" x14ac:dyDescent="0.25">
      <c r="B282" t="s">
        <v>3</v>
      </c>
      <c r="C282" s="2" t="s">
        <v>80</v>
      </c>
      <c r="D282" t="s">
        <v>359</v>
      </c>
      <c r="E282" t="s">
        <v>234</v>
      </c>
      <c r="F282">
        <v>226926.59</v>
      </c>
      <c r="G282">
        <v>189576.94</v>
      </c>
      <c r="H282">
        <v>243364.13</v>
      </c>
      <c r="I282">
        <v>195475.53</v>
      </c>
      <c r="J282">
        <v>116042.68</v>
      </c>
      <c r="K282">
        <v>32548.09</v>
      </c>
    </row>
    <row r="283" spans="2:11" x14ac:dyDescent="0.25">
      <c r="B283" t="s">
        <v>3</v>
      </c>
      <c r="C283" s="2" t="s">
        <v>83</v>
      </c>
      <c r="D283" t="s">
        <v>84</v>
      </c>
      <c r="E283" t="s">
        <v>235</v>
      </c>
      <c r="F283">
        <v>242934.56</v>
      </c>
      <c r="G283">
        <v>163989.92000000001</v>
      </c>
      <c r="H283">
        <v>167645.44</v>
      </c>
      <c r="I283">
        <v>216829.06</v>
      </c>
      <c r="J283">
        <v>58191.06</v>
      </c>
      <c r="K283">
        <v>18035.66</v>
      </c>
    </row>
    <row r="284" spans="2:11" x14ac:dyDescent="0.25">
      <c r="B284" t="s">
        <v>3</v>
      </c>
      <c r="C284" s="2" t="s">
        <v>352</v>
      </c>
      <c r="D284" t="s">
        <v>353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354</v>
      </c>
      <c r="D285" t="s">
        <v>355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135084.84</v>
      </c>
      <c r="G286">
        <v>181620.64</v>
      </c>
      <c r="H286">
        <v>334582.8</v>
      </c>
      <c r="I286">
        <v>373721.22</v>
      </c>
      <c r="J286">
        <v>305804.69</v>
      </c>
      <c r="K286">
        <v>405910.04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356</v>
      </c>
      <c r="D289" t="s">
        <v>357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410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340</v>
      </c>
      <c r="D295" t="s">
        <v>376</v>
      </c>
      <c r="E295" t="s">
        <v>235</v>
      </c>
      <c r="F295" t="s">
        <v>110</v>
      </c>
      <c r="G295">
        <v>27169.360000000001</v>
      </c>
      <c r="H295">
        <v>37467.730000000003</v>
      </c>
      <c r="I295">
        <v>0</v>
      </c>
      <c r="J295">
        <v>21626.12</v>
      </c>
      <c r="K295" t="s">
        <v>110</v>
      </c>
    </row>
    <row r="296" spans="2:11" x14ac:dyDescent="0.25">
      <c r="B296" t="s">
        <v>1</v>
      </c>
      <c r="C296" s="2" t="s">
        <v>341</v>
      </c>
      <c r="D296" t="s">
        <v>377</v>
      </c>
      <c r="E296" t="s">
        <v>234</v>
      </c>
      <c r="F296" t="s">
        <v>110</v>
      </c>
      <c r="G296" t="s">
        <v>110</v>
      </c>
      <c r="H296" t="s">
        <v>110</v>
      </c>
      <c r="I296" t="s">
        <v>110</v>
      </c>
      <c r="J296" t="s">
        <v>110</v>
      </c>
      <c r="K296" t="s">
        <v>110</v>
      </c>
    </row>
    <row r="297" spans="2:11" x14ac:dyDescent="0.25">
      <c r="B297" t="s">
        <v>1</v>
      </c>
      <c r="C297" s="2" t="s">
        <v>342</v>
      </c>
      <c r="D297" t="s">
        <v>378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343</v>
      </c>
      <c r="D298" t="s">
        <v>379</v>
      </c>
      <c r="E298" t="s">
        <v>235</v>
      </c>
      <c r="F298" t="s">
        <v>110</v>
      </c>
      <c r="G298" t="s">
        <v>110</v>
      </c>
      <c r="H298" t="s">
        <v>110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344</v>
      </c>
      <c r="D299" t="s">
        <v>380</v>
      </c>
      <c r="E299" t="s">
        <v>235</v>
      </c>
      <c r="F299">
        <v>28092.639999999999</v>
      </c>
      <c r="G299">
        <v>8320.26</v>
      </c>
      <c r="H299">
        <v>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345</v>
      </c>
      <c r="D300" t="s">
        <v>381</v>
      </c>
      <c r="E300" t="s">
        <v>235</v>
      </c>
      <c r="F300">
        <v>6319.83</v>
      </c>
      <c r="G300">
        <v>9192.6</v>
      </c>
      <c r="H300">
        <v>12525.07</v>
      </c>
      <c r="I300">
        <v>0</v>
      </c>
      <c r="J300" t="s">
        <v>110</v>
      </c>
      <c r="K300" t="s">
        <v>110</v>
      </c>
    </row>
    <row r="301" spans="2:11" x14ac:dyDescent="0.25">
      <c r="B301" t="s">
        <v>1</v>
      </c>
      <c r="C301" s="2" t="s">
        <v>346</v>
      </c>
      <c r="D301" t="s">
        <v>382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347</v>
      </c>
      <c r="D302" t="s">
        <v>383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348</v>
      </c>
      <c r="D303" t="s">
        <v>384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349</v>
      </c>
      <c r="D304" t="s">
        <v>385</v>
      </c>
      <c r="E304" t="s">
        <v>234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350</v>
      </c>
      <c r="D305" t="s">
        <v>386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351</v>
      </c>
      <c r="D306" t="s">
        <v>387</v>
      </c>
      <c r="E306" t="s">
        <v>235</v>
      </c>
      <c r="F306" t="s">
        <v>110</v>
      </c>
      <c r="G306" t="s">
        <v>110</v>
      </c>
      <c r="H306">
        <v>0</v>
      </c>
      <c r="I306">
        <v>0</v>
      </c>
      <c r="J306" t="s">
        <v>110</v>
      </c>
      <c r="K306" t="s">
        <v>110</v>
      </c>
    </row>
    <row r="307" spans="2:11" x14ac:dyDescent="0.25">
      <c r="B307" t="s">
        <v>237</v>
      </c>
      <c r="C307" s="2" t="s">
        <v>229</v>
      </c>
      <c r="D307" t="s">
        <v>230</v>
      </c>
      <c r="E307" t="s">
        <v>110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2</v>
      </c>
      <c r="C308" s="2" t="s">
        <v>74</v>
      </c>
      <c r="D308" t="s">
        <v>75</v>
      </c>
      <c r="E308" t="s">
        <v>235</v>
      </c>
      <c r="F308">
        <v>1137049.5900000001</v>
      </c>
      <c r="G308">
        <v>1503640.36</v>
      </c>
      <c r="H308">
        <v>1565535.58</v>
      </c>
      <c r="I308">
        <v>2078409.83</v>
      </c>
      <c r="J308">
        <v>1891372.47</v>
      </c>
      <c r="K308">
        <v>1425369.54</v>
      </c>
    </row>
    <row r="309" spans="2:11" x14ac:dyDescent="0.25">
      <c r="B309" t="s">
        <v>2</v>
      </c>
      <c r="C309" s="2" t="s">
        <v>76</v>
      </c>
      <c r="D309" t="s">
        <v>401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2</v>
      </c>
      <c r="C310" s="2" t="s">
        <v>232</v>
      </c>
      <c r="D310" t="s">
        <v>402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2</v>
      </c>
      <c r="C311" s="2" t="s">
        <v>77</v>
      </c>
      <c r="D311" t="s">
        <v>403</v>
      </c>
      <c r="E311" t="s">
        <v>235</v>
      </c>
      <c r="F311">
        <v>135809.06</v>
      </c>
      <c r="G311">
        <v>38201.519999999997</v>
      </c>
      <c r="H311">
        <v>125211.72</v>
      </c>
      <c r="I311">
        <v>22452.59</v>
      </c>
      <c r="J311">
        <v>41587.46</v>
      </c>
      <c r="K311">
        <v>309147.98</v>
      </c>
    </row>
    <row r="312" spans="2:11" x14ac:dyDescent="0.25">
      <c r="B312" t="s">
        <v>407</v>
      </c>
      <c r="C312" s="2" t="s">
        <v>206</v>
      </c>
      <c r="D312" t="s">
        <v>207</v>
      </c>
      <c r="E312" t="s">
        <v>234</v>
      </c>
      <c r="F312" t="s">
        <v>110</v>
      </c>
      <c r="G312" t="s">
        <v>110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407</v>
      </c>
      <c r="C313" s="2" t="s">
        <v>39</v>
      </c>
      <c r="D313" t="s">
        <v>301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407</v>
      </c>
      <c r="C314" s="2" t="s">
        <v>130</v>
      </c>
      <c r="D314" t="s">
        <v>131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407</v>
      </c>
      <c r="C315" s="2" t="s">
        <v>40</v>
      </c>
      <c r="D315" t="s">
        <v>41</v>
      </c>
      <c r="E315" t="s">
        <v>235</v>
      </c>
      <c r="F315">
        <v>244586.48</v>
      </c>
      <c r="G315">
        <v>134110.16</v>
      </c>
      <c r="H315">
        <v>231317.06</v>
      </c>
      <c r="I315">
        <v>503097.98</v>
      </c>
      <c r="J315">
        <v>75510.41</v>
      </c>
      <c r="K315">
        <v>165782.45000000001</v>
      </c>
    </row>
    <row r="316" spans="2:11" x14ac:dyDescent="0.25">
      <c r="B316" t="s">
        <v>407</v>
      </c>
      <c r="C316" s="2" t="s">
        <v>10</v>
      </c>
      <c r="D316" t="s">
        <v>367</v>
      </c>
      <c r="E316" t="s">
        <v>235</v>
      </c>
      <c r="F316">
        <v>931528.26</v>
      </c>
      <c r="G316">
        <v>1574192.38</v>
      </c>
      <c r="H316">
        <v>1505992.23</v>
      </c>
      <c r="I316">
        <v>1509265.26</v>
      </c>
      <c r="J316">
        <v>1286942.8799999999</v>
      </c>
      <c r="K316">
        <v>1050760.25</v>
      </c>
    </row>
    <row r="317" spans="2:11" x14ac:dyDescent="0.25">
      <c r="B317" t="s">
        <v>407</v>
      </c>
      <c r="C317" s="2" t="s">
        <v>208</v>
      </c>
      <c r="D317" t="s">
        <v>209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407</v>
      </c>
      <c r="C318" s="2" t="s">
        <v>11</v>
      </c>
      <c r="D318" t="s">
        <v>12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407</v>
      </c>
      <c r="C319" s="2" t="s">
        <v>132</v>
      </c>
      <c r="D319" t="s">
        <v>133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407</v>
      </c>
      <c r="C320" s="2" t="s">
        <v>134</v>
      </c>
      <c r="D320" t="s">
        <v>368</v>
      </c>
      <c r="E320" t="s">
        <v>234</v>
      </c>
      <c r="F320" t="s">
        <v>110</v>
      </c>
      <c r="G320" t="s">
        <v>110</v>
      </c>
      <c r="H320" t="s">
        <v>110</v>
      </c>
      <c r="I320" t="s">
        <v>110</v>
      </c>
      <c r="J320" t="s">
        <v>110</v>
      </c>
      <c r="K320" t="s">
        <v>110</v>
      </c>
    </row>
    <row r="321" spans="2:11" x14ac:dyDescent="0.25">
      <c r="B321" t="s">
        <v>407</v>
      </c>
      <c r="C321" s="2" t="s">
        <v>13</v>
      </c>
      <c r="D321" t="s">
        <v>14</v>
      </c>
      <c r="E321" t="s">
        <v>235</v>
      </c>
      <c r="F321">
        <v>1063051.1100000001</v>
      </c>
      <c r="G321">
        <v>1137275.95</v>
      </c>
      <c r="H321">
        <v>1102262.8500000001</v>
      </c>
      <c r="I321">
        <v>510498.98</v>
      </c>
      <c r="J321">
        <v>493811.9</v>
      </c>
      <c r="K321">
        <v>486013.26</v>
      </c>
    </row>
    <row r="322" spans="2:11" x14ac:dyDescent="0.25">
      <c r="B322" t="s">
        <v>407</v>
      </c>
      <c r="C322" s="2" t="s">
        <v>135</v>
      </c>
      <c r="D322" t="s">
        <v>136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407</v>
      </c>
      <c r="C323" s="2" t="s">
        <v>137</v>
      </c>
      <c r="D323" t="s">
        <v>138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407</v>
      </c>
      <c r="C324" s="2" t="s">
        <v>139</v>
      </c>
      <c r="D324" t="s">
        <v>369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407</v>
      </c>
      <c r="C325" s="2" t="s">
        <v>78</v>
      </c>
      <c r="D325" t="s">
        <v>79</v>
      </c>
      <c r="E325" t="s">
        <v>235</v>
      </c>
      <c r="F325">
        <v>357052.83</v>
      </c>
      <c r="G325">
        <v>200140.15</v>
      </c>
      <c r="H325">
        <v>311681.93</v>
      </c>
      <c r="I325">
        <v>316054.37</v>
      </c>
      <c r="J325">
        <v>127140.37</v>
      </c>
      <c r="K325">
        <v>113296.73</v>
      </c>
    </row>
    <row r="326" spans="2:11" x14ac:dyDescent="0.25">
      <c r="B326" t="s">
        <v>407</v>
      </c>
      <c r="C326" s="2" t="s">
        <v>81</v>
      </c>
      <c r="D326" t="s">
        <v>82</v>
      </c>
      <c r="E326" t="s">
        <v>235</v>
      </c>
      <c r="F326">
        <v>2729592.05</v>
      </c>
      <c r="G326">
        <v>1808306.47</v>
      </c>
      <c r="H326">
        <v>1041017.15</v>
      </c>
      <c r="I326">
        <v>1277395.98</v>
      </c>
      <c r="J326">
        <v>921559.77</v>
      </c>
      <c r="K326">
        <v>107706.73</v>
      </c>
    </row>
    <row r="327" spans="2:11" x14ac:dyDescent="0.25">
      <c r="B327" t="s">
        <v>407</v>
      </c>
      <c r="C327" s="2" t="s">
        <v>42</v>
      </c>
      <c r="D327" t="s">
        <v>43</v>
      </c>
      <c r="E327" t="s">
        <v>235</v>
      </c>
      <c r="F327">
        <v>480876.19</v>
      </c>
      <c r="G327">
        <v>553035</v>
      </c>
      <c r="H327">
        <v>640475.03</v>
      </c>
      <c r="I327">
        <v>489208.44</v>
      </c>
      <c r="J327">
        <v>169206.7</v>
      </c>
      <c r="K327">
        <v>125942.48</v>
      </c>
    </row>
    <row r="328" spans="2:11" x14ac:dyDescent="0.25">
      <c r="B328" t="s">
        <v>407</v>
      </c>
      <c r="C328" s="2" t="s">
        <v>15</v>
      </c>
      <c r="D328" t="s">
        <v>16</v>
      </c>
      <c r="E328" t="s">
        <v>235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5">
      <c r="B329" t="s">
        <v>407</v>
      </c>
      <c r="C329" s="2" t="s">
        <v>217</v>
      </c>
      <c r="D329" t="s">
        <v>311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5">
      <c r="B330" t="s">
        <v>407</v>
      </c>
      <c r="C330" s="2" t="s">
        <v>140</v>
      </c>
      <c r="D330" t="s">
        <v>141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407</v>
      </c>
      <c r="C331" s="2" t="s">
        <v>85</v>
      </c>
      <c r="D331" t="s">
        <v>86</v>
      </c>
      <c r="E331" t="s">
        <v>235</v>
      </c>
      <c r="F331">
        <v>108407.19</v>
      </c>
      <c r="G331">
        <v>32299.52</v>
      </c>
      <c r="H331">
        <v>0</v>
      </c>
      <c r="I331">
        <v>0</v>
      </c>
      <c r="J331">
        <v>0</v>
      </c>
      <c r="K331">
        <v>0</v>
      </c>
    </row>
    <row r="332" spans="2:11" x14ac:dyDescent="0.25">
      <c r="B332" t="s">
        <v>407</v>
      </c>
      <c r="C332" s="2" t="s">
        <v>87</v>
      </c>
      <c r="D332" t="s">
        <v>88</v>
      </c>
      <c r="E332" t="s">
        <v>235</v>
      </c>
      <c r="F332">
        <v>817187.77</v>
      </c>
      <c r="G332">
        <v>648666.43999999994</v>
      </c>
      <c r="H332">
        <v>571552.25</v>
      </c>
      <c r="I332">
        <v>156483.59</v>
      </c>
      <c r="J332">
        <v>57659.93</v>
      </c>
      <c r="K332">
        <v>106830.28</v>
      </c>
    </row>
    <row r="333" spans="2:11" x14ac:dyDescent="0.25">
      <c r="B333" t="s">
        <v>407</v>
      </c>
      <c r="C333" s="2" t="s">
        <v>17</v>
      </c>
      <c r="D333" t="s">
        <v>18</v>
      </c>
      <c r="E333" t="s">
        <v>235</v>
      </c>
      <c r="F333">
        <v>736121.48</v>
      </c>
      <c r="G333">
        <v>538731.55000000005</v>
      </c>
      <c r="H333">
        <v>600479.25</v>
      </c>
      <c r="I333">
        <v>702211.62</v>
      </c>
      <c r="J333">
        <v>324447.01</v>
      </c>
      <c r="K333">
        <v>236746.7</v>
      </c>
    </row>
    <row r="334" spans="2:11" x14ac:dyDescent="0.25">
      <c r="B334" t="s">
        <v>407</v>
      </c>
      <c r="C334" s="2" t="s">
        <v>142</v>
      </c>
      <c r="D334" t="s">
        <v>143</v>
      </c>
      <c r="E334" t="s">
        <v>234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5">
      <c r="B335" t="s">
        <v>407</v>
      </c>
      <c r="C335" s="2" t="s">
        <v>19</v>
      </c>
      <c r="D335" t="s">
        <v>20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5">
      <c r="B336" t="s">
        <v>407</v>
      </c>
      <c r="C336" s="2" t="s">
        <v>144</v>
      </c>
      <c r="D336" t="s">
        <v>145</v>
      </c>
      <c r="E336" t="s">
        <v>234</v>
      </c>
      <c r="F336" t="s">
        <v>110</v>
      </c>
      <c r="G336" t="s">
        <v>110</v>
      </c>
      <c r="H336" t="s">
        <v>110</v>
      </c>
      <c r="I336" t="s">
        <v>110</v>
      </c>
      <c r="J336" t="s">
        <v>110</v>
      </c>
      <c r="K336" t="s">
        <v>110</v>
      </c>
    </row>
    <row r="337" spans="2:11" x14ac:dyDescent="0.25">
      <c r="B337" t="s">
        <v>407</v>
      </c>
      <c r="C337" s="2" t="s">
        <v>44</v>
      </c>
      <c r="D337" t="s">
        <v>390</v>
      </c>
      <c r="E337" t="s">
        <v>235</v>
      </c>
      <c r="F337">
        <v>1921147.14</v>
      </c>
      <c r="G337">
        <v>2543181.62</v>
      </c>
      <c r="H337">
        <v>2593787.23</v>
      </c>
      <c r="I337">
        <v>1943010.86</v>
      </c>
      <c r="J337">
        <v>1486415.66</v>
      </c>
      <c r="K337">
        <v>845682.53</v>
      </c>
    </row>
    <row r="338" spans="2:11" x14ac:dyDescent="0.25">
      <c r="B338" t="s">
        <v>407</v>
      </c>
      <c r="C338" s="2" t="s">
        <v>45</v>
      </c>
      <c r="D338" t="s">
        <v>391</v>
      </c>
      <c r="E338" t="s">
        <v>235</v>
      </c>
      <c r="F338">
        <v>405211.29</v>
      </c>
      <c r="G338">
        <v>421623.11</v>
      </c>
      <c r="H338">
        <v>335909.74</v>
      </c>
      <c r="I338">
        <v>63569.51</v>
      </c>
      <c r="J338">
        <v>145120.79</v>
      </c>
      <c r="K338">
        <v>77362.789999999994</v>
      </c>
    </row>
    <row r="339" spans="2:11" x14ac:dyDescent="0.25">
      <c r="B339" t="s">
        <v>407</v>
      </c>
      <c r="C339" s="2" t="s">
        <v>46</v>
      </c>
      <c r="D339" t="s">
        <v>47</v>
      </c>
      <c r="E339" t="s">
        <v>235</v>
      </c>
      <c r="F339">
        <v>371814.63</v>
      </c>
      <c r="G339">
        <v>149691.12</v>
      </c>
      <c r="H339">
        <v>160563.20000000001</v>
      </c>
      <c r="I339">
        <v>182965.88</v>
      </c>
      <c r="J339">
        <v>64491.68</v>
      </c>
      <c r="K339">
        <v>68300.08</v>
      </c>
    </row>
    <row r="340" spans="2:11" x14ac:dyDescent="0.25">
      <c r="B340" t="s">
        <v>407</v>
      </c>
      <c r="C340" s="2" t="s">
        <v>146</v>
      </c>
      <c r="D340" t="s">
        <v>370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5">
      <c r="B341" t="s">
        <v>407</v>
      </c>
      <c r="C341" s="2" t="s">
        <v>147</v>
      </c>
      <c r="D341" t="s">
        <v>148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5">
      <c r="B342" t="s">
        <v>407</v>
      </c>
      <c r="C342" s="2" t="s">
        <v>48</v>
      </c>
      <c r="D342" t="s">
        <v>49</v>
      </c>
      <c r="E342" t="s">
        <v>235</v>
      </c>
      <c r="F342">
        <v>3705010.73</v>
      </c>
      <c r="G342">
        <v>6943558.71</v>
      </c>
      <c r="H342">
        <v>4942869.75</v>
      </c>
      <c r="I342">
        <v>3861873.65</v>
      </c>
      <c r="J342">
        <v>5683390.3899999997</v>
      </c>
      <c r="K342">
        <v>2407764.5099999998</v>
      </c>
    </row>
    <row r="343" spans="2:11" x14ac:dyDescent="0.25">
      <c r="B343" t="s">
        <v>407</v>
      </c>
      <c r="C343" s="2" t="s">
        <v>21</v>
      </c>
      <c r="D343" t="s">
        <v>22</v>
      </c>
      <c r="E343" t="s">
        <v>235</v>
      </c>
      <c r="F343">
        <v>19357.59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407</v>
      </c>
      <c r="C344" s="2" t="s">
        <v>23</v>
      </c>
      <c r="D344" t="s">
        <v>24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5">
      <c r="B345" t="s">
        <v>407</v>
      </c>
      <c r="C345" s="2" t="s">
        <v>89</v>
      </c>
      <c r="D345" t="s">
        <v>312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407</v>
      </c>
      <c r="C346" s="2" t="s">
        <v>50</v>
      </c>
      <c r="D346" t="s">
        <v>51</v>
      </c>
      <c r="E346" t="s">
        <v>235</v>
      </c>
      <c r="F346">
        <v>97452.27</v>
      </c>
      <c r="G346">
        <v>44710.36</v>
      </c>
      <c r="H346">
        <v>189383.45</v>
      </c>
      <c r="I346">
        <v>105823.08</v>
      </c>
      <c r="J346">
        <v>24415.21</v>
      </c>
      <c r="K346">
        <v>84304.57</v>
      </c>
    </row>
    <row r="347" spans="2:11" x14ac:dyDescent="0.25">
      <c r="B347" t="s">
        <v>407</v>
      </c>
      <c r="C347" s="2" t="s">
        <v>113</v>
      </c>
      <c r="D347" t="s">
        <v>111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407</v>
      </c>
      <c r="C348" s="2" t="s">
        <v>149</v>
      </c>
      <c r="D348" t="s">
        <v>150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5">
      <c r="B349" t="s">
        <v>407</v>
      </c>
      <c r="C349" s="2" t="s">
        <v>52</v>
      </c>
      <c r="D349" t="s">
        <v>392</v>
      </c>
      <c r="E349" t="s">
        <v>235</v>
      </c>
      <c r="F349">
        <v>8161.7</v>
      </c>
      <c r="G349">
        <v>120879.67999999999</v>
      </c>
      <c r="H349">
        <v>236026.09</v>
      </c>
      <c r="I349">
        <v>250836.79</v>
      </c>
      <c r="J349">
        <v>189342.92</v>
      </c>
      <c r="K349">
        <v>320910.89</v>
      </c>
    </row>
    <row r="350" spans="2:11" x14ac:dyDescent="0.25">
      <c r="B350" t="s">
        <v>407</v>
      </c>
      <c r="C350" s="2" t="s">
        <v>53</v>
      </c>
      <c r="D350" t="s">
        <v>393</v>
      </c>
      <c r="E350" t="s">
        <v>234</v>
      </c>
      <c r="F350">
        <v>0</v>
      </c>
      <c r="G350">
        <v>0</v>
      </c>
      <c r="H350">
        <v>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407</v>
      </c>
      <c r="C351" s="2" t="s">
        <v>151</v>
      </c>
      <c r="D351" t="s">
        <v>152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5">
      <c r="B352" t="s">
        <v>407</v>
      </c>
      <c r="C352" s="2" t="s">
        <v>54</v>
      </c>
      <c r="D352" t="s">
        <v>55</v>
      </c>
      <c r="E352" t="s">
        <v>235</v>
      </c>
      <c r="F352">
        <v>141140.14000000001</v>
      </c>
      <c r="G352">
        <v>44157.73</v>
      </c>
      <c r="H352">
        <v>58657.65</v>
      </c>
      <c r="I352">
        <v>11334.12</v>
      </c>
      <c r="J352">
        <v>29359.43</v>
      </c>
      <c r="K352">
        <v>23985.11</v>
      </c>
    </row>
    <row r="353" spans="2:11" x14ac:dyDescent="0.25">
      <c r="B353" t="s">
        <v>407</v>
      </c>
      <c r="C353" s="2" t="s">
        <v>25</v>
      </c>
      <c r="D353" t="s">
        <v>316</v>
      </c>
      <c r="E353" t="s">
        <v>235</v>
      </c>
      <c r="F353" t="s">
        <v>110</v>
      </c>
      <c r="G353" t="s">
        <v>110</v>
      </c>
      <c r="H353" t="s">
        <v>110</v>
      </c>
      <c r="I353" t="s">
        <v>110</v>
      </c>
      <c r="J353" t="s">
        <v>110</v>
      </c>
      <c r="K353" t="s">
        <v>110</v>
      </c>
    </row>
    <row r="354" spans="2:11" x14ac:dyDescent="0.25">
      <c r="B354" t="s">
        <v>407</v>
      </c>
      <c r="C354" s="2" t="s">
        <v>90</v>
      </c>
      <c r="D354" t="s">
        <v>324</v>
      </c>
      <c r="E354" t="s">
        <v>235</v>
      </c>
      <c r="F354">
        <v>8559182.3100000005</v>
      </c>
      <c r="G354">
        <v>16259176.109999999</v>
      </c>
      <c r="H354">
        <v>16036436.18</v>
      </c>
      <c r="I354">
        <v>14640493.560000001</v>
      </c>
      <c r="J354">
        <v>16395652.109999999</v>
      </c>
      <c r="K354">
        <v>6168933.4500000002</v>
      </c>
    </row>
    <row r="355" spans="2:11" x14ac:dyDescent="0.25">
      <c r="B355" t="s">
        <v>407</v>
      </c>
      <c r="C355" s="2" t="s">
        <v>218</v>
      </c>
      <c r="D355" t="s">
        <v>302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407</v>
      </c>
      <c r="C356" s="2" t="s">
        <v>210</v>
      </c>
      <c r="D356" t="s">
        <v>211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5">
      <c r="B357" t="s">
        <v>407</v>
      </c>
      <c r="C357" s="2" t="s">
        <v>26</v>
      </c>
      <c r="D357" t="s">
        <v>27</v>
      </c>
      <c r="E357" t="s">
        <v>235</v>
      </c>
      <c r="F357">
        <v>776363.47</v>
      </c>
      <c r="G357">
        <v>891279.58</v>
      </c>
      <c r="H357">
        <v>1205790.56</v>
      </c>
      <c r="I357">
        <v>1186825.6299999999</v>
      </c>
      <c r="J357">
        <v>1335111.32</v>
      </c>
      <c r="K357">
        <v>766354.95</v>
      </c>
    </row>
    <row r="358" spans="2:11" x14ac:dyDescent="0.25">
      <c r="B358" t="s">
        <v>407</v>
      </c>
      <c r="C358" s="2" t="s">
        <v>153</v>
      </c>
      <c r="D358" t="s">
        <v>154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407</v>
      </c>
      <c r="C359" s="2" t="s">
        <v>56</v>
      </c>
      <c r="D359" t="s">
        <v>57</v>
      </c>
      <c r="E359" t="s">
        <v>235</v>
      </c>
      <c r="F359">
        <v>187200.36</v>
      </c>
      <c r="G359">
        <v>195282.73</v>
      </c>
      <c r="H359">
        <v>130026.63</v>
      </c>
      <c r="I359">
        <v>59961.87</v>
      </c>
      <c r="J359">
        <v>79006.33</v>
      </c>
      <c r="K359">
        <v>149684.07999999999</v>
      </c>
    </row>
    <row r="360" spans="2:11" x14ac:dyDescent="0.25">
      <c r="B360" t="s">
        <v>407</v>
      </c>
      <c r="C360" s="2" t="s">
        <v>155</v>
      </c>
      <c r="D360" t="s">
        <v>156</v>
      </c>
      <c r="E360" t="s">
        <v>234</v>
      </c>
      <c r="F360" t="s">
        <v>110</v>
      </c>
      <c r="G360" t="s">
        <v>110</v>
      </c>
      <c r="H360" t="s">
        <v>110</v>
      </c>
      <c r="I360" t="s">
        <v>110</v>
      </c>
      <c r="J360" t="s">
        <v>110</v>
      </c>
      <c r="K360" t="s">
        <v>110</v>
      </c>
    </row>
    <row r="361" spans="2:11" x14ac:dyDescent="0.25">
      <c r="B361" t="s">
        <v>407</v>
      </c>
      <c r="C361" s="2" t="s">
        <v>157</v>
      </c>
      <c r="D361" t="s">
        <v>158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5">
      <c r="B362" t="s">
        <v>407</v>
      </c>
      <c r="C362" s="2" t="s">
        <v>28</v>
      </c>
      <c r="D362" t="s">
        <v>29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407</v>
      </c>
      <c r="C363" s="2" t="s">
        <v>30</v>
      </c>
      <c r="D363" t="s">
        <v>317</v>
      </c>
      <c r="E363" t="s">
        <v>235</v>
      </c>
      <c r="F363">
        <v>1982851.7</v>
      </c>
      <c r="G363">
        <v>2147272.87</v>
      </c>
      <c r="H363">
        <v>2180219</v>
      </c>
      <c r="I363">
        <v>1582645.02</v>
      </c>
      <c r="J363">
        <v>1394163.79</v>
      </c>
      <c r="K363">
        <v>1308376.48</v>
      </c>
    </row>
    <row r="364" spans="2:11" x14ac:dyDescent="0.25">
      <c r="B364" t="s">
        <v>407</v>
      </c>
      <c r="C364" s="2" t="s">
        <v>159</v>
      </c>
      <c r="D364" t="s">
        <v>160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407</v>
      </c>
      <c r="C365" s="2" t="s">
        <v>161</v>
      </c>
      <c r="D365" t="s">
        <v>162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5">
      <c r="B366" t="s">
        <v>407</v>
      </c>
      <c r="C366" s="2" t="s">
        <v>163</v>
      </c>
      <c r="D366" t="s">
        <v>164</v>
      </c>
      <c r="E366" t="s">
        <v>234</v>
      </c>
      <c r="F366" t="s">
        <v>110</v>
      </c>
      <c r="G366" t="s">
        <v>110</v>
      </c>
      <c r="H366" t="s">
        <v>110</v>
      </c>
      <c r="I366" t="s">
        <v>110</v>
      </c>
      <c r="J366" t="s">
        <v>110</v>
      </c>
      <c r="K366" t="s">
        <v>110</v>
      </c>
    </row>
    <row r="367" spans="2:11" x14ac:dyDescent="0.25">
      <c r="B367" t="s">
        <v>407</v>
      </c>
      <c r="C367" s="2" t="s">
        <v>58</v>
      </c>
      <c r="D367" t="s">
        <v>59</v>
      </c>
      <c r="E367" t="s">
        <v>235</v>
      </c>
      <c r="F367">
        <v>45504.76</v>
      </c>
      <c r="G367">
        <v>86243.48</v>
      </c>
      <c r="H367">
        <v>0</v>
      </c>
      <c r="I367">
        <v>20384.759999999998</v>
      </c>
      <c r="J367">
        <v>43593.88</v>
      </c>
      <c r="K367">
        <v>28401.18</v>
      </c>
    </row>
    <row r="368" spans="2:11" x14ac:dyDescent="0.25">
      <c r="B368" t="s">
        <v>407</v>
      </c>
      <c r="C368" s="2" t="s">
        <v>60</v>
      </c>
      <c r="D368" t="s">
        <v>61</v>
      </c>
      <c r="E368" t="s">
        <v>235</v>
      </c>
      <c r="F368">
        <v>2011910.18</v>
      </c>
      <c r="G368">
        <v>1775697.47</v>
      </c>
      <c r="H368">
        <v>1824903.68</v>
      </c>
      <c r="I368">
        <v>1683929.36</v>
      </c>
      <c r="J368">
        <v>2135376.7000000002</v>
      </c>
      <c r="K368">
        <v>1157955.51</v>
      </c>
    </row>
    <row r="369" spans="2:11" x14ac:dyDescent="0.25">
      <c r="B369" t="s">
        <v>407</v>
      </c>
      <c r="C369" s="2" t="s">
        <v>165</v>
      </c>
      <c r="D369" t="s">
        <v>166</v>
      </c>
      <c r="E369" t="s">
        <v>234</v>
      </c>
      <c r="F369" t="s">
        <v>110</v>
      </c>
      <c r="G369" t="s">
        <v>110</v>
      </c>
      <c r="H369" t="s">
        <v>110</v>
      </c>
      <c r="I369" t="s">
        <v>110</v>
      </c>
      <c r="J369" t="s">
        <v>110</v>
      </c>
      <c r="K369" t="s">
        <v>110</v>
      </c>
    </row>
    <row r="370" spans="2:11" x14ac:dyDescent="0.25">
      <c r="B370" t="s">
        <v>407</v>
      </c>
      <c r="C370" s="2" t="s">
        <v>91</v>
      </c>
      <c r="D370" t="s">
        <v>363</v>
      </c>
      <c r="E370" t="s">
        <v>235</v>
      </c>
      <c r="F370">
        <v>692123.3</v>
      </c>
      <c r="G370">
        <v>466092.81</v>
      </c>
      <c r="H370">
        <v>515940.81</v>
      </c>
      <c r="I370">
        <v>521387.43</v>
      </c>
      <c r="J370">
        <v>456949.39</v>
      </c>
      <c r="K370">
        <v>320550.53999999998</v>
      </c>
    </row>
    <row r="371" spans="2:11" x14ac:dyDescent="0.25">
      <c r="B371" t="s">
        <v>407</v>
      </c>
      <c r="C371" s="2" t="s">
        <v>92</v>
      </c>
      <c r="D371" t="s">
        <v>313</v>
      </c>
      <c r="E371" t="s">
        <v>235</v>
      </c>
      <c r="F371" t="s">
        <v>110</v>
      </c>
      <c r="G371" t="s">
        <v>110</v>
      </c>
      <c r="H371" t="s">
        <v>110</v>
      </c>
      <c r="I371" t="s">
        <v>110</v>
      </c>
      <c r="J371" t="s">
        <v>110</v>
      </c>
      <c r="K371" t="s">
        <v>110</v>
      </c>
    </row>
    <row r="372" spans="2:11" x14ac:dyDescent="0.25">
      <c r="B372" t="s">
        <v>407</v>
      </c>
      <c r="C372" s="2" t="s">
        <v>167</v>
      </c>
      <c r="D372" t="s">
        <v>168</v>
      </c>
      <c r="E372" t="s">
        <v>234</v>
      </c>
      <c r="F372" t="s">
        <v>110</v>
      </c>
      <c r="G372" t="s">
        <v>110</v>
      </c>
      <c r="H372" t="s">
        <v>110</v>
      </c>
      <c r="I372" t="s">
        <v>110</v>
      </c>
      <c r="J372" t="s">
        <v>110</v>
      </c>
      <c r="K372" t="s">
        <v>110</v>
      </c>
    </row>
    <row r="373" spans="2:11" x14ac:dyDescent="0.25">
      <c r="B373" t="s">
        <v>407</v>
      </c>
      <c r="C373" s="2" t="s">
        <v>169</v>
      </c>
      <c r="D373" t="s">
        <v>170</v>
      </c>
      <c r="E373" t="s">
        <v>234</v>
      </c>
      <c r="F373" t="s">
        <v>110</v>
      </c>
      <c r="G373" t="s">
        <v>110</v>
      </c>
      <c r="H373" t="s">
        <v>110</v>
      </c>
      <c r="I373" t="s">
        <v>110</v>
      </c>
      <c r="J373" t="s">
        <v>110</v>
      </c>
      <c r="K373" t="s">
        <v>110</v>
      </c>
    </row>
    <row r="374" spans="2:11" x14ac:dyDescent="0.25">
      <c r="B374" t="s">
        <v>407</v>
      </c>
      <c r="C374" s="2" t="s">
        <v>31</v>
      </c>
      <c r="D374" t="s">
        <v>318</v>
      </c>
      <c r="E374" t="s">
        <v>235</v>
      </c>
      <c r="F374">
        <v>2267688.98</v>
      </c>
      <c r="G374">
        <v>1809883.31</v>
      </c>
      <c r="H374">
        <v>861521.8</v>
      </c>
      <c r="I374">
        <v>826010.64</v>
      </c>
      <c r="J374">
        <v>1032363.63</v>
      </c>
      <c r="K374">
        <v>646331.17000000004</v>
      </c>
    </row>
    <row r="375" spans="2:11" x14ac:dyDescent="0.25">
      <c r="B375" t="s">
        <v>407</v>
      </c>
      <c r="C375" s="2" t="s">
        <v>171</v>
      </c>
      <c r="D375" t="s">
        <v>172</v>
      </c>
      <c r="E375" t="s">
        <v>234</v>
      </c>
      <c r="F375" t="s">
        <v>110</v>
      </c>
      <c r="G375" t="s">
        <v>110</v>
      </c>
      <c r="H375" t="s">
        <v>110</v>
      </c>
      <c r="I375" t="s">
        <v>110</v>
      </c>
      <c r="J375" t="s">
        <v>110</v>
      </c>
      <c r="K375" t="s">
        <v>110</v>
      </c>
    </row>
    <row r="376" spans="2:11" x14ac:dyDescent="0.25">
      <c r="B376" t="s">
        <v>407</v>
      </c>
      <c r="C376" s="2" t="s">
        <v>173</v>
      </c>
      <c r="D376" t="s">
        <v>174</v>
      </c>
      <c r="E376" t="s">
        <v>234</v>
      </c>
      <c r="F376" t="s">
        <v>110</v>
      </c>
      <c r="G376" t="s">
        <v>110</v>
      </c>
      <c r="H376" t="s">
        <v>110</v>
      </c>
      <c r="I376" t="s">
        <v>110</v>
      </c>
      <c r="J376" t="s">
        <v>110</v>
      </c>
      <c r="K376" t="s">
        <v>110</v>
      </c>
    </row>
    <row r="377" spans="2:11" x14ac:dyDescent="0.25">
      <c r="B377" t="s">
        <v>407</v>
      </c>
      <c r="C377" s="2" t="s">
        <v>62</v>
      </c>
      <c r="D377" t="s">
        <v>394</v>
      </c>
      <c r="E377" t="s">
        <v>235</v>
      </c>
      <c r="F377">
        <v>0</v>
      </c>
      <c r="G377">
        <v>0</v>
      </c>
      <c r="H377" t="s">
        <v>110</v>
      </c>
      <c r="I377" t="s">
        <v>110</v>
      </c>
      <c r="J377" t="s">
        <v>110</v>
      </c>
      <c r="K377" t="s">
        <v>110</v>
      </c>
    </row>
    <row r="378" spans="2:11" x14ac:dyDescent="0.25">
      <c r="B378" t="s">
        <v>407</v>
      </c>
      <c r="C378" s="2" t="s">
        <v>93</v>
      </c>
      <c r="D378" t="s">
        <v>325</v>
      </c>
      <c r="E378" t="s">
        <v>234</v>
      </c>
      <c r="F378" t="s">
        <v>110</v>
      </c>
      <c r="G378" t="s">
        <v>110</v>
      </c>
      <c r="H378" t="s">
        <v>110</v>
      </c>
      <c r="I378" t="s">
        <v>110</v>
      </c>
      <c r="J378" t="s">
        <v>110</v>
      </c>
      <c r="K378" t="s">
        <v>110</v>
      </c>
    </row>
    <row r="379" spans="2:11" x14ac:dyDescent="0.25">
      <c r="B379" t="s">
        <v>407</v>
      </c>
      <c r="C379" s="2" t="s">
        <v>32</v>
      </c>
      <c r="D379" t="s">
        <v>33</v>
      </c>
      <c r="E379" t="s">
        <v>234</v>
      </c>
      <c r="F379" t="s">
        <v>110</v>
      </c>
      <c r="G379" t="s">
        <v>110</v>
      </c>
      <c r="H379" t="s">
        <v>110</v>
      </c>
      <c r="I379" t="s">
        <v>110</v>
      </c>
      <c r="J379" t="s">
        <v>110</v>
      </c>
      <c r="K379" t="s">
        <v>110</v>
      </c>
    </row>
    <row r="380" spans="2:11" x14ac:dyDescent="0.25">
      <c r="B380" t="s">
        <v>407</v>
      </c>
      <c r="C380" s="2" t="s">
        <v>219</v>
      </c>
      <c r="D380" t="s">
        <v>314</v>
      </c>
      <c r="E380" t="s">
        <v>235</v>
      </c>
      <c r="F380" t="s">
        <v>110</v>
      </c>
      <c r="G380" t="s">
        <v>110</v>
      </c>
      <c r="H380" t="s">
        <v>110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407</v>
      </c>
      <c r="C381" s="2" t="s">
        <v>94</v>
      </c>
      <c r="D381" t="s">
        <v>95</v>
      </c>
      <c r="E381" t="s">
        <v>235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5">
      <c r="B382" t="s">
        <v>407</v>
      </c>
      <c r="C382" s="2" t="s">
        <v>63</v>
      </c>
      <c r="D382" t="s">
        <v>395</v>
      </c>
      <c r="E382" t="s">
        <v>235</v>
      </c>
      <c r="F382">
        <v>0</v>
      </c>
      <c r="G382">
        <v>0</v>
      </c>
      <c r="H382" t="s">
        <v>110</v>
      </c>
      <c r="I382" t="s">
        <v>110</v>
      </c>
      <c r="J382" t="s">
        <v>110</v>
      </c>
      <c r="K382" t="s">
        <v>110</v>
      </c>
    </row>
    <row r="383" spans="2:11" x14ac:dyDescent="0.25">
      <c r="B383" t="s">
        <v>407</v>
      </c>
      <c r="C383" s="2" t="s">
        <v>175</v>
      </c>
      <c r="D383" t="s">
        <v>176</v>
      </c>
      <c r="E383" t="s">
        <v>234</v>
      </c>
      <c r="F383" t="s">
        <v>110</v>
      </c>
      <c r="G383" t="s">
        <v>110</v>
      </c>
      <c r="H383" t="s">
        <v>110</v>
      </c>
      <c r="I383" t="s">
        <v>110</v>
      </c>
      <c r="J383" t="s">
        <v>110</v>
      </c>
      <c r="K383" t="s">
        <v>110</v>
      </c>
    </row>
    <row r="384" spans="2:11" x14ac:dyDescent="0.25">
      <c r="B384" t="s">
        <v>407</v>
      </c>
      <c r="C384" s="2" t="s">
        <v>220</v>
      </c>
      <c r="D384" t="s">
        <v>303</v>
      </c>
      <c r="E384" t="s">
        <v>234</v>
      </c>
      <c r="F384" t="s">
        <v>110</v>
      </c>
      <c r="G384" t="s">
        <v>110</v>
      </c>
      <c r="H384" t="s">
        <v>110</v>
      </c>
      <c r="I384" t="s">
        <v>110</v>
      </c>
      <c r="J384" t="s">
        <v>110</v>
      </c>
      <c r="K384" t="s">
        <v>110</v>
      </c>
    </row>
    <row r="385" spans="2:11" x14ac:dyDescent="0.25">
      <c r="B385" t="s">
        <v>407</v>
      </c>
      <c r="C385" s="2" t="s">
        <v>64</v>
      </c>
      <c r="D385" t="s">
        <v>65</v>
      </c>
      <c r="E385" t="s">
        <v>235</v>
      </c>
      <c r="F385">
        <v>1585241.94</v>
      </c>
      <c r="G385">
        <v>1938291.26</v>
      </c>
      <c r="H385">
        <v>1401388.29</v>
      </c>
      <c r="I385">
        <v>1278767.3</v>
      </c>
      <c r="J385">
        <v>1310617.1100000001</v>
      </c>
      <c r="K385">
        <v>781332.66</v>
      </c>
    </row>
    <row r="386" spans="2:11" x14ac:dyDescent="0.25">
      <c r="B386" t="s">
        <v>407</v>
      </c>
      <c r="C386" s="2" t="s">
        <v>66</v>
      </c>
      <c r="D386" t="s">
        <v>396</v>
      </c>
      <c r="E386" t="s">
        <v>235</v>
      </c>
      <c r="F386">
        <v>13070609.42</v>
      </c>
      <c r="G386">
        <v>5747291.0599999996</v>
      </c>
      <c r="H386">
        <v>6858693.8899999997</v>
      </c>
      <c r="I386">
        <v>6450667.6900000004</v>
      </c>
      <c r="J386">
        <v>5964471.9100000001</v>
      </c>
      <c r="K386">
        <v>5041498.83</v>
      </c>
    </row>
    <row r="387" spans="2:11" x14ac:dyDescent="0.25">
      <c r="B387" t="s">
        <v>407</v>
      </c>
      <c r="C387" s="2" t="s">
        <v>67</v>
      </c>
      <c r="D387" t="s">
        <v>397</v>
      </c>
      <c r="E387" t="s">
        <v>235</v>
      </c>
      <c r="F387">
        <v>778329.19</v>
      </c>
      <c r="G387">
        <v>628943.89</v>
      </c>
      <c r="H387">
        <v>705321.08</v>
      </c>
      <c r="I387">
        <v>1015939.68</v>
      </c>
      <c r="J387">
        <v>1049230.58</v>
      </c>
      <c r="K387">
        <v>346830.31</v>
      </c>
    </row>
    <row r="388" spans="2:11" x14ac:dyDescent="0.25">
      <c r="B388" t="s">
        <v>407</v>
      </c>
      <c r="C388" s="2" t="s">
        <v>177</v>
      </c>
      <c r="D388" t="s">
        <v>178</v>
      </c>
      <c r="E388" t="s">
        <v>234</v>
      </c>
      <c r="F388" t="s">
        <v>110</v>
      </c>
      <c r="G388" t="s">
        <v>110</v>
      </c>
      <c r="H388" t="s">
        <v>110</v>
      </c>
      <c r="I388" t="s">
        <v>110</v>
      </c>
      <c r="J388" t="s">
        <v>110</v>
      </c>
      <c r="K388" t="s">
        <v>110</v>
      </c>
    </row>
    <row r="389" spans="2:11" x14ac:dyDescent="0.25">
      <c r="B389" t="s">
        <v>407</v>
      </c>
      <c r="C389" s="2" t="s">
        <v>34</v>
      </c>
      <c r="D389" t="s">
        <v>35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5">
      <c r="B390" t="s">
        <v>407</v>
      </c>
      <c r="C390" s="2" t="s">
        <v>179</v>
      </c>
      <c r="D390" t="s">
        <v>180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407</v>
      </c>
      <c r="C391" s="2" t="s">
        <v>36</v>
      </c>
      <c r="D391" t="s">
        <v>37</v>
      </c>
      <c r="E391" t="s">
        <v>235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407</v>
      </c>
      <c r="C392" s="2" t="s">
        <v>221</v>
      </c>
      <c r="D392" t="s">
        <v>315</v>
      </c>
      <c r="E392" t="s">
        <v>234</v>
      </c>
      <c r="F392" t="s">
        <v>110</v>
      </c>
      <c r="G392" t="s">
        <v>110</v>
      </c>
      <c r="H392" t="s">
        <v>110</v>
      </c>
      <c r="I392" t="s">
        <v>110</v>
      </c>
      <c r="J392" t="s">
        <v>110</v>
      </c>
      <c r="K392" t="s">
        <v>110</v>
      </c>
    </row>
    <row r="393" spans="2:11" x14ac:dyDescent="0.25">
      <c r="B393" t="s">
        <v>407</v>
      </c>
      <c r="C393" s="2" t="s">
        <v>181</v>
      </c>
      <c r="D393" t="s">
        <v>182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407</v>
      </c>
      <c r="C394" s="2" t="s">
        <v>38</v>
      </c>
      <c r="D394" t="s">
        <v>371</v>
      </c>
      <c r="E394" t="s">
        <v>235</v>
      </c>
      <c r="F394">
        <v>201819.92</v>
      </c>
      <c r="G394">
        <v>197920.23</v>
      </c>
      <c r="H394">
        <v>173561.28</v>
      </c>
      <c r="I394">
        <v>33153.699999999997</v>
      </c>
      <c r="J394">
        <v>55967.27</v>
      </c>
      <c r="K394" t="s">
        <v>110</v>
      </c>
    </row>
    <row r="395" spans="2:11" x14ac:dyDescent="0.25">
      <c r="B395" t="s">
        <v>407</v>
      </c>
      <c r="C395" s="2" t="s">
        <v>68</v>
      </c>
      <c r="D395" t="s">
        <v>398</v>
      </c>
      <c r="E395" t="s">
        <v>235</v>
      </c>
      <c r="F395" t="s">
        <v>110</v>
      </c>
      <c r="G395" t="s">
        <v>110</v>
      </c>
      <c r="H395" t="s">
        <v>110</v>
      </c>
      <c r="I395" t="s">
        <v>110</v>
      </c>
      <c r="J395" t="s">
        <v>110</v>
      </c>
      <c r="K395" t="s">
        <v>110</v>
      </c>
    </row>
    <row r="396" spans="2:11" x14ac:dyDescent="0.25">
      <c r="B396" t="s">
        <v>407</v>
      </c>
      <c r="C396" s="2" t="s">
        <v>212</v>
      </c>
      <c r="D396" t="s">
        <v>213</v>
      </c>
      <c r="E396" t="s">
        <v>234</v>
      </c>
      <c r="F396" t="s">
        <v>110</v>
      </c>
      <c r="G396" t="s">
        <v>110</v>
      </c>
      <c r="H396" t="s">
        <v>110</v>
      </c>
      <c r="I396" t="s">
        <v>110</v>
      </c>
      <c r="J396" t="s">
        <v>110</v>
      </c>
      <c r="K396" t="s">
        <v>110</v>
      </c>
    </row>
    <row r="397" spans="2:11" x14ac:dyDescent="0.25">
      <c r="B397" t="s">
        <v>407</v>
      </c>
      <c r="C397" s="2" t="s">
        <v>69</v>
      </c>
      <c r="D397" t="s">
        <v>405</v>
      </c>
      <c r="E397" t="s">
        <v>235</v>
      </c>
      <c r="F397">
        <v>2430341.4500000002</v>
      </c>
      <c r="G397">
        <v>2375027.37</v>
      </c>
      <c r="H397">
        <v>2580173.6</v>
      </c>
      <c r="I397">
        <v>2284449.84</v>
      </c>
      <c r="J397">
        <v>2775052.42</v>
      </c>
      <c r="K397">
        <v>2027621.36</v>
      </c>
    </row>
    <row r="398" spans="2:11" x14ac:dyDescent="0.25">
      <c r="B398" t="s">
        <v>407</v>
      </c>
      <c r="C398" s="2" t="s">
        <v>96</v>
      </c>
      <c r="D398" t="s">
        <v>326</v>
      </c>
      <c r="E398" t="s">
        <v>235</v>
      </c>
      <c r="F398">
        <v>3468337.01</v>
      </c>
      <c r="G398">
        <v>2380386.5699999998</v>
      </c>
      <c r="H398">
        <v>2199523.87</v>
      </c>
      <c r="I398">
        <v>2333630.87</v>
      </c>
      <c r="J398">
        <v>1642897.57</v>
      </c>
      <c r="K398">
        <v>1323789.7</v>
      </c>
    </row>
    <row r="399" spans="2:11" x14ac:dyDescent="0.25">
      <c r="B399" t="s">
        <v>407</v>
      </c>
      <c r="C399" s="2" t="s">
        <v>70</v>
      </c>
      <c r="D399" t="s">
        <v>71</v>
      </c>
      <c r="E399" t="s">
        <v>235</v>
      </c>
      <c r="F399">
        <v>4694607.24</v>
      </c>
      <c r="G399">
        <v>3184062.73</v>
      </c>
      <c r="H399">
        <v>4049536.66</v>
      </c>
      <c r="I399">
        <v>2627623.73</v>
      </c>
      <c r="J399">
        <v>2480413.2599999998</v>
      </c>
      <c r="K399">
        <v>1161591.8999999999</v>
      </c>
    </row>
    <row r="400" spans="2:11" x14ac:dyDescent="0.25">
      <c r="B400" t="s">
        <v>407</v>
      </c>
      <c r="C400" s="2" t="s">
        <v>97</v>
      </c>
      <c r="D400" t="s">
        <v>98</v>
      </c>
      <c r="E400" t="s">
        <v>235</v>
      </c>
      <c r="F400">
        <v>313847.43</v>
      </c>
      <c r="G400">
        <v>121155.69</v>
      </c>
      <c r="H400">
        <v>88501.09</v>
      </c>
      <c r="I400">
        <v>22113</v>
      </c>
      <c r="J400">
        <v>0</v>
      </c>
      <c r="K400">
        <v>0</v>
      </c>
    </row>
    <row r="401" spans="2:11" x14ac:dyDescent="0.25">
      <c r="B401" t="s">
        <v>407</v>
      </c>
      <c r="C401" s="2" t="s">
        <v>99</v>
      </c>
      <c r="D401" t="s">
        <v>360</v>
      </c>
      <c r="E401" t="s">
        <v>235</v>
      </c>
      <c r="F401">
        <v>39060.239999999998</v>
      </c>
      <c r="G401">
        <v>0</v>
      </c>
      <c r="H401">
        <v>25472.65</v>
      </c>
      <c r="I401">
        <v>0</v>
      </c>
      <c r="J401" t="s">
        <v>110</v>
      </c>
      <c r="K401" t="s">
        <v>110</v>
      </c>
    </row>
    <row r="402" spans="2:11" x14ac:dyDescent="0.25">
      <c r="B402" t="s">
        <v>407</v>
      </c>
      <c r="C402" s="2" t="s">
        <v>183</v>
      </c>
      <c r="D402" t="s">
        <v>184</v>
      </c>
      <c r="E402" t="s">
        <v>234</v>
      </c>
      <c r="F402" t="s">
        <v>110</v>
      </c>
      <c r="G402" t="s">
        <v>110</v>
      </c>
      <c r="H402" t="s">
        <v>110</v>
      </c>
      <c r="I402" t="s">
        <v>110</v>
      </c>
      <c r="J402" t="s">
        <v>110</v>
      </c>
      <c r="K402" t="s">
        <v>110</v>
      </c>
    </row>
    <row r="403" spans="2:11" x14ac:dyDescent="0.25">
      <c r="B403" t="s">
        <v>407</v>
      </c>
      <c r="C403" s="2" t="s">
        <v>185</v>
      </c>
      <c r="D403" t="s">
        <v>186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5">
      <c r="B404" t="s">
        <v>407</v>
      </c>
      <c r="C404" s="2" t="s">
        <v>72</v>
      </c>
      <c r="D404" t="s">
        <v>73</v>
      </c>
      <c r="E404" t="s">
        <v>235</v>
      </c>
      <c r="F404">
        <v>0</v>
      </c>
      <c r="G404">
        <v>5469.8</v>
      </c>
      <c r="H404">
        <v>0</v>
      </c>
      <c r="I404">
        <v>0</v>
      </c>
      <c r="J404">
        <v>0</v>
      </c>
      <c r="K404">
        <v>0</v>
      </c>
    </row>
    <row r="405" spans="2:11" x14ac:dyDescent="0.25">
      <c r="B405" t="s">
        <v>407</v>
      </c>
      <c r="C405" s="2" t="s">
        <v>187</v>
      </c>
      <c r="D405" t="s">
        <v>188</v>
      </c>
      <c r="E405" t="s">
        <v>234</v>
      </c>
      <c r="F405" t="s">
        <v>110</v>
      </c>
      <c r="G405" t="s">
        <v>110</v>
      </c>
      <c r="H405" t="s">
        <v>110</v>
      </c>
      <c r="I405" t="s">
        <v>110</v>
      </c>
      <c r="J405" t="s">
        <v>110</v>
      </c>
      <c r="K405" t="s">
        <v>110</v>
      </c>
    </row>
    <row r="406" spans="2:11" x14ac:dyDescent="0.25">
      <c r="B406" t="s">
        <v>407</v>
      </c>
      <c r="C406" s="2" t="s">
        <v>189</v>
      </c>
      <c r="D406" t="s">
        <v>372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5">
      <c r="B407" t="s">
        <v>407</v>
      </c>
      <c r="C407" s="2" t="s">
        <v>227</v>
      </c>
      <c r="D407" t="s">
        <v>228</v>
      </c>
      <c r="E407" t="s">
        <v>234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407</v>
      </c>
      <c r="C408" s="2" t="s">
        <v>226</v>
      </c>
      <c r="D408" t="s">
        <v>319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407</v>
      </c>
      <c r="C409" s="2" t="s">
        <v>190</v>
      </c>
      <c r="D409" t="s">
        <v>191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407</v>
      </c>
      <c r="C410" s="2" t="s">
        <v>222</v>
      </c>
      <c r="D410" t="s">
        <v>304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407</v>
      </c>
      <c r="C411" s="2" t="s">
        <v>192</v>
      </c>
      <c r="D411" t="s">
        <v>193</v>
      </c>
      <c r="E411" t="s">
        <v>234</v>
      </c>
      <c r="F411" t="s">
        <v>110</v>
      </c>
      <c r="G411" t="s">
        <v>110</v>
      </c>
      <c r="H411" t="s">
        <v>110</v>
      </c>
      <c r="I411" t="s">
        <v>110</v>
      </c>
      <c r="J411" t="s">
        <v>110</v>
      </c>
      <c r="K411" t="s">
        <v>110</v>
      </c>
    </row>
    <row r="412" spans="2:11" x14ac:dyDescent="0.25">
      <c r="B412" t="s">
        <v>407</v>
      </c>
      <c r="C412" s="2" t="s">
        <v>223</v>
      </c>
      <c r="D412" t="s">
        <v>404</v>
      </c>
      <c r="E412" t="s">
        <v>234</v>
      </c>
      <c r="F412" t="s">
        <v>110</v>
      </c>
      <c r="G412" t="s">
        <v>110</v>
      </c>
      <c r="H412" t="s">
        <v>110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407</v>
      </c>
      <c r="C413" s="2" t="s">
        <v>194</v>
      </c>
      <c r="D413" t="s">
        <v>373</v>
      </c>
      <c r="E413" t="s">
        <v>234</v>
      </c>
      <c r="F413" t="s">
        <v>110</v>
      </c>
      <c r="G413" t="s">
        <v>110</v>
      </c>
      <c r="H413" t="s">
        <v>110</v>
      </c>
      <c r="I413" t="s">
        <v>110</v>
      </c>
      <c r="J413" t="s">
        <v>110</v>
      </c>
      <c r="K413" t="s">
        <v>110</v>
      </c>
    </row>
    <row r="414" spans="2:11" x14ac:dyDescent="0.25">
      <c r="B414" t="s">
        <v>407</v>
      </c>
      <c r="C414" s="2" t="s">
        <v>214</v>
      </c>
      <c r="D414" t="s">
        <v>215</v>
      </c>
      <c r="E414" t="s">
        <v>234</v>
      </c>
      <c r="F414" t="s">
        <v>110</v>
      </c>
      <c r="G414" t="s">
        <v>110</v>
      </c>
      <c r="H414" t="s">
        <v>110</v>
      </c>
      <c r="I414" t="s">
        <v>110</v>
      </c>
      <c r="J414" t="s">
        <v>110</v>
      </c>
      <c r="K414" t="s">
        <v>110</v>
      </c>
    </row>
    <row r="415" spans="2:11" x14ac:dyDescent="0.25">
      <c r="B415" t="s">
        <v>407</v>
      </c>
      <c r="C415" s="2" t="s">
        <v>195</v>
      </c>
      <c r="D415" t="s">
        <v>196</v>
      </c>
      <c r="E415" t="s">
        <v>236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407</v>
      </c>
      <c r="C416" s="2" t="s">
        <v>197</v>
      </c>
      <c r="D416" t="s">
        <v>284</v>
      </c>
      <c r="E416" t="s">
        <v>234</v>
      </c>
      <c r="F416" t="s">
        <v>110</v>
      </c>
      <c r="G416" t="s">
        <v>110</v>
      </c>
      <c r="H416" t="s">
        <v>110</v>
      </c>
      <c r="I416" t="s">
        <v>110</v>
      </c>
      <c r="J416" t="s">
        <v>110</v>
      </c>
      <c r="K416" t="s">
        <v>110</v>
      </c>
    </row>
    <row r="417" spans="2:11" x14ac:dyDescent="0.25">
      <c r="B417" t="s">
        <v>407</v>
      </c>
      <c r="C417" s="2" t="s">
        <v>231</v>
      </c>
      <c r="D417" t="s">
        <v>399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407</v>
      </c>
      <c r="C418" s="2" t="s">
        <v>216</v>
      </c>
      <c r="D418" t="s">
        <v>400</v>
      </c>
      <c r="E418" t="s">
        <v>234</v>
      </c>
      <c r="F418" t="s">
        <v>110</v>
      </c>
      <c r="G418" t="s">
        <v>110</v>
      </c>
      <c r="H418" t="s">
        <v>110</v>
      </c>
      <c r="I418" t="s">
        <v>110</v>
      </c>
      <c r="J418" t="s">
        <v>110</v>
      </c>
      <c r="K418" t="s">
        <v>110</v>
      </c>
    </row>
    <row r="419" spans="2:11" x14ac:dyDescent="0.25">
      <c r="B419" t="s">
        <v>407</v>
      </c>
      <c r="C419" s="2" t="s">
        <v>198</v>
      </c>
      <c r="D419" t="s">
        <v>362</v>
      </c>
      <c r="E419" t="s">
        <v>234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407</v>
      </c>
      <c r="C420" s="2" t="s">
        <v>199</v>
      </c>
      <c r="D420" t="s">
        <v>200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407</v>
      </c>
      <c r="C421" s="2" t="s">
        <v>201</v>
      </c>
      <c r="D421" t="s">
        <v>374</v>
      </c>
      <c r="E421" t="s">
        <v>234</v>
      </c>
      <c r="F421" t="s">
        <v>110</v>
      </c>
      <c r="G421" t="s">
        <v>110</v>
      </c>
      <c r="H421" t="s">
        <v>110</v>
      </c>
      <c r="I421" t="s">
        <v>110</v>
      </c>
      <c r="J421" t="s">
        <v>110</v>
      </c>
      <c r="K421" t="s">
        <v>110</v>
      </c>
    </row>
    <row r="422" spans="2:11" x14ac:dyDescent="0.25">
      <c r="B422" t="s">
        <v>407</v>
      </c>
      <c r="C422" s="2" t="s">
        <v>224</v>
      </c>
      <c r="D422" t="s">
        <v>305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407</v>
      </c>
      <c r="C423" s="2" t="s">
        <v>202</v>
      </c>
      <c r="D423" t="s">
        <v>203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407</v>
      </c>
      <c r="C424" s="2" t="s">
        <v>204</v>
      </c>
      <c r="D424" t="s">
        <v>375</v>
      </c>
      <c r="E424" t="s">
        <v>234</v>
      </c>
      <c r="F424" t="s">
        <v>110</v>
      </c>
      <c r="G424" t="s">
        <v>110</v>
      </c>
      <c r="H424" t="s">
        <v>110</v>
      </c>
      <c r="I424" t="s">
        <v>110</v>
      </c>
      <c r="J424" t="s">
        <v>110</v>
      </c>
      <c r="K424" t="s">
        <v>110</v>
      </c>
    </row>
    <row r="425" spans="2:11" x14ac:dyDescent="0.25">
      <c r="B425" t="s">
        <v>407</v>
      </c>
      <c r="C425" s="2" t="s">
        <v>205</v>
      </c>
      <c r="D425" t="s">
        <v>388</v>
      </c>
      <c r="E425" t="s">
        <v>234</v>
      </c>
      <c r="F425" t="s">
        <v>110</v>
      </c>
      <c r="G425" t="s">
        <v>110</v>
      </c>
      <c r="H425" t="s">
        <v>110</v>
      </c>
      <c r="I425" t="s">
        <v>110</v>
      </c>
      <c r="J425" t="s">
        <v>110</v>
      </c>
      <c r="K425" t="s">
        <v>110</v>
      </c>
    </row>
    <row r="426" spans="2:11" x14ac:dyDescent="0.25">
      <c r="B426" t="s">
        <v>407</v>
      </c>
      <c r="C426" s="2" t="s">
        <v>225</v>
      </c>
      <c r="D426" t="s">
        <v>389</v>
      </c>
      <c r="E426" t="s">
        <v>234</v>
      </c>
      <c r="F426" t="s">
        <v>110</v>
      </c>
      <c r="G426" t="s">
        <v>110</v>
      </c>
      <c r="H426" t="s">
        <v>110</v>
      </c>
      <c r="I426" t="s">
        <v>110</v>
      </c>
      <c r="J426" t="s">
        <v>110</v>
      </c>
      <c r="K426" t="s">
        <v>110</v>
      </c>
    </row>
    <row r="427" spans="2:11" x14ac:dyDescent="0.25">
      <c r="B427" t="s">
        <v>3</v>
      </c>
      <c r="C427" s="2" t="s">
        <v>80</v>
      </c>
      <c r="D427" t="s">
        <v>359</v>
      </c>
      <c r="E427" t="s">
        <v>234</v>
      </c>
      <c r="F427">
        <v>0</v>
      </c>
      <c r="G427" t="s">
        <v>110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3</v>
      </c>
      <c r="C428" s="2" t="s">
        <v>83</v>
      </c>
      <c r="D428" t="s">
        <v>84</v>
      </c>
      <c r="E428" t="s">
        <v>235</v>
      </c>
      <c r="F428">
        <v>36687.25</v>
      </c>
      <c r="G428">
        <v>93260.61</v>
      </c>
      <c r="H428">
        <v>54050.47</v>
      </c>
      <c r="I428">
        <v>22306.73</v>
      </c>
      <c r="J428">
        <v>31459.95</v>
      </c>
      <c r="K428">
        <v>24958.67</v>
      </c>
    </row>
    <row r="429" spans="2:11" x14ac:dyDescent="0.25">
      <c r="B429" t="s">
        <v>3</v>
      </c>
      <c r="C429" s="2" t="s">
        <v>352</v>
      </c>
      <c r="D429" t="s">
        <v>353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354</v>
      </c>
      <c r="D430" t="s">
        <v>355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137342.47</v>
      </c>
      <c r="G431">
        <v>956109.72</v>
      </c>
      <c r="H431">
        <v>1027352.59</v>
      </c>
      <c r="I431">
        <v>654497.07999999996</v>
      </c>
      <c r="J431">
        <v>566264.19999999995</v>
      </c>
      <c r="K431">
        <v>538400.44999999995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356</v>
      </c>
      <c r="D434" t="s">
        <v>357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410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340</v>
      </c>
      <c r="D440" t="s">
        <v>376</v>
      </c>
      <c r="E440" t="s">
        <v>235</v>
      </c>
      <c r="F440" t="s">
        <v>110</v>
      </c>
      <c r="G440">
        <v>217543.5</v>
      </c>
      <c r="H440">
        <v>263006.82</v>
      </c>
      <c r="I440">
        <v>210038.82</v>
      </c>
      <c r="J440">
        <v>144613.03</v>
      </c>
      <c r="K440" t="s">
        <v>110</v>
      </c>
    </row>
    <row r="441" spans="2:11" x14ac:dyDescent="0.25">
      <c r="B441" t="s">
        <v>1</v>
      </c>
      <c r="C441" s="2" t="s">
        <v>341</v>
      </c>
      <c r="D441" t="s">
        <v>377</v>
      </c>
      <c r="E441" t="s">
        <v>234</v>
      </c>
      <c r="F441">
        <v>3255.06</v>
      </c>
      <c r="G441">
        <v>765.61</v>
      </c>
      <c r="H441">
        <v>0</v>
      </c>
      <c r="I441">
        <v>5683.6</v>
      </c>
      <c r="J441">
        <v>5662.6</v>
      </c>
      <c r="K441">
        <v>0</v>
      </c>
    </row>
    <row r="442" spans="2:11" x14ac:dyDescent="0.25">
      <c r="B442" t="s">
        <v>1</v>
      </c>
      <c r="C442" s="2" t="s">
        <v>342</v>
      </c>
      <c r="D442" t="s">
        <v>378</v>
      </c>
      <c r="E442" t="s">
        <v>234</v>
      </c>
      <c r="F442">
        <v>115.93</v>
      </c>
      <c r="G442">
        <v>6.13</v>
      </c>
      <c r="H442">
        <v>7.04</v>
      </c>
      <c r="I442">
        <v>0</v>
      </c>
      <c r="J442">
        <v>0</v>
      </c>
      <c r="K442">
        <v>6</v>
      </c>
    </row>
    <row r="443" spans="2:11" x14ac:dyDescent="0.25">
      <c r="B443" t="s">
        <v>1</v>
      </c>
      <c r="C443" s="2" t="s">
        <v>343</v>
      </c>
      <c r="D443" t="s">
        <v>379</v>
      </c>
      <c r="E443" t="s">
        <v>235</v>
      </c>
      <c r="F443" t="s">
        <v>110</v>
      </c>
      <c r="G443" t="s">
        <v>110</v>
      </c>
      <c r="H443" t="s">
        <v>110</v>
      </c>
      <c r="I443">
        <v>97649.66</v>
      </c>
      <c r="J443" t="s">
        <v>110</v>
      </c>
      <c r="K443" t="s">
        <v>110</v>
      </c>
    </row>
    <row r="444" spans="2:11" x14ac:dyDescent="0.25">
      <c r="B444" t="s">
        <v>1</v>
      </c>
      <c r="C444" s="2" t="s">
        <v>344</v>
      </c>
      <c r="D444" t="s">
        <v>380</v>
      </c>
      <c r="E444" t="s">
        <v>235</v>
      </c>
      <c r="F444">
        <v>44081.32</v>
      </c>
      <c r="G444">
        <v>32185.55</v>
      </c>
      <c r="H444">
        <v>49717.67</v>
      </c>
      <c r="I444" t="s">
        <v>110</v>
      </c>
      <c r="J444">
        <v>65416.76</v>
      </c>
      <c r="K444" t="s">
        <v>110</v>
      </c>
    </row>
    <row r="445" spans="2:11" x14ac:dyDescent="0.25">
      <c r="B445" t="s">
        <v>1</v>
      </c>
      <c r="C445" s="2" t="s">
        <v>345</v>
      </c>
      <c r="D445" t="s">
        <v>381</v>
      </c>
      <c r="E445" t="s">
        <v>235</v>
      </c>
      <c r="F445">
        <v>180324.87</v>
      </c>
      <c r="G445">
        <v>140803.75</v>
      </c>
      <c r="H445">
        <v>70277.100000000006</v>
      </c>
      <c r="I445">
        <v>69989.97</v>
      </c>
      <c r="J445" t="s">
        <v>110</v>
      </c>
      <c r="K445" t="s">
        <v>110</v>
      </c>
    </row>
    <row r="446" spans="2:11" x14ac:dyDescent="0.25">
      <c r="B446" t="s">
        <v>1</v>
      </c>
      <c r="C446" s="2" t="s">
        <v>346</v>
      </c>
      <c r="D446" t="s">
        <v>382</v>
      </c>
      <c r="E446" t="s">
        <v>234</v>
      </c>
      <c r="F446" t="s">
        <v>110</v>
      </c>
      <c r="G446" t="s">
        <v>110</v>
      </c>
      <c r="H446" t="s">
        <v>110</v>
      </c>
      <c r="I446" t="s">
        <v>110</v>
      </c>
      <c r="J446" t="s">
        <v>110</v>
      </c>
      <c r="K446" t="s">
        <v>110</v>
      </c>
    </row>
    <row r="447" spans="2:11" x14ac:dyDescent="0.25">
      <c r="B447" t="s">
        <v>1</v>
      </c>
      <c r="C447" s="2" t="s">
        <v>347</v>
      </c>
      <c r="D447" t="s">
        <v>383</v>
      </c>
      <c r="E447" t="s">
        <v>234</v>
      </c>
      <c r="F447">
        <v>25083.84</v>
      </c>
      <c r="G447">
        <v>21061.17</v>
      </c>
      <c r="H447">
        <v>34511.07</v>
      </c>
      <c r="I447">
        <v>40356.629999999997</v>
      </c>
      <c r="J447">
        <v>51060.43</v>
      </c>
      <c r="K447">
        <v>48099.64</v>
      </c>
    </row>
    <row r="448" spans="2:11" x14ac:dyDescent="0.25">
      <c r="B448" t="s">
        <v>1</v>
      </c>
      <c r="C448" s="2" t="s">
        <v>348</v>
      </c>
      <c r="D448" t="s">
        <v>384</v>
      </c>
      <c r="E448" t="s">
        <v>234</v>
      </c>
      <c r="F448">
        <v>35524.79</v>
      </c>
      <c r="G448">
        <v>33908.54</v>
      </c>
      <c r="H448">
        <v>29410.82</v>
      </c>
      <c r="I448">
        <v>31464.91</v>
      </c>
      <c r="J448">
        <v>21325.01</v>
      </c>
      <c r="K448">
        <v>32757.59</v>
      </c>
    </row>
    <row r="449" spans="2:11" x14ac:dyDescent="0.25">
      <c r="B449" t="s">
        <v>1</v>
      </c>
      <c r="C449" s="2" t="s">
        <v>349</v>
      </c>
      <c r="D449" t="s">
        <v>385</v>
      </c>
      <c r="E449" t="s">
        <v>234</v>
      </c>
      <c r="F449">
        <v>0</v>
      </c>
      <c r="G449">
        <v>25398.11</v>
      </c>
      <c r="H449">
        <v>24017.26</v>
      </c>
      <c r="I449">
        <v>39626.68</v>
      </c>
      <c r="J449">
        <v>25872.79</v>
      </c>
      <c r="K449">
        <v>48713.39</v>
      </c>
    </row>
    <row r="450" spans="2:11" x14ac:dyDescent="0.25">
      <c r="B450" t="s">
        <v>1</v>
      </c>
      <c r="C450" s="2" t="s">
        <v>350</v>
      </c>
      <c r="D450" t="s">
        <v>386</v>
      </c>
      <c r="E450" t="s">
        <v>234</v>
      </c>
      <c r="F450">
        <v>93848.42</v>
      </c>
      <c r="G450">
        <v>113574.26</v>
      </c>
      <c r="H450">
        <v>107729.52</v>
      </c>
      <c r="I450">
        <v>81758.31</v>
      </c>
      <c r="J450">
        <v>56604.73</v>
      </c>
      <c r="K450" t="s">
        <v>110</v>
      </c>
    </row>
    <row r="451" spans="2:11" x14ac:dyDescent="0.25">
      <c r="B451" t="s">
        <v>1</v>
      </c>
      <c r="C451" s="2" t="s">
        <v>351</v>
      </c>
      <c r="D451" t="s">
        <v>387</v>
      </c>
      <c r="E451" t="s">
        <v>235</v>
      </c>
      <c r="F451" t="s">
        <v>110</v>
      </c>
      <c r="G451" t="s">
        <v>110</v>
      </c>
      <c r="H451">
        <v>34998.03</v>
      </c>
      <c r="I451">
        <v>24378.82</v>
      </c>
      <c r="J451" t="s">
        <v>110</v>
      </c>
      <c r="K451" t="s">
        <v>110</v>
      </c>
    </row>
    <row r="452" spans="2:11" x14ac:dyDescent="0.25">
      <c r="B452" t="s">
        <v>237</v>
      </c>
      <c r="C452" s="2" t="s">
        <v>229</v>
      </c>
      <c r="D452" t="s">
        <v>230</v>
      </c>
      <c r="E452" t="s">
        <v>110</v>
      </c>
      <c r="F452" t="s">
        <v>110</v>
      </c>
      <c r="G452" t="s">
        <v>110</v>
      </c>
      <c r="H452" t="s">
        <v>110</v>
      </c>
      <c r="I452" t="s">
        <v>110</v>
      </c>
      <c r="J452" t="s">
        <v>110</v>
      </c>
      <c r="K452" t="s">
        <v>110</v>
      </c>
    </row>
    <row r="453" spans="2:11" x14ac:dyDescent="0.25">
      <c r="B453" t="s">
        <v>2</v>
      </c>
      <c r="C453" s="2" t="s">
        <v>74</v>
      </c>
      <c r="D453" t="s">
        <v>75</v>
      </c>
      <c r="E453" t="s">
        <v>235</v>
      </c>
      <c r="F453">
        <v>2768270.23</v>
      </c>
      <c r="G453">
        <v>3733391.72</v>
      </c>
      <c r="H453">
        <v>3379612.17</v>
      </c>
      <c r="I453">
        <v>4012680.91</v>
      </c>
      <c r="J453">
        <v>3623976.89</v>
      </c>
      <c r="K453">
        <v>3738431.89</v>
      </c>
    </row>
    <row r="454" spans="2:11" x14ac:dyDescent="0.25">
      <c r="B454" t="s">
        <v>2</v>
      </c>
      <c r="C454" s="2" t="s">
        <v>76</v>
      </c>
      <c r="D454" t="s">
        <v>401</v>
      </c>
      <c r="E454" t="s">
        <v>234</v>
      </c>
      <c r="F454">
        <v>208319.82</v>
      </c>
      <c r="G454">
        <v>422247.49</v>
      </c>
      <c r="H454">
        <v>455007.87</v>
      </c>
      <c r="I454">
        <v>482130.99</v>
      </c>
      <c r="J454">
        <v>546928.65</v>
      </c>
      <c r="K454">
        <v>474788.43</v>
      </c>
    </row>
    <row r="455" spans="2:11" x14ac:dyDescent="0.25">
      <c r="B455" t="s">
        <v>2</v>
      </c>
      <c r="C455" s="2" t="s">
        <v>232</v>
      </c>
      <c r="D455" t="s">
        <v>402</v>
      </c>
      <c r="E455" t="s">
        <v>234</v>
      </c>
      <c r="F455">
        <v>19826.740000000002</v>
      </c>
      <c r="G455">
        <v>24214.49</v>
      </c>
      <c r="H455">
        <v>54042.13</v>
      </c>
      <c r="I455">
        <v>61600.42</v>
      </c>
      <c r="J455">
        <v>51446.65</v>
      </c>
      <c r="K455">
        <v>34096.050000000003</v>
      </c>
    </row>
    <row r="456" spans="2:11" x14ac:dyDescent="0.25">
      <c r="B456" t="s">
        <v>2</v>
      </c>
      <c r="C456" s="2" t="s">
        <v>77</v>
      </c>
      <c r="D456" t="s">
        <v>403</v>
      </c>
      <c r="E456" t="s">
        <v>235</v>
      </c>
      <c r="F456">
        <v>569246.93000000005</v>
      </c>
      <c r="G456">
        <v>585436.14</v>
      </c>
      <c r="H456">
        <v>626225.94999999995</v>
      </c>
      <c r="I456">
        <v>613145.61</v>
      </c>
      <c r="J456">
        <v>508311.7</v>
      </c>
      <c r="K456">
        <v>582085.46</v>
      </c>
    </row>
    <row r="457" spans="2:11" x14ac:dyDescent="0.25">
      <c r="B457" t="s">
        <v>407</v>
      </c>
      <c r="C457" s="2" t="s">
        <v>206</v>
      </c>
      <c r="D457" t="s">
        <v>207</v>
      </c>
      <c r="E457" t="s">
        <v>234</v>
      </c>
      <c r="F457">
        <v>3929696.94</v>
      </c>
      <c r="G457">
        <v>2964768.67</v>
      </c>
      <c r="H457">
        <v>3299260.95</v>
      </c>
      <c r="I457">
        <v>2499284.31</v>
      </c>
      <c r="J457">
        <v>2013255.91</v>
      </c>
      <c r="K457">
        <v>2039030.49</v>
      </c>
    </row>
    <row r="458" spans="2:11" x14ac:dyDescent="0.25">
      <c r="B458" t="s">
        <v>407</v>
      </c>
      <c r="C458" s="2" t="s">
        <v>39</v>
      </c>
      <c r="D458" t="s">
        <v>301</v>
      </c>
      <c r="E458" t="s">
        <v>234</v>
      </c>
      <c r="F458">
        <v>3480799.08</v>
      </c>
      <c r="G458">
        <v>2680690.83</v>
      </c>
      <c r="H458">
        <v>3072095.65</v>
      </c>
      <c r="I458">
        <v>2458435.8199999998</v>
      </c>
      <c r="J458">
        <v>1724724.42</v>
      </c>
      <c r="K458">
        <v>1726810.17</v>
      </c>
    </row>
    <row r="459" spans="2:11" x14ac:dyDescent="0.25">
      <c r="B459" t="s">
        <v>407</v>
      </c>
      <c r="C459" s="2" t="s">
        <v>130</v>
      </c>
      <c r="D459" t="s">
        <v>131</v>
      </c>
      <c r="E459" t="s">
        <v>234</v>
      </c>
      <c r="F459">
        <v>3631779.58</v>
      </c>
      <c r="G459">
        <v>2433068.34</v>
      </c>
      <c r="H459">
        <v>2395711.08</v>
      </c>
      <c r="I459">
        <v>1844174.41</v>
      </c>
      <c r="J459">
        <v>1393480.07</v>
      </c>
      <c r="K459">
        <v>1377237.36</v>
      </c>
    </row>
    <row r="460" spans="2:11" x14ac:dyDescent="0.25">
      <c r="B460" t="s">
        <v>407</v>
      </c>
      <c r="C460" s="2" t="s">
        <v>40</v>
      </c>
      <c r="D460" t="s">
        <v>41</v>
      </c>
      <c r="E460" t="s">
        <v>235</v>
      </c>
      <c r="F460">
        <v>2456094.4500000002</v>
      </c>
      <c r="G460">
        <v>2099711.39</v>
      </c>
      <c r="H460">
        <v>2289389.7200000002</v>
      </c>
      <c r="I460">
        <v>2153679.06</v>
      </c>
      <c r="J460">
        <v>984161.13</v>
      </c>
      <c r="K460">
        <v>1049494.3899999999</v>
      </c>
    </row>
    <row r="461" spans="2:11" x14ac:dyDescent="0.25">
      <c r="B461" t="s">
        <v>407</v>
      </c>
      <c r="C461" s="2" t="s">
        <v>10</v>
      </c>
      <c r="D461" t="s">
        <v>367</v>
      </c>
      <c r="E461" t="s">
        <v>235</v>
      </c>
      <c r="F461">
        <v>8178662.9400000004</v>
      </c>
      <c r="G461">
        <v>8840846.8000000007</v>
      </c>
      <c r="H461">
        <v>9385284.2899999991</v>
      </c>
      <c r="I461">
        <v>6142933.1900000004</v>
      </c>
      <c r="J461">
        <v>4286444.82</v>
      </c>
      <c r="K461">
        <v>3220720.36</v>
      </c>
    </row>
    <row r="462" spans="2:11" x14ac:dyDescent="0.25">
      <c r="B462" t="s">
        <v>407</v>
      </c>
      <c r="C462" s="2" t="s">
        <v>208</v>
      </c>
      <c r="D462" t="s">
        <v>209</v>
      </c>
      <c r="E462" t="s">
        <v>234</v>
      </c>
      <c r="F462">
        <v>583852.85</v>
      </c>
      <c r="G462">
        <v>505501.97</v>
      </c>
      <c r="H462">
        <v>428131.41</v>
      </c>
      <c r="I462">
        <v>376862.03</v>
      </c>
      <c r="J462">
        <v>283093</v>
      </c>
      <c r="K462">
        <v>205670.48</v>
      </c>
    </row>
    <row r="463" spans="2:11" x14ac:dyDescent="0.25">
      <c r="B463" t="s">
        <v>407</v>
      </c>
      <c r="C463" s="2" t="s">
        <v>11</v>
      </c>
      <c r="D463" t="s">
        <v>12</v>
      </c>
      <c r="E463" t="s">
        <v>234</v>
      </c>
      <c r="F463">
        <v>1574515.44</v>
      </c>
      <c r="G463">
        <v>1247663.67</v>
      </c>
      <c r="H463">
        <v>1348969.36</v>
      </c>
      <c r="I463">
        <v>1074242.8600000001</v>
      </c>
      <c r="J463">
        <v>783700.75</v>
      </c>
      <c r="K463">
        <v>528749.97</v>
      </c>
    </row>
    <row r="464" spans="2:11" x14ac:dyDescent="0.25">
      <c r="B464" t="s">
        <v>407</v>
      </c>
      <c r="C464" s="2" t="s">
        <v>132</v>
      </c>
      <c r="D464" t="s">
        <v>133</v>
      </c>
      <c r="E464" t="s">
        <v>234</v>
      </c>
      <c r="F464">
        <v>767105.7</v>
      </c>
      <c r="G464">
        <v>533414.62</v>
      </c>
      <c r="H464">
        <v>558482.35</v>
      </c>
      <c r="I464">
        <v>421575.24</v>
      </c>
      <c r="J464">
        <v>270184.14</v>
      </c>
      <c r="K464">
        <v>135870.51999999999</v>
      </c>
    </row>
    <row r="465" spans="2:11" x14ac:dyDescent="0.25">
      <c r="B465" t="s">
        <v>407</v>
      </c>
      <c r="C465" s="2" t="s">
        <v>134</v>
      </c>
      <c r="D465" t="s">
        <v>368</v>
      </c>
      <c r="E465" t="s">
        <v>234</v>
      </c>
      <c r="F465">
        <v>1163229.6499999999</v>
      </c>
      <c r="G465">
        <v>957153.27</v>
      </c>
      <c r="H465">
        <v>1072416.6399999999</v>
      </c>
      <c r="I465">
        <v>912494.42</v>
      </c>
      <c r="J465">
        <v>817116.77</v>
      </c>
      <c r="K465">
        <v>579663.81000000006</v>
      </c>
    </row>
    <row r="466" spans="2:11" x14ac:dyDescent="0.25">
      <c r="B466" t="s">
        <v>407</v>
      </c>
      <c r="C466" s="2" t="s">
        <v>13</v>
      </c>
      <c r="D466" t="s">
        <v>14</v>
      </c>
      <c r="E466" t="s">
        <v>235</v>
      </c>
      <c r="F466">
        <v>3138775.91</v>
      </c>
      <c r="G466">
        <v>2817538.48</v>
      </c>
      <c r="H466">
        <v>2509718.5299999998</v>
      </c>
      <c r="I466">
        <v>1802409.99</v>
      </c>
      <c r="J466">
        <v>1183372.01</v>
      </c>
      <c r="K466">
        <v>743755.09</v>
      </c>
    </row>
    <row r="467" spans="2:11" x14ac:dyDescent="0.25">
      <c r="B467" t="s">
        <v>407</v>
      </c>
      <c r="C467" s="2" t="s">
        <v>135</v>
      </c>
      <c r="D467" t="s">
        <v>136</v>
      </c>
      <c r="E467" t="s">
        <v>234</v>
      </c>
      <c r="F467">
        <v>289924.76</v>
      </c>
      <c r="G467">
        <v>191424.18</v>
      </c>
      <c r="H467">
        <v>247787.69</v>
      </c>
      <c r="I467">
        <v>205104.83</v>
      </c>
      <c r="J467">
        <v>139638.56</v>
      </c>
      <c r="K467">
        <v>145755.84</v>
      </c>
    </row>
    <row r="468" spans="2:11" x14ac:dyDescent="0.25">
      <c r="B468" t="s">
        <v>407</v>
      </c>
      <c r="C468" s="2" t="s">
        <v>137</v>
      </c>
      <c r="D468" t="s">
        <v>138</v>
      </c>
      <c r="E468" t="s">
        <v>234</v>
      </c>
      <c r="F468">
        <v>220799.44</v>
      </c>
      <c r="G468">
        <v>176949.87</v>
      </c>
      <c r="H468">
        <v>196782.59</v>
      </c>
      <c r="I468">
        <v>158500.84</v>
      </c>
      <c r="J468">
        <v>77222.490000000005</v>
      </c>
      <c r="K468">
        <v>60899.15</v>
      </c>
    </row>
    <row r="469" spans="2:11" x14ac:dyDescent="0.25">
      <c r="B469" t="s">
        <v>407</v>
      </c>
      <c r="C469" s="2" t="s">
        <v>139</v>
      </c>
      <c r="D469" t="s">
        <v>369</v>
      </c>
      <c r="E469" t="s">
        <v>234</v>
      </c>
      <c r="F469">
        <v>299476.52</v>
      </c>
      <c r="G469">
        <v>267211.64</v>
      </c>
      <c r="H469">
        <v>255354.92</v>
      </c>
      <c r="I469">
        <v>175399.32</v>
      </c>
      <c r="J469">
        <v>82344.77</v>
      </c>
      <c r="K469">
        <v>53711.11</v>
      </c>
    </row>
    <row r="470" spans="2:11" x14ac:dyDescent="0.25">
      <c r="B470" t="s">
        <v>407</v>
      </c>
      <c r="C470" s="2" t="s">
        <v>78</v>
      </c>
      <c r="D470" t="s">
        <v>79</v>
      </c>
      <c r="E470" t="s">
        <v>235</v>
      </c>
      <c r="F470">
        <v>695086.96</v>
      </c>
      <c r="G470">
        <v>532350.23</v>
      </c>
      <c r="H470">
        <v>463365.38</v>
      </c>
      <c r="I470">
        <v>437920.85</v>
      </c>
      <c r="J470">
        <v>322872.15000000002</v>
      </c>
      <c r="K470">
        <v>218594.59</v>
      </c>
    </row>
    <row r="471" spans="2:11" x14ac:dyDescent="0.25">
      <c r="B471" t="s">
        <v>407</v>
      </c>
      <c r="C471" s="2" t="s">
        <v>81</v>
      </c>
      <c r="D471" t="s">
        <v>82</v>
      </c>
      <c r="E471" t="s">
        <v>235</v>
      </c>
      <c r="F471">
        <v>3137170.02</v>
      </c>
      <c r="G471">
        <v>2773754.11</v>
      </c>
      <c r="H471">
        <v>2514394.56</v>
      </c>
      <c r="I471">
        <v>2415293.29</v>
      </c>
      <c r="J471">
        <v>1274211.17</v>
      </c>
      <c r="K471">
        <v>704017.91</v>
      </c>
    </row>
    <row r="472" spans="2:11" x14ac:dyDescent="0.25">
      <c r="B472" t="s">
        <v>407</v>
      </c>
      <c r="C472" s="2" t="s">
        <v>42</v>
      </c>
      <c r="D472" t="s">
        <v>43</v>
      </c>
      <c r="E472" t="s">
        <v>235</v>
      </c>
      <c r="F472">
        <v>2160077.48</v>
      </c>
      <c r="G472">
        <v>1849462.74</v>
      </c>
      <c r="H472">
        <v>1457327.48</v>
      </c>
      <c r="I472">
        <v>1314937.75</v>
      </c>
      <c r="J472">
        <v>897653.88</v>
      </c>
      <c r="K472">
        <v>609585.30000000005</v>
      </c>
    </row>
    <row r="473" spans="2:11" x14ac:dyDescent="0.25">
      <c r="B473" t="s">
        <v>407</v>
      </c>
      <c r="C473" s="2" t="s">
        <v>15</v>
      </c>
      <c r="D473" t="s">
        <v>16</v>
      </c>
      <c r="E473" t="s">
        <v>235</v>
      </c>
      <c r="F473">
        <v>1712147.23</v>
      </c>
      <c r="G473">
        <v>1448570.97</v>
      </c>
      <c r="H473">
        <v>1247682.9099999999</v>
      </c>
      <c r="I473">
        <v>927095.98</v>
      </c>
      <c r="J473">
        <v>544634.87</v>
      </c>
      <c r="K473">
        <v>361602.75</v>
      </c>
    </row>
    <row r="474" spans="2:11" x14ac:dyDescent="0.25">
      <c r="B474" t="s">
        <v>407</v>
      </c>
      <c r="C474" s="2" t="s">
        <v>217</v>
      </c>
      <c r="D474" t="s">
        <v>311</v>
      </c>
      <c r="E474" t="s">
        <v>234</v>
      </c>
      <c r="F474" t="s">
        <v>110</v>
      </c>
      <c r="G474" t="s">
        <v>110</v>
      </c>
      <c r="H474" t="s">
        <v>110</v>
      </c>
      <c r="I474" t="s">
        <v>110</v>
      </c>
      <c r="J474" t="s">
        <v>110</v>
      </c>
      <c r="K474" t="s">
        <v>110</v>
      </c>
    </row>
    <row r="475" spans="2:11" x14ac:dyDescent="0.25">
      <c r="B475" t="s">
        <v>407</v>
      </c>
      <c r="C475" s="2" t="s">
        <v>140</v>
      </c>
      <c r="D475" t="s">
        <v>141</v>
      </c>
      <c r="E475" t="s">
        <v>234</v>
      </c>
      <c r="F475">
        <v>1858761.43</v>
      </c>
      <c r="G475">
        <v>1247164.1499999999</v>
      </c>
      <c r="H475">
        <v>1575906.81</v>
      </c>
      <c r="I475">
        <v>1300146.8700000001</v>
      </c>
      <c r="J475">
        <v>1040756.03</v>
      </c>
      <c r="K475">
        <v>723854.09</v>
      </c>
    </row>
    <row r="476" spans="2:11" x14ac:dyDescent="0.25">
      <c r="B476" t="s">
        <v>407</v>
      </c>
      <c r="C476" s="2" t="s">
        <v>85</v>
      </c>
      <c r="D476" t="s">
        <v>86</v>
      </c>
      <c r="E476" t="s">
        <v>235</v>
      </c>
      <c r="F476">
        <v>3128179.7</v>
      </c>
      <c r="G476">
        <v>2455160.3199999998</v>
      </c>
      <c r="H476">
        <v>1955179.72</v>
      </c>
      <c r="I476">
        <v>1380848.72</v>
      </c>
      <c r="J476">
        <v>1069360.18</v>
      </c>
      <c r="K476">
        <v>980500.45</v>
      </c>
    </row>
    <row r="477" spans="2:11" x14ac:dyDescent="0.25">
      <c r="B477" t="s">
        <v>407</v>
      </c>
      <c r="C477" s="2" t="s">
        <v>87</v>
      </c>
      <c r="D477" t="s">
        <v>88</v>
      </c>
      <c r="E477" t="s">
        <v>235</v>
      </c>
      <c r="F477">
        <v>3698918.1</v>
      </c>
      <c r="G477">
        <v>2934072.97</v>
      </c>
      <c r="H477">
        <v>3560094.59</v>
      </c>
      <c r="I477">
        <v>2278706.44</v>
      </c>
      <c r="J477">
        <v>1640147.22</v>
      </c>
      <c r="K477">
        <v>1768945.18</v>
      </c>
    </row>
    <row r="478" spans="2:11" x14ac:dyDescent="0.25">
      <c r="B478" t="s">
        <v>407</v>
      </c>
      <c r="C478" s="2" t="s">
        <v>17</v>
      </c>
      <c r="D478" t="s">
        <v>18</v>
      </c>
      <c r="E478" t="s">
        <v>235</v>
      </c>
      <c r="F478">
        <v>3153197.25</v>
      </c>
      <c r="G478">
        <v>2993525.36</v>
      </c>
      <c r="H478">
        <v>2968339.28</v>
      </c>
      <c r="I478">
        <v>2358143.08</v>
      </c>
      <c r="J478">
        <v>1949954.38</v>
      </c>
      <c r="K478">
        <v>1874024.87</v>
      </c>
    </row>
    <row r="479" spans="2:11" x14ac:dyDescent="0.25">
      <c r="B479" t="s">
        <v>407</v>
      </c>
      <c r="C479" s="2" t="s">
        <v>142</v>
      </c>
      <c r="D479" t="s">
        <v>143</v>
      </c>
      <c r="E479" t="s">
        <v>234</v>
      </c>
      <c r="F479">
        <v>1289937.77</v>
      </c>
      <c r="G479">
        <v>806969.83</v>
      </c>
      <c r="H479">
        <v>576097.32999999996</v>
      </c>
      <c r="I479">
        <v>534319.42000000004</v>
      </c>
      <c r="J479">
        <v>384983.7</v>
      </c>
      <c r="K479">
        <v>441154.03</v>
      </c>
    </row>
    <row r="480" spans="2:11" x14ac:dyDescent="0.25">
      <c r="B480" t="s">
        <v>407</v>
      </c>
      <c r="C480" s="2" t="s">
        <v>19</v>
      </c>
      <c r="D480" t="s">
        <v>20</v>
      </c>
      <c r="E480" t="s">
        <v>234</v>
      </c>
      <c r="F480">
        <v>2466196.75</v>
      </c>
      <c r="G480">
        <v>2345054.1</v>
      </c>
      <c r="H480">
        <v>2209758.67</v>
      </c>
      <c r="I480">
        <v>1584492.37</v>
      </c>
      <c r="J480">
        <v>1012122.36</v>
      </c>
      <c r="K480">
        <v>837961.31</v>
      </c>
    </row>
    <row r="481" spans="2:11" x14ac:dyDescent="0.25">
      <c r="B481" t="s">
        <v>407</v>
      </c>
      <c r="C481" s="2" t="s">
        <v>144</v>
      </c>
      <c r="D481" t="s">
        <v>145</v>
      </c>
      <c r="E481" t="s">
        <v>234</v>
      </c>
      <c r="F481">
        <v>2344988.94</v>
      </c>
      <c r="G481">
        <v>1747428.56</v>
      </c>
      <c r="H481">
        <v>1259851.3</v>
      </c>
      <c r="I481">
        <v>936748.29</v>
      </c>
      <c r="J481">
        <v>864433.68</v>
      </c>
      <c r="K481">
        <v>825558.25</v>
      </c>
    </row>
    <row r="482" spans="2:11" x14ac:dyDescent="0.25">
      <c r="B482" t="s">
        <v>407</v>
      </c>
      <c r="C482" s="2" t="s">
        <v>44</v>
      </c>
      <c r="D482" t="s">
        <v>390</v>
      </c>
      <c r="E482" t="s">
        <v>235</v>
      </c>
      <c r="F482">
        <v>2271580.5299999998</v>
      </c>
      <c r="G482">
        <v>2460677.0299999998</v>
      </c>
      <c r="H482">
        <v>2763728.46</v>
      </c>
      <c r="I482">
        <v>2418187.94</v>
      </c>
      <c r="J482">
        <v>1686710.14</v>
      </c>
      <c r="K482">
        <v>1425639.87</v>
      </c>
    </row>
    <row r="483" spans="2:11" x14ac:dyDescent="0.25">
      <c r="B483" t="s">
        <v>407</v>
      </c>
      <c r="C483" s="2" t="s">
        <v>45</v>
      </c>
      <c r="D483" t="s">
        <v>391</v>
      </c>
      <c r="E483" t="s">
        <v>235</v>
      </c>
      <c r="F483">
        <v>1742856.92</v>
      </c>
      <c r="G483">
        <v>1497838.91</v>
      </c>
      <c r="H483">
        <v>1452000.94</v>
      </c>
      <c r="I483">
        <v>1295252.55</v>
      </c>
      <c r="J483">
        <v>1177811.23</v>
      </c>
      <c r="K483">
        <v>899559.98</v>
      </c>
    </row>
    <row r="484" spans="2:11" x14ac:dyDescent="0.25">
      <c r="B484" t="s">
        <v>407</v>
      </c>
      <c r="C484" s="2" t="s">
        <v>46</v>
      </c>
      <c r="D484" t="s">
        <v>47</v>
      </c>
      <c r="E484" t="s">
        <v>235</v>
      </c>
      <c r="F484">
        <v>1142061.1499999999</v>
      </c>
      <c r="G484">
        <v>1381905.47</v>
      </c>
      <c r="H484">
        <v>897971.03</v>
      </c>
      <c r="I484">
        <v>833611.42</v>
      </c>
      <c r="J484">
        <v>778062.46</v>
      </c>
      <c r="K484">
        <v>613345.68000000005</v>
      </c>
    </row>
    <row r="485" spans="2:11" x14ac:dyDescent="0.25">
      <c r="B485" t="s">
        <v>407</v>
      </c>
      <c r="C485" s="2" t="s">
        <v>146</v>
      </c>
      <c r="D485" t="s">
        <v>370</v>
      </c>
      <c r="E485" t="s">
        <v>234</v>
      </c>
      <c r="F485">
        <v>543677.57999999996</v>
      </c>
      <c r="G485">
        <v>529739.41</v>
      </c>
      <c r="H485">
        <v>549772.68000000005</v>
      </c>
      <c r="I485">
        <v>328421.40000000002</v>
      </c>
      <c r="J485">
        <v>170410.9</v>
      </c>
      <c r="K485">
        <v>125246.82</v>
      </c>
    </row>
    <row r="486" spans="2:11" x14ac:dyDescent="0.25">
      <c r="B486" t="s">
        <v>407</v>
      </c>
      <c r="C486" s="2" t="s">
        <v>147</v>
      </c>
      <c r="D486" t="s">
        <v>148</v>
      </c>
      <c r="E486" t="s">
        <v>234</v>
      </c>
      <c r="F486">
        <v>2294021.5</v>
      </c>
      <c r="G486">
        <v>1494784.8</v>
      </c>
      <c r="H486">
        <v>1515142.84</v>
      </c>
      <c r="I486">
        <v>1394314.93</v>
      </c>
      <c r="J486">
        <v>1116635.08</v>
      </c>
      <c r="K486">
        <v>975500.95</v>
      </c>
    </row>
    <row r="487" spans="2:11" x14ac:dyDescent="0.25">
      <c r="B487" t="s">
        <v>407</v>
      </c>
      <c r="C487" s="2" t="s">
        <v>48</v>
      </c>
      <c r="D487" t="s">
        <v>49</v>
      </c>
      <c r="E487" t="s">
        <v>235</v>
      </c>
      <c r="F487">
        <v>6999757.0599999996</v>
      </c>
      <c r="G487">
        <v>9036994.7300000004</v>
      </c>
      <c r="H487">
        <v>7228821.0800000001</v>
      </c>
      <c r="I487">
        <v>5273987.38</v>
      </c>
      <c r="J487">
        <v>6034455.5700000003</v>
      </c>
      <c r="K487">
        <v>2183383.83</v>
      </c>
    </row>
    <row r="488" spans="2:11" x14ac:dyDescent="0.25">
      <c r="B488" t="s">
        <v>407</v>
      </c>
      <c r="C488" s="2" t="s">
        <v>21</v>
      </c>
      <c r="D488" t="s">
        <v>22</v>
      </c>
      <c r="E488" t="s">
        <v>235</v>
      </c>
      <c r="F488">
        <v>752108.9</v>
      </c>
      <c r="G488">
        <v>503078.78</v>
      </c>
      <c r="H488">
        <v>599060.98</v>
      </c>
      <c r="I488">
        <v>489519.48</v>
      </c>
      <c r="J488">
        <v>299223.08</v>
      </c>
      <c r="K488">
        <v>137736.26999999999</v>
      </c>
    </row>
    <row r="489" spans="2:11" x14ac:dyDescent="0.25">
      <c r="B489" t="s">
        <v>407</v>
      </c>
      <c r="C489" s="2" t="s">
        <v>23</v>
      </c>
      <c r="D489" t="s">
        <v>24</v>
      </c>
      <c r="E489" t="s">
        <v>234</v>
      </c>
      <c r="F489">
        <v>2549322.5</v>
      </c>
      <c r="G489">
        <v>2173546.5699999998</v>
      </c>
      <c r="H489">
        <v>1973035.83</v>
      </c>
      <c r="I489">
        <v>1198946.3799999999</v>
      </c>
      <c r="J489">
        <v>1274356.25</v>
      </c>
      <c r="K489">
        <v>1150251.23</v>
      </c>
    </row>
    <row r="490" spans="2:11" x14ac:dyDescent="0.25">
      <c r="B490" t="s">
        <v>407</v>
      </c>
      <c r="C490" s="2" t="s">
        <v>89</v>
      </c>
      <c r="D490" t="s">
        <v>312</v>
      </c>
      <c r="E490" t="s">
        <v>234</v>
      </c>
      <c r="F490" t="s">
        <v>110</v>
      </c>
      <c r="G490" t="s">
        <v>110</v>
      </c>
      <c r="H490" t="s">
        <v>110</v>
      </c>
      <c r="I490" t="s">
        <v>110</v>
      </c>
      <c r="J490" t="s">
        <v>110</v>
      </c>
      <c r="K490" t="s">
        <v>110</v>
      </c>
    </row>
    <row r="491" spans="2:11" x14ac:dyDescent="0.25">
      <c r="B491" t="s">
        <v>407</v>
      </c>
      <c r="C491" s="2" t="s">
        <v>50</v>
      </c>
      <c r="D491" t="s">
        <v>51</v>
      </c>
      <c r="E491" t="s">
        <v>235</v>
      </c>
      <c r="F491">
        <v>944871.31</v>
      </c>
      <c r="G491">
        <v>1148025.32</v>
      </c>
      <c r="H491">
        <v>1120672.33</v>
      </c>
      <c r="I491">
        <v>764435.87</v>
      </c>
      <c r="J491">
        <v>576469.77</v>
      </c>
      <c r="K491">
        <v>408421.7</v>
      </c>
    </row>
    <row r="492" spans="2:11" x14ac:dyDescent="0.25">
      <c r="B492" t="s">
        <v>407</v>
      </c>
      <c r="C492" s="2" t="s">
        <v>113</v>
      </c>
      <c r="D492" t="s">
        <v>111</v>
      </c>
      <c r="E492" t="s">
        <v>234</v>
      </c>
      <c r="F492">
        <v>468747.27</v>
      </c>
      <c r="G492">
        <v>491877.44</v>
      </c>
      <c r="H492">
        <v>854372.41</v>
      </c>
      <c r="I492">
        <v>257751.53</v>
      </c>
      <c r="J492" t="s">
        <v>110</v>
      </c>
      <c r="K492" t="s">
        <v>110</v>
      </c>
    </row>
    <row r="493" spans="2:11" x14ac:dyDescent="0.25">
      <c r="B493" t="s">
        <v>407</v>
      </c>
      <c r="C493" s="2" t="s">
        <v>149</v>
      </c>
      <c r="D493" t="s">
        <v>150</v>
      </c>
      <c r="E493" t="s">
        <v>234</v>
      </c>
      <c r="F493">
        <v>1051671.19</v>
      </c>
      <c r="G493">
        <v>732770.44</v>
      </c>
      <c r="H493">
        <v>874601.07</v>
      </c>
      <c r="I493">
        <v>769660.86</v>
      </c>
      <c r="J493">
        <v>551430.68000000005</v>
      </c>
      <c r="K493">
        <v>321801.21999999997</v>
      </c>
    </row>
    <row r="494" spans="2:11" x14ac:dyDescent="0.25">
      <c r="B494" t="s">
        <v>407</v>
      </c>
      <c r="C494" s="2" t="s">
        <v>52</v>
      </c>
      <c r="D494" t="s">
        <v>392</v>
      </c>
      <c r="E494" t="s">
        <v>235</v>
      </c>
      <c r="F494">
        <v>2612076.92</v>
      </c>
      <c r="G494">
        <v>2192330.3199999998</v>
      </c>
      <c r="H494">
        <v>2222735.63</v>
      </c>
      <c r="I494">
        <v>1740377.15</v>
      </c>
      <c r="J494">
        <v>1340435.3700000001</v>
      </c>
      <c r="K494">
        <v>1350834.21</v>
      </c>
    </row>
    <row r="495" spans="2:11" x14ac:dyDescent="0.25">
      <c r="B495" t="s">
        <v>407</v>
      </c>
      <c r="C495" s="2" t="s">
        <v>53</v>
      </c>
      <c r="D495" t="s">
        <v>393</v>
      </c>
      <c r="E495" t="s">
        <v>234</v>
      </c>
      <c r="F495">
        <v>2764770.49</v>
      </c>
      <c r="G495">
        <v>2430824.17</v>
      </c>
      <c r="H495">
        <v>2167179.75</v>
      </c>
      <c r="I495">
        <v>1622248.93</v>
      </c>
      <c r="J495">
        <v>1084529.58</v>
      </c>
      <c r="K495">
        <v>815530.36</v>
      </c>
    </row>
    <row r="496" spans="2:11" x14ac:dyDescent="0.25">
      <c r="B496" t="s">
        <v>407</v>
      </c>
      <c r="C496" s="2" t="s">
        <v>151</v>
      </c>
      <c r="D496" t="s">
        <v>152</v>
      </c>
      <c r="E496" t="s">
        <v>234</v>
      </c>
      <c r="F496">
        <v>1565201.61</v>
      </c>
      <c r="G496">
        <v>1230602.1299999999</v>
      </c>
      <c r="H496">
        <v>1483334.9</v>
      </c>
      <c r="I496">
        <v>1112784.6000000001</v>
      </c>
      <c r="J496">
        <v>705718.19</v>
      </c>
      <c r="K496">
        <v>575520.13</v>
      </c>
    </row>
    <row r="497" spans="2:11" x14ac:dyDescent="0.25">
      <c r="B497" t="s">
        <v>407</v>
      </c>
      <c r="C497" s="2" t="s">
        <v>54</v>
      </c>
      <c r="D497" t="s">
        <v>55</v>
      </c>
      <c r="E497" t="s">
        <v>235</v>
      </c>
      <c r="F497">
        <v>958289.25</v>
      </c>
      <c r="G497">
        <v>756206.55</v>
      </c>
      <c r="H497">
        <v>673986.55</v>
      </c>
      <c r="I497">
        <v>435769.34</v>
      </c>
      <c r="J497">
        <v>340010.63</v>
      </c>
      <c r="K497">
        <v>282763.08</v>
      </c>
    </row>
    <row r="498" spans="2:11" x14ac:dyDescent="0.25">
      <c r="B498" t="s">
        <v>407</v>
      </c>
      <c r="C498" s="2" t="s">
        <v>25</v>
      </c>
      <c r="D498" t="s">
        <v>316</v>
      </c>
      <c r="E498" t="s">
        <v>235</v>
      </c>
      <c r="F498">
        <v>4005912.69</v>
      </c>
      <c r="G498">
        <v>3180318</v>
      </c>
      <c r="H498">
        <v>3256624.21</v>
      </c>
      <c r="I498">
        <v>2598579.85</v>
      </c>
      <c r="J498">
        <v>2236300.5299999998</v>
      </c>
      <c r="K498">
        <v>2458458.31</v>
      </c>
    </row>
    <row r="499" spans="2:11" x14ac:dyDescent="0.25">
      <c r="B499" t="s">
        <v>407</v>
      </c>
      <c r="C499" s="2" t="s">
        <v>90</v>
      </c>
      <c r="D499" t="s">
        <v>324</v>
      </c>
      <c r="E499" t="s">
        <v>235</v>
      </c>
      <c r="F499">
        <v>18055594.539999999</v>
      </c>
      <c r="G499">
        <v>15133587.92</v>
      </c>
      <c r="H499">
        <v>17255402.129999999</v>
      </c>
      <c r="I499">
        <v>16257016.35</v>
      </c>
      <c r="J499">
        <v>13513089.359999999</v>
      </c>
      <c r="K499">
        <v>14859015.779999999</v>
      </c>
    </row>
    <row r="500" spans="2:11" x14ac:dyDescent="0.25">
      <c r="B500" t="s">
        <v>407</v>
      </c>
      <c r="C500" s="2" t="s">
        <v>218</v>
      </c>
      <c r="D500" t="s">
        <v>302</v>
      </c>
      <c r="E500" t="s">
        <v>234</v>
      </c>
      <c r="F500">
        <v>216619.42</v>
      </c>
      <c r="G500">
        <v>239180.26</v>
      </c>
      <c r="H500">
        <v>0</v>
      </c>
      <c r="I500">
        <v>135567.78</v>
      </c>
      <c r="J500">
        <v>243657.33</v>
      </c>
      <c r="K500">
        <v>120132.26</v>
      </c>
    </row>
    <row r="501" spans="2:11" x14ac:dyDescent="0.25">
      <c r="B501" t="s">
        <v>407</v>
      </c>
      <c r="C501" s="2" t="s">
        <v>210</v>
      </c>
      <c r="D501" t="s">
        <v>211</v>
      </c>
      <c r="E501" t="s">
        <v>234</v>
      </c>
      <c r="F501">
        <v>7463437.0899999999</v>
      </c>
      <c r="G501">
        <v>5713647.6900000004</v>
      </c>
      <c r="H501">
        <v>5950559.7800000003</v>
      </c>
      <c r="I501">
        <v>5643742.2800000003</v>
      </c>
      <c r="J501">
        <v>4900171.59</v>
      </c>
      <c r="K501">
        <v>4539530.91</v>
      </c>
    </row>
    <row r="502" spans="2:11" x14ac:dyDescent="0.25">
      <c r="B502" t="s">
        <v>407</v>
      </c>
      <c r="C502" s="2" t="s">
        <v>26</v>
      </c>
      <c r="D502" t="s">
        <v>27</v>
      </c>
      <c r="E502" t="s">
        <v>235</v>
      </c>
      <c r="F502">
        <v>3641458.81</v>
      </c>
      <c r="G502">
        <v>2617483.35</v>
      </c>
      <c r="H502">
        <v>2788997.5</v>
      </c>
      <c r="I502">
        <v>2731451.26</v>
      </c>
      <c r="J502">
        <v>2161860.25</v>
      </c>
      <c r="K502">
        <v>2071678.33</v>
      </c>
    </row>
    <row r="503" spans="2:11" x14ac:dyDescent="0.25">
      <c r="B503" t="s">
        <v>407</v>
      </c>
      <c r="C503" s="2" t="s">
        <v>153</v>
      </c>
      <c r="D503" t="s">
        <v>154</v>
      </c>
      <c r="E503" t="s">
        <v>234</v>
      </c>
      <c r="F503">
        <v>470591.12</v>
      </c>
      <c r="G503">
        <v>345908.84</v>
      </c>
      <c r="H503">
        <v>331175.43</v>
      </c>
      <c r="I503">
        <v>397541.69</v>
      </c>
      <c r="J503">
        <v>267559.64</v>
      </c>
      <c r="K503">
        <v>206654.48</v>
      </c>
    </row>
    <row r="504" spans="2:11" x14ac:dyDescent="0.25">
      <c r="B504" t="s">
        <v>407</v>
      </c>
      <c r="C504" s="2" t="s">
        <v>56</v>
      </c>
      <c r="D504" t="s">
        <v>57</v>
      </c>
      <c r="E504" t="s">
        <v>235</v>
      </c>
      <c r="F504">
        <v>1079172.05</v>
      </c>
      <c r="G504">
        <v>1322258.22</v>
      </c>
      <c r="H504">
        <v>1041314.63</v>
      </c>
      <c r="I504">
        <v>828974.57</v>
      </c>
      <c r="J504">
        <v>518408.08</v>
      </c>
      <c r="K504">
        <v>357880.29</v>
      </c>
    </row>
    <row r="505" spans="2:11" x14ac:dyDescent="0.25">
      <c r="B505" t="s">
        <v>407</v>
      </c>
      <c r="C505" s="2" t="s">
        <v>155</v>
      </c>
      <c r="D505" t="s">
        <v>156</v>
      </c>
      <c r="E505" t="s">
        <v>234</v>
      </c>
      <c r="F505">
        <v>365849.96</v>
      </c>
      <c r="G505">
        <v>392609.18</v>
      </c>
      <c r="H505">
        <v>424621.72</v>
      </c>
      <c r="I505">
        <v>211889.68</v>
      </c>
      <c r="J505">
        <v>167858.35</v>
      </c>
      <c r="K505">
        <v>83519.960000000006</v>
      </c>
    </row>
    <row r="506" spans="2:11" x14ac:dyDescent="0.25">
      <c r="B506" t="s">
        <v>407</v>
      </c>
      <c r="C506" s="2" t="s">
        <v>157</v>
      </c>
      <c r="D506" t="s">
        <v>158</v>
      </c>
      <c r="E506" t="s">
        <v>234</v>
      </c>
      <c r="F506">
        <v>393596.23</v>
      </c>
      <c r="G506">
        <v>376293.98</v>
      </c>
      <c r="H506">
        <v>384560.74</v>
      </c>
      <c r="I506">
        <v>262135.1</v>
      </c>
      <c r="J506">
        <v>178472.99</v>
      </c>
      <c r="K506">
        <v>156897.73000000001</v>
      </c>
    </row>
    <row r="507" spans="2:11" x14ac:dyDescent="0.25">
      <c r="B507" t="s">
        <v>407</v>
      </c>
      <c r="C507" s="2" t="s">
        <v>28</v>
      </c>
      <c r="D507" t="s">
        <v>29</v>
      </c>
      <c r="E507" t="s">
        <v>234</v>
      </c>
      <c r="F507">
        <v>2552306.29</v>
      </c>
      <c r="G507">
        <v>2023254.61</v>
      </c>
      <c r="H507">
        <v>1784019.76</v>
      </c>
      <c r="I507">
        <v>1441699.26</v>
      </c>
      <c r="J507">
        <v>1066455.26</v>
      </c>
      <c r="K507">
        <v>552021.11</v>
      </c>
    </row>
    <row r="508" spans="2:11" x14ac:dyDescent="0.25">
      <c r="B508" t="s">
        <v>407</v>
      </c>
      <c r="C508" s="2" t="s">
        <v>30</v>
      </c>
      <c r="D508" t="s">
        <v>317</v>
      </c>
      <c r="E508" t="s">
        <v>235</v>
      </c>
      <c r="F508">
        <v>6138040.4199999999</v>
      </c>
      <c r="G508">
        <v>4844896.54</v>
      </c>
      <c r="H508">
        <v>4759286.92</v>
      </c>
      <c r="I508">
        <v>4030881.38</v>
      </c>
      <c r="J508">
        <v>2459944.66</v>
      </c>
      <c r="K508">
        <v>1624540.04</v>
      </c>
    </row>
    <row r="509" spans="2:11" x14ac:dyDescent="0.25">
      <c r="B509" t="s">
        <v>407</v>
      </c>
      <c r="C509" s="2" t="s">
        <v>159</v>
      </c>
      <c r="D509" t="s">
        <v>160</v>
      </c>
      <c r="E509" t="s">
        <v>234</v>
      </c>
      <c r="F509">
        <v>950035.09</v>
      </c>
      <c r="G509">
        <v>922055.21</v>
      </c>
      <c r="H509">
        <v>832558.77</v>
      </c>
      <c r="I509">
        <v>597368.52</v>
      </c>
      <c r="J509">
        <v>390717.72</v>
      </c>
      <c r="K509">
        <v>272207.93</v>
      </c>
    </row>
    <row r="510" spans="2:11" x14ac:dyDescent="0.25">
      <c r="B510" t="s">
        <v>407</v>
      </c>
      <c r="C510" s="2" t="s">
        <v>161</v>
      </c>
      <c r="D510" t="s">
        <v>162</v>
      </c>
      <c r="E510" t="s">
        <v>234</v>
      </c>
      <c r="F510">
        <v>361653.29</v>
      </c>
      <c r="G510">
        <v>308675.52</v>
      </c>
      <c r="H510">
        <v>417429.15</v>
      </c>
      <c r="I510">
        <v>210656.1</v>
      </c>
      <c r="J510">
        <v>146504.07999999999</v>
      </c>
      <c r="K510">
        <v>144620.85999999999</v>
      </c>
    </row>
    <row r="511" spans="2:11" x14ac:dyDescent="0.25">
      <c r="B511" t="s">
        <v>407</v>
      </c>
      <c r="C511" s="2" t="s">
        <v>163</v>
      </c>
      <c r="D511" t="s">
        <v>164</v>
      </c>
      <c r="E511" t="s">
        <v>234</v>
      </c>
      <c r="F511">
        <v>426404.16</v>
      </c>
      <c r="G511">
        <v>320016.68</v>
      </c>
      <c r="H511">
        <v>273565.71999999997</v>
      </c>
      <c r="I511">
        <v>171793.73</v>
      </c>
      <c r="J511">
        <v>137229.49</v>
      </c>
      <c r="K511">
        <v>155601.54</v>
      </c>
    </row>
    <row r="512" spans="2:11" x14ac:dyDescent="0.25">
      <c r="B512" t="s">
        <v>407</v>
      </c>
      <c r="C512" s="2" t="s">
        <v>58</v>
      </c>
      <c r="D512" t="s">
        <v>59</v>
      </c>
      <c r="E512" t="s">
        <v>235</v>
      </c>
      <c r="F512">
        <v>802274.86</v>
      </c>
      <c r="G512">
        <v>748597.15</v>
      </c>
      <c r="H512">
        <v>810180.2</v>
      </c>
      <c r="I512">
        <v>601704.12</v>
      </c>
      <c r="J512">
        <v>569461.79</v>
      </c>
      <c r="K512">
        <v>783309.3</v>
      </c>
    </row>
    <row r="513" spans="2:11" x14ac:dyDescent="0.25">
      <c r="B513" t="s">
        <v>407</v>
      </c>
      <c r="C513" s="2" t="s">
        <v>60</v>
      </c>
      <c r="D513" t="s">
        <v>61</v>
      </c>
      <c r="E513" t="s">
        <v>235</v>
      </c>
      <c r="F513">
        <v>6222212.5999999996</v>
      </c>
      <c r="G513">
        <v>5743010.1600000001</v>
      </c>
      <c r="H513">
        <v>6085631.8600000003</v>
      </c>
      <c r="I513">
        <v>5308044.6900000004</v>
      </c>
      <c r="J513">
        <v>4551356.34</v>
      </c>
      <c r="K513">
        <v>4120459.93</v>
      </c>
    </row>
    <row r="514" spans="2:11" x14ac:dyDescent="0.25">
      <c r="B514" t="s">
        <v>407</v>
      </c>
      <c r="C514" s="2" t="s">
        <v>165</v>
      </c>
      <c r="D514" t="s">
        <v>166</v>
      </c>
      <c r="E514" t="s">
        <v>234</v>
      </c>
      <c r="F514">
        <v>1462560.8</v>
      </c>
      <c r="G514">
        <v>884747.47</v>
      </c>
      <c r="H514">
        <v>857186.06</v>
      </c>
      <c r="I514">
        <v>606957.04</v>
      </c>
      <c r="J514">
        <v>568409.02</v>
      </c>
      <c r="K514">
        <v>481729.27</v>
      </c>
    </row>
    <row r="515" spans="2:11" x14ac:dyDescent="0.25">
      <c r="B515" t="s">
        <v>407</v>
      </c>
      <c r="C515" s="2" t="s">
        <v>91</v>
      </c>
      <c r="D515" t="s">
        <v>363</v>
      </c>
      <c r="E515" t="s">
        <v>235</v>
      </c>
      <c r="F515">
        <v>2566694.73</v>
      </c>
      <c r="G515">
        <v>2424816.4300000002</v>
      </c>
      <c r="H515">
        <v>2484612.2200000002</v>
      </c>
      <c r="I515">
        <v>2183005.39</v>
      </c>
      <c r="J515">
        <v>2034263.46</v>
      </c>
      <c r="K515">
        <v>1673750.03</v>
      </c>
    </row>
    <row r="516" spans="2:11" x14ac:dyDescent="0.25">
      <c r="B516" t="s">
        <v>407</v>
      </c>
      <c r="C516" s="2" t="s">
        <v>92</v>
      </c>
      <c r="D516" t="s">
        <v>313</v>
      </c>
      <c r="E516" t="s">
        <v>235</v>
      </c>
      <c r="F516">
        <v>859804.34</v>
      </c>
      <c r="G516">
        <v>626808.38</v>
      </c>
      <c r="H516">
        <v>876335.59</v>
      </c>
      <c r="I516">
        <v>785527.17</v>
      </c>
      <c r="J516">
        <v>835066.03</v>
      </c>
      <c r="K516">
        <v>749778.84</v>
      </c>
    </row>
    <row r="517" spans="2:11" x14ac:dyDescent="0.25">
      <c r="B517" t="s">
        <v>407</v>
      </c>
      <c r="C517" s="2" t="s">
        <v>167</v>
      </c>
      <c r="D517" t="s">
        <v>168</v>
      </c>
      <c r="E517" t="s">
        <v>234</v>
      </c>
      <c r="F517">
        <v>278765.88</v>
      </c>
      <c r="G517">
        <v>254045.19</v>
      </c>
      <c r="H517">
        <v>308242.25</v>
      </c>
      <c r="I517">
        <v>338555.08</v>
      </c>
      <c r="J517">
        <v>282707.71000000002</v>
      </c>
      <c r="K517">
        <v>91582.89</v>
      </c>
    </row>
    <row r="518" spans="2:11" x14ac:dyDescent="0.25">
      <c r="B518" t="s">
        <v>407</v>
      </c>
      <c r="C518" s="2" t="s">
        <v>169</v>
      </c>
      <c r="D518" t="s">
        <v>170</v>
      </c>
      <c r="E518" t="s">
        <v>234</v>
      </c>
      <c r="F518">
        <v>391484.84</v>
      </c>
      <c r="G518">
        <v>193009.39</v>
      </c>
      <c r="H518">
        <v>230211.25</v>
      </c>
      <c r="I518">
        <v>203517.7</v>
      </c>
      <c r="J518">
        <v>158730.51999999999</v>
      </c>
      <c r="K518">
        <v>83614.5</v>
      </c>
    </row>
    <row r="519" spans="2:11" x14ac:dyDescent="0.25">
      <c r="B519" t="s">
        <v>407</v>
      </c>
      <c r="C519" s="2" t="s">
        <v>31</v>
      </c>
      <c r="D519" t="s">
        <v>318</v>
      </c>
      <c r="E519" t="s">
        <v>235</v>
      </c>
      <c r="F519">
        <v>7952349</v>
      </c>
      <c r="G519">
        <v>6454627.2999999998</v>
      </c>
      <c r="H519">
        <v>5613127.2599999998</v>
      </c>
      <c r="I519">
        <v>4139928.95</v>
      </c>
      <c r="J519">
        <v>3361530.98</v>
      </c>
      <c r="K519">
        <v>2855022.95</v>
      </c>
    </row>
    <row r="520" spans="2:11" x14ac:dyDescent="0.25">
      <c r="B520" t="s">
        <v>407</v>
      </c>
      <c r="C520" s="2" t="s">
        <v>171</v>
      </c>
      <c r="D520" t="s">
        <v>172</v>
      </c>
      <c r="E520" t="s">
        <v>234</v>
      </c>
      <c r="F520">
        <v>3001712.84</v>
      </c>
      <c r="G520">
        <v>2435206.98</v>
      </c>
      <c r="H520">
        <v>2720432.1</v>
      </c>
      <c r="I520">
        <v>1972155.6</v>
      </c>
      <c r="J520">
        <v>1664804.97</v>
      </c>
      <c r="K520">
        <v>1386248.21</v>
      </c>
    </row>
    <row r="521" spans="2:11" x14ac:dyDescent="0.25">
      <c r="B521" t="s">
        <v>407</v>
      </c>
      <c r="C521" s="2" t="s">
        <v>173</v>
      </c>
      <c r="D521" t="s">
        <v>174</v>
      </c>
      <c r="E521" t="s">
        <v>234</v>
      </c>
      <c r="F521">
        <v>345746.82</v>
      </c>
      <c r="G521">
        <v>299883.88</v>
      </c>
      <c r="H521">
        <v>309502.38</v>
      </c>
      <c r="I521">
        <v>227570.02</v>
      </c>
      <c r="J521">
        <v>197942.42</v>
      </c>
      <c r="K521">
        <v>115718.31</v>
      </c>
    </row>
    <row r="522" spans="2:11" x14ac:dyDescent="0.25">
      <c r="B522" t="s">
        <v>407</v>
      </c>
      <c r="C522" s="2" t="s">
        <v>62</v>
      </c>
      <c r="D522" t="s">
        <v>394</v>
      </c>
      <c r="E522" t="s">
        <v>235</v>
      </c>
      <c r="F522">
        <v>2033771.12</v>
      </c>
      <c r="G522">
        <v>2027671.06</v>
      </c>
      <c r="H522">
        <v>1528481.44</v>
      </c>
      <c r="I522">
        <v>1421393.33</v>
      </c>
      <c r="J522">
        <v>922185.16</v>
      </c>
      <c r="K522">
        <v>815634.47</v>
      </c>
    </row>
    <row r="523" spans="2:11" x14ac:dyDescent="0.25">
      <c r="B523" t="s">
        <v>407</v>
      </c>
      <c r="C523" s="2" t="s">
        <v>93</v>
      </c>
      <c r="D523" t="s">
        <v>325</v>
      </c>
      <c r="E523" t="s">
        <v>234</v>
      </c>
      <c r="F523">
        <v>1172831.71</v>
      </c>
      <c r="G523">
        <v>1497706.28</v>
      </c>
      <c r="H523">
        <v>1461574</v>
      </c>
      <c r="I523">
        <v>1212087.3899999999</v>
      </c>
      <c r="J523">
        <v>933722.75</v>
      </c>
      <c r="K523">
        <v>908179.16</v>
      </c>
    </row>
    <row r="524" spans="2:11" x14ac:dyDescent="0.25">
      <c r="B524" t="s">
        <v>407</v>
      </c>
      <c r="C524" s="2" t="s">
        <v>32</v>
      </c>
      <c r="D524" t="s">
        <v>33</v>
      </c>
      <c r="E524" t="s">
        <v>234</v>
      </c>
      <c r="F524">
        <v>1652513.75</v>
      </c>
      <c r="G524">
        <v>1288426.5</v>
      </c>
      <c r="H524">
        <v>925855.31</v>
      </c>
      <c r="I524">
        <v>561710.94999999995</v>
      </c>
      <c r="J524">
        <v>561605.94999999995</v>
      </c>
      <c r="K524">
        <v>424421.64</v>
      </c>
    </row>
    <row r="525" spans="2:11" x14ac:dyDescent="0.25">
      <c r="B525" t="s">
        <v>407</v>
      </c>
      <c r="C525" s="2" t="s">
        <v>219</v>
      </c>
      <c r="D525" t="s">
        <v>314</v>
      </c>
      <c r="E525" t="s">
        <v>235</v>
      </c>
      <c r="F525">
        <v>1703034.86</v>
      </c>
      <c r="G525">
        <v>1241158.08</v>
      </c>
      <c r="H525">
        <v>1659477.4</v>
      </c>
      <c r="I525">
        <v>959915.47</v>
      </c>
      <c r="J525">
        <v>653788.43000000005</v>
      </c>
      <c r="K525">
        <v>354899.20000000001</v>
      </c>
    </row>
    <row r="526" spans="2:11" x14ac:dyDescent="0.25">
      <c r="B526" t="s">
        <v>407</v>
      </c>
      <c r="C526" s="2" t="s">
        <v>94</v>
      </c>
      <c r="D526" t="s">
        <v>95</v>
      </c>
      <c r="E526" t="s">
        <v>235</v>
      </c>
      <c r="F526">
        <v>413707.77</v>
      </c>
      <c r="G526">
        <v>287033.44</v>
      </c>
      <c r="H526">
        <v>263616.64000000001</v>
      </c>
      <c r="I526">
        <v>298997.13</v>
      </c>
      <c r="J526">
        <v>221368.57</v>
      </c>
      <c r="K526">
        <v>178141.8</v>
      </c>
    </row>
    <row r="527" spans="2:11" x14ac:dyDescent="0.25">
      <c r="B527" t="s">
        <v>407</v>
      </c>
      <c r="C527" s="2" t="s">
        <v>63</v>
      </c>
      <c r="D527" t="s">
        <v>395</v>
      </c>
      <c r="E527" t="s">
        <v>235</v>
      </c>
      <c r="F527">
        <v>1548883.88</v>
      </c>
      <c r="G527">
        <v>1144504.1599999999</v>
      </c>
      <c r="H527">
        <v>1260678.49</v>
      </c>
      <c r="I527">
        <v>1003821.63</v>
      </c>
      <c r="J527">
        <v>690459.1</v>
      </c>
      <c r="K527">
        <v>820857.46</v>
      </c>
    </row>
    <row r="528" spans="2:11" x14ac:dyDescent="0.25">
      <c r="B528" t="s">
        <v>407</v>
      </c>
      <c r="C528" s="2" t="s">
        <v>175</v>
      </c>
      <c r="D528" t="s">
        <v>176</v>
      </c>
      <c r="E528" t="s">
        <v>234</v>
      </c>
      <c r="F528">
        <v>722141.19</v>
      </c>
      <c r="G528">
        <v>546614.12</v>
      </c>
      <c r="H528">
        <v>577630.03</v>
      </c>
      <c r="I528">
        <v>370442.08</v>
      </c>
      <c r="J528">
        <v>268088.09999999998</v>
      </c>
      <c r="K528">
        <v>108472.68</v>
      </c>
    </row>
    <row r="529" spans="2:11" x14ac:dyDescent="0.25">
      <c r="B529" t="s">
        <v>407</v>
      </c>
      <c r="C529" s="2" t="s">
        <v>220</v>
      </c>
      <c r="D529" t="s">
        <v>303</v>
      </c>
      <c r="E529" t="s">
        <v>234</v>
      </c>
      <c r="F529" t="s">
        <v>110</v>
      </c>
      <c r="G529" t="s">
        <v>110</v>
      </c>
      <c r="H529" t="s">
        <v>110</v>
      </c>
      <c r="I529" t="s">
        <v>110</v>
      </c>
      <c r="J529" t="s">
        <v>110</v>
      </c>
      <c r="K529" t="s">
        <v>110</v>
      </c>
    </row>
    <row r="530" spans="2:11" x14ac:dyDescent="0.25">
      <c r="B530" t="s">
        <v>407</v>
      </c>
      <c r="C530" s="2" t="s">
        <v>64</v>
      </c>
      <c r="D530" t="s">
        <v>65</v>
      </c>
      <c r="E530" t="s">
        <v>235</v>
      </c>
      <c r="F530">
        <v>2755410.91</v>
      </c>
      <c r="G530">
        <v>2441303.89</v>
      </c>
      <c r="H530">
        <v>2525241.21</v>
      </c>
      <c r="I530">
        <v>1838487.79</v>
      </c>
      <c r="J530">
        <v>1638029.26</v>
      </c>
      <c r="K530">
        <v>2190424.2799999998</v>
      </c>
    </row>
    <row r="531" spans="2:11" x14ac:dyDescent="0.25">
      <c r="B531" t="s">
        <v>407</v>
      </c>
      <c r="C531" s="2" t="s">
        <v>66</v>
      </c>
      <c r="D531" t="s">
        <v>396</v>
      </c>
      <c r="E531" t="s">
        <v>235</v>
      </c>
      <c r="F531">
        <v>11804591.779999999</v>
      </c>
      <c r="G531">
        <v>9491743.9700000007</v>
      </c>
      <c r="H531">
        <v>9361260</v>
      </c>
      <c r="I531">
        <v>7275181.0499999998</v>
      </c>
      <c r="J531">
        <v>4959348.4000000004</v>
      </c>
      <c r="K531">
        <v>3655231.04</v>
      </c>
    </row>
    <row r="532" spans="2:11" x14ac:dyDescent="0.25">
      <c r="B532" t="s">
        <v>407</v>
      </c>
      <c r="C532" s="2" t="s">
        <v>67</v>
      </c>
      <c r="D532" t="s">
        <v>397</v>
      </c>
      <c r="E532" t="s">
        <v>235</v>
      </c>
      <c r="F532">
        <v>2412750.35</v>
      </c>
      <c r="G532">
        <v>2611702.6</v>
      </c>
      <c r="H532">
        <v>2258189.02</v>
      </c>
      <c r="I532">
        <v>1872592.84</v>
      </c>
      <c r="J532">
        <v>1567873.55</v>
      </c>
      <c r="K532">
        <v>1303209.3899999999</v>
      </c>
    </row>
    <row r="533" spans="2:11" x14ac:dyDescent="0.25">
      <c r="B533" t="s">
        <v>407</v>
      </c>
      <c r="C533" s="2" t="s">
        <v>177</v>
      </c>
      <c r="D533" t="s">
        <v>178</v>
      </c>
      <c r="E533" t="s">
        <v>234</v>
      </c>
      <c r="F533">
        <v>1044085</v>
      </c>
      <c r="G533">
        <v>487645.55</v>
      </c>
      <c r="H533">
        <v>457873.72</v>
      </c>
      <c r="I533">
        <v>294998.36</v>
      </c>
      <c r="J533">
        <v>228973.03</v>
      </c>
      <c r="K533">
        <v>193706.06</v>
      </c>
    </row>
    <row r="534" spans="2:11" x14ac:dyDescent="0.25">
      <c r="B534" t="s">
        <v>407</v>
      </c>
      <c r="C534" s="2" t="s">
        <v>34</v>
      </c>
      <c r="D534" t="s">
        <v>35</v>
      </c>
      <c r="E534" t="s">
        <v>234</v>
      </c>
      <c r="F534">
        <v>1092635.71</v>
      </c>
      <c r="G534">
        <v>1221822.21</v>
      </c>
      <c r="H534">
        <v>1115758.58</v>
      </c>
      <c r="I534">
        <v>996651.45</v>
      </c>
      <c r="J534">
        <v>799777.56</v>
      </c>
      <c r="K534">
        <v>713701.23</v>
      </c>
    </row>
    <row r="535" spans="2:11" x14ac:dyDescent="0.25">
      <c r="B535" t="s">
        <v>407</v>
      </c>
      <c r="C535" s="2" t="s">
        <v>179</v>
      </c>
      <c r="D535" t="s">
        <v>180</v>
      </c>
      <c r="E535" t="s">
        <v>234</v>
      </c>
      <c r="F535">
        <v>115339.13</v>
      </c>
      <c r="G535">
        <v>121767.08</v>
      </c>
      <c r="H535">
        <v>119130.09</v>
      </c>
      <c r="I535">
        <v>93237.03</v>
      </c>
      <c r="J535">
        <v>110046.35</v>
      </c>
      <c r="K535">
        <v>91729.65</v>
      </c>
    </row>
    <row r="536" spans="2:11" x14ac:dyDescent="0.25">
      <c r="B536" t="s">
        <v>407</v>
      </c>
      <c r="C536" s="2" t="s">
        <v>36</v>
      </c>
      <c r="D536" t="s">
        <v>37</v>
      </c>
      <c r="E536" t="s">
        <v>235</v>
      </c>
      <c r="F536">
        <v>7925224.7699999996</v>
      </c>
      <c r="G536">
        <v>5850600.3700000001</v>
      </c>
      <c r="H536">
        <v>7594101.46</v>
      </c>
      <c r="I536">
        <v>4771140.96</v>
      </c>
      <c r="J536">
        <v>3931008.44</v>
      </c>
      <c r="K536">
        <v>2219188.59</v>
      </c>
    </row>
    <row r="537" spans="2:11" x14ac:dyDescent="0.25">
      <c r="B537" t="s">
        <v>407</v>
      </c>
      <c r="C537" s="2" t="s">
        <v>221</v>
      </c>
      <c r="D537" t="s">
        <v>315</v>
      </c>
      <c r="E537" t="s">
        <v>234</v>
      </c>
      <c r="F537">
        <v>2446653.36</v>
      </c>
      <c r="G537">
        <v>2077839.58</v>
      </c>
      <c r="H537">
        <v>1859877.68</v>
      </c>
      <c r="I537">
        <v>1357735.36</v>
      </c>
      <c r="J537">
        <v>1108610.55</v>
      </c>
      <c r="K537">
        <v>816639.43</v>
      </c>
    </row>
    <row r="538" spans="2:11" x14ac:dyDescent="0.25">
      <c r="B538" t="s">
        <v>407</v>
      </c>
      <c r="C538" s="2" t="s">
        <v>181</v>
      </c>
      <c r="D538" t="s">
        <v>182</v>
      </c>
      <c r="E538" t="s">
        <v>234</v>
      </c>
      <c r="F538">
        <v>4431219.07</v>
      </c>
      <c r="G538">
        <v>3132723.25</v>
      </c>
      <c r="H538">
        <v>3067004.89</v>
      </c>
      <c r="I538">
        <v>2555558.6800000002</v>
      </c>
      <c r="J538">
        <v>1694751.57</v>
      </c>
      <c r="K538">
        <v>1085887.48</v>
      </c>
    </row>
    <row r="539" spans="2:11" x14ac:dyDescent="0.25">
      <c r="B539" t="s">
        <v>407</v>
      </c>
      <c r="C539" s="2" t="s">
        <v>38</v>
      </c>
      <c r="D539" t="s">
        <v>371</v>
      </c>
      <c r="E539" t="s">
        <v>235</v>
      </c>
      <c r="F539">
        <v>3110451.18</v>
      </c>
      <c r="G539">
        <v>1989297.67</v>
      </c>
      <c r="H539">
        <v>1939838.72</v>
      </c>
      <c r="I539">
        <v>1536752.35</v>
      </c>
      <c r="J539">
        <v>1183640.1200000001</v>
      </c>
      <c r="K539">
        <v>1100594.6599999999</v>
      </c>
    </row>
    <row r="540" spans="2:11" x14ac:dyDescent="0.25">
      <c r="B540" t="s">
        <v>407</v>
      </c>
      <c r="C540" s="2" t="s">
        <v>68</v>
      </c>
      <c r="D540" t="s">
        <v>398</v>
      </c>
      <c r="E540" t="s">
        <v>235</v>
      </c>
      <c r="F540">
        <v>1546989.34</v>
      </c>
      <c r="G540">
        <v>1442557.58</v>
      </c>
      <c r="H540">
        <v>1396291.85</v>
      </c>
      <c r="I540">
        <v>1086603.96</v>
      </c>
      <c r="J540">
        <v>905906.44</v>
      </c>
      <c r="K540">
        <v>948237.9</v>
      </c>
    </row>
    <row r="541" spans="2:11" x14ac:dyDescent="0.25">
      <c r="B541" t="s">
        <v>407</v>
      </c>
      <c r="C541" s="2" t="s">
        <v>212</v>
      </c>
      <c r="D541" t="s">
        <v>213</v>
      </c>
      <c r="E541" t="s">
        <v>234</v>
      </c>
      <c r="F541">
        <v>1466877.53</v>
      </c>
      <c r="G541">
        <v>1202724.81</v>
      </c>
      <c r="H541">
        <v>1058389.22</v>
      </c>
      <c r="I541">
        <v>838608.16</v>
      </c>
      <c r="J541">
        <v>617758.22</v>
      </c>
      <c r="K541">
        <v>628631.19999999995</v>
      </c>
    </row>
    <row r="542" spans="2:11" x14ac:dyDescent="0.25">
      <c r="B542" t="s">
        <v>407</v>
      </c>
      <c r="C542" s="2" t="s">
        <v>69</v>
      </c>
      <c r="D542" t="s">
        <v>405</v>
      </c>
      <c r="E542" t="s">
        <v>235</v>
      </c>
      <c r="F542">
        <v>9015857.7799999993</v>
      </c>
      <c r="G542">
        <v>12723280.560000001</v>
      </c>
      <c r="H542">
        <v>12734816.390000001</v>
      </c>
      <c r="I542">
        <v>14194365.6</v>
      </c>
      <c r="J542">
        <v>9562824.8900000006</v>
      </c>
      <c r="K542">
        <v>10073727.359999999</v>
      </c>
    </row>
    <row r="543" spans="2:11" x14ac:dyDescent="0.25">
      <c r="B543" t="s">
        <v>407</v>
      </c>
      <c r="C543" s="2" t="s">
        <v>96</v>
      </c>
      <c r="D543" t="s">
        <v>326</v>
      </c>
      <c r="E543" t="s">
        <v>235</v>
      </c>
      <c r="F543">
        <v>5185892.46</v>
      </c>
      <c r="G543">
        <v>3924618.81</v>
      </c>
      <c r="H543">
        <v>3883173.96</v>
      </c>
      <c r="I543">
        <v>3338676.28</v>
      </c>
      <c r="J543">
        <v>3100916.42</v>
      </c>
      <c r="K543">
        <v>2922767.34</v>
      </c>
    </row>
    <row r="544" spans="2:11" x14ac:dyDescent="0.25">
      <c r="B544" t="s">
        <v>407</v>
      </c>
      <c r="C544" s="2" t="s">
        <v>70</v>
      </c>
      <c r="D544" t="s">
        <v>71</v>
      </c>
      <c r="E544" t="s">
        <v>235</v>
      </c>
      <c r="F544">
        <v>5579306.9000000004</v>
      </c>
      <c r="G544">
        <v>2807846.18</v>
      </c>
      <c r="H544">
        <v>2566893.98</v>
      </c>
      <c r="I544">
        <v>2668373.5099999998</v>
      </c>
      <c r="J544">
        <v>1261132.98</v>
      </c>
      <c r="K544">
        <v>1053420.05</v>
      </c>
    </row>
    <row r="545" spans="2:11" x14ac:dyDescent="0.25">
      <c r="B545" t="s">
        <v>407</v>
      </c>
      <c r="C545" s="2" t="s">
        <v>97</v>
      </c>
      <c r="D545" t="s">
        <v>98</v>
      </c>
      <c r="E545" t="s">
        <v>235</v>
      </c>
      <c r="F545">
        <v>2718483.1</v>
      </c>
      <c r="G545">
        <v>1313144.94</v>
      </c>
      <c r="H545">
        <v>1827691.03</v>
      </c>
      <c r="I545">
        <v>1693894.83</v>
      </c>
      <c r="J545">
        <v>1228365.99</v>
      </c>
      <c r="K545">
        <v>1227410.02</v>
      </c>
    </row>
    <row r="546" spans="2:11" x14ac:dyDescent="0.25">
      <c r="B546" t="s">
        <v>407</v>
      </c>
      <c r="C546" s="2" t="s">
        <v>99</v>
      </c>
      <c r="D546" t="s">
        <v>360</v>
      </c>
      <c r="E546" t="s">
        <v>235</v>
      </c>
      <c r="F546">
        <v>576435.77</v>
      </c>
      <c r="G546">
        <v>359759.79</v>
      </c>
      <c r="H546">
        <v>339413.27</v>
      </c>
      <c r="I546">
        <v>258986.23</v>
      </c>
      <c r="J546">
        <v>172190.51</v>
      </c>
      <c r="K546">
        <v>145284.72</v>
      </c>
    </row>
    <row r="547" spans="2:11" x14ac:dyDescent="0.25">
      <c r="B547" t="s">
        <v>407</v>
      </c>
      <c r="C547" s="2" t="s">
        <v>183</v>
      </c>
      <c r="D547" t="s">
        <v>184</v>
      </c>
      <c r="E547" t="s">
        <v>234</v>
      </c>
      <c r="F547">
        <v>745099.26</v>
      </c>
      <c r="G547">
        <v>1016488.04</v>
      </c>
      <c r="H547">
        <v>666204.87</v>
      </c>
      <c r="I547">
        <v>647366.48</v>
      </c>
      <c r="J547">
        <v>427401.83</v>
      </c>
      <c r="K547">
        <v>324318.2</v>
      </c>
    </row>
    <row r="548" spans="2:11" x14ac:dyDescent="0.25">
      <c r="B548" t="s">
        <v>407</v>
      </c>
      <c r="C548" s="2" t="s">
        <v>185</v>
      </c>
      <c r="D548" t="s">
        <v>186</v>
      </c>
      <c r="E548" t="s">
        <v>234</v>
      </c>
      <c r="F548">
        <v>653794.89</v>
      </c>
      <c r="G548">
        <v>577378.38</v>
      </c>
      <c r="H548">
        <v>534655.1</v>
      </c>
      <c r="I548">
        <v>418571.65</v>
      </c>
      <c r="J548">
        <v>263911.69</v>
      </c>
      <c r="K548">
        <v>204403.64</v>
      </c>
    </row>
    <row r="549" spans="2:11" x14ac:dyDescent="0.25">
      <c r="B549" t="s">
        <v>407</v>
      </c>
      <c r="C549" s="2" t="s">
        <v>72</v>
      </c>
      <c r="D549" t="s">
        <v>73</v>
      </c>
      <c r="E549" t="s">
        <v>235</v>
      </c>
      <c r="F549">
        <v>45954.9</v>
      </c>
      <c r="G549">
        <v>87177.83</v>
      </c>
      <c r="H549">
        <v>241.83</v>
      </c>
      <c r="I549">
        <v>67091.91</v>
      </c>
      <c r="J549">
        <v>6292.7</v>
      </c>
      <c r="K549">
        <v>17562.05</v>
      </c>
    </row>
    <row r="550" spans="2:11" x14ac:dyDescent="0.25">
      <c r="B550" t="s">
        <v>407</v>
      </c>
      <c r="C550" s="2" t="s">
        <v>187</v>
      </c>
      <c r="D550" t="s">
        <v>188</v>
      </c>
      <c r="E550" t="s">
        <v>234</v>
      </c>
      <c r="F550">
        <v>215045.59</v>
      </c>
      <c r="G550">
        <v>181688.99</v>
      </c>
      <c r="H550">
        <v>194680.57</v>
      </c>
      <c r="I550">
        <v>167232.45000000001</v>
      </c>
      <c r="J550">
        <v>107173.6</v>
      </c>
      <c r="K550">
        <v>84211</v>
      </c>
    </row>
    <row r="551" spans="2:11" x14ac:dyDescent="0.25">
      <c r="B551" t="s">
        <v>407</v>
      </c>
      <c r="C551" s="2" t="s">
        <v>189</v>
      </c>
      <c r="D551" t="s">
        <v>372</v>
      </c>
      <c r="E551" t="s">
        <v>234</v>
      </c>
      <c r="F551">
        <v>482792.8</v>
      </c>
      <c r="G551">
        <v>530097.39</v>
      </c>
      <c r="H551">
        <v>449641.73</v>
      </c>
      <c r="I551">
        <v>415309.92</v>
      </c>
      <c r="J551">
        <v>174032.64000000001</v>
      </c>
      <c r="K551">
        <v>268646.84999999998</v>
      </c>
    </row>
    <row r="552" spans="2:11" x14ac:dyDescent="0.25">
      <c r="B552" t="s">
        <v>407</v>
      </c>
      <c r="C552" s="2" t="s">
        <v>227</v>
      </c>
      <c r="D552" t="s">
        <v>228</v>
      </c>
      <c r="E552" t="s">
        <v>234</v>
      </c>
      <c r="F552">
        <v>1026468.81</v>
      </c>
      <c r="G552">
        <v>958411.72</v>
      </c>
      <c r="H552">
        <v>1147046.23</v>
      </c>
      <c r="I552">
        <v>827773.5</v>
      </c>
      <c r="J552">
        <v>707768.55</v>
      </c>
      <c r="K552">
        <v>319398.84000000003</v>
      </c>
    </row>
    <row r="553" spans="2:11" x14ac:dyDescent="0.25">
      <c r="B553" t="s">
        <v>407</v>
      </c>
      <c r="C553" s="2" t="s">
        <v>226</v>
      </c>
      <c r="D553" t="s">
        <v>319</v>
      </c>
      <c r="E553" t="s">
        <v>234</v>
      </c>
      <c r="F553">
        <v>1091406.18</v>
      </c>
      <c r="G553">
        <v>979942.96</v>
      </c>
      <c r="H553">
        <v>1635053.32</v>
      </c>
      <c r="I553">
        <v>1314926.3899999999</v>
      </c>
      <c r="J553">
        <v>1112375.6000000001</v>
      </c>
      <c r="K553">
        <v>734932.26</v>
      </c>
    </row>
    <row r="554" spans="2:11" x14ac:dyDescent="0.25">
      <c r="B554" t="s">
        <v>407</v>
      </c>
      <c r="C554" s="2" t="s">
        <v>190</v>
      </c>
      <c r="D554" t="s">
        <v>191</v>
      </c>
      <c r="E554" t="s">
        <v>234</v>
      </c>
      <c r="F554">
        <v>560087.02</v>
      </c>
      <c r="G554">
        <v>546020.69999999995</v>
      </c>
      <c r="H554">
        <v>629651.42000000004</v>
      </c>
      <c r="I554">
        <v>559701.80000000005</v>
      </c>
      <c r="J554">
        <v>574468.97</v>
      </c>
      <c r="K554">
        <v>410952.76</v>
      </c>
    </row>
    <row r="555" spans="2:11" x14ac:dyDescent="0.25">
      <c r="B555" t="s">
        <v>407</v>
      </c>
      <c r="C555" s="2" t="s">
        <v>222</v>
      </c>
      <c r="D555" t="s">
        <v>304</v>
      </c>
      <c r="E555" t="s">
        <v>234</v>
      </c>
      <c r="F555">
        <v>31653.96</v>
      </c>
      <c r="G555">
        <v>47837.98</v>
      </c>
      <c r="H555">
        <v>146773.79999999999</v>
      </c>
      <c r="I555">
        <v>76295.42</v>
      </c>
      <c r="J555">
        <v>147988.37</v>
      </c>
      <c r="K555">
        <v>159924.32999999999</v>
      </c>
    </row>
    <row r="556" spans="2:11" x14ac:dyDescent="0.25">
      <c r="B556" t="s">
        <v>407</v>
      </c>
      <c r="C556" s="2" t="s">
        <v>192</v>
      </c>
      <c r="D556" t="s">
        <v>193</v>
      </c>
      <c r="E556" t="s">
        <v>234</v>
      </c>
      <c r="F556">
        <v>603508.24</v>
      </c>
      <c r="G556">
        <v>369656.22</v>
      </c>
      <c r="H556">
        <v>325043.43</v>
      </c>
      <c r="I556">
        <v>254417.23</v>
      </c>
      <c r="J556">
        <v>173923.09</v>
      </c>
      <c r="K556">
        <v>162100.78</v>
      </c>
    </row>
    <row r="557" spans="2:11" x14ac:dyDescent="0.25">
      <c r="B557" t="s">
        <v>407</v>
      </c>
      <c r="C557" s="2" t="s">
        <v>223</v>
      </c>
      <c r="D557" t="s">
        <v>404</v>
      </c>
      <c r="E557" t="s">
        <v>234</v>
      </c>
      <c r="F557" t="s">
        <v>110</v>
      </c>
      <c r="G557" t="s">
        <v>110</v>
      </c>
      <c r="H557" t="s">
        <v>110</v>
      </c>
      <c r="I557" t="s">
        <v>110</v>
      </c>
      <c r="J557" t="s">
        <v>110</v>
      </c>
      <c r="K557" t="s">
        <v>110</v>
      </c>
    </row>
    <row r="558" spans="2:11" x14ac:dyDescent="0.25">
      <c r="B558" t="s">
        <v>407</v>
      </c>
      <c r="C558" s="2" t="s">
        <v>194</v>
      </c>
      <c r="D558" t="s">
        <v>373</v>
      </c>
      <c r="E558" t="s">
        <v>234</v>
      </c>
      <c r="F558">
        <v>993255.83</v>
      </c>
      <c r="G558">
        <v>1016711.71</v>
      </c>
      <c r="H558">
        <v>840741.3</v>
      </c>
      <c r="I558">
        <v>353932.7</v>
      </c>
      <c r="J558">
        <v>278370.90999999997</v>
      </c>
      <c r="K558">
        <v>287110.03000000003</v>
      </c>
    </row>
    <row r="559" spans="2:11" x14ac:dyDescent="0.25">
      <c r="B559" t="s">
        <v>407</v>
      </c>
      <c r="C559" s="2" t="s">
        <v>214</v>
      </c>
      <c r="D559" t="s">
        <v>215</v>
      </c>
      <c r="E559" t="s">
        <v>234</v>
      </c>
      <c r="F559">
        <v>471718.28</v>
      </c>
      <c r="G559">
        <v>454566.93</v>
      </c>
      <c r="H559">
        <v>355355.02</v>
      </c>
      <c r="I559">
        <v>337191.6</v>
      </c>
      <c r="J559">
        <v>375103.58</v>
      </c>
      <c r="K559">
        <v>250691.05</v>
      </c>
    </row>
    <row r="560" spans="2:11" x14ac:dyDescent="0.25">
      <c r="B560" t="s">
        <v>407</v>
      </c>
      <c r="C560" s="2" t="s">
        <v>195</v>
      </c>
      <c r="D560" t="s">
        <v>196</v>
      </c>
      <c r="E560" t="s">
        <v>236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5">
      <c r="B561" t="s">
        <v>407</v>
      </c>
      <c r="C561" s="2" t="s">
        <v>197</v>
      </c>
      <c r="D561" t="s">
        <v>284</v>
      </c>
      <c r="E561" t="s">
        <v>234</v>
      </c>
      <c r="F561">
        <v>287758.15000000002</v>
      </c>
      <c r="G561">
        <v>305952.81</v>
      </c>
      <c r="H561">
        <v>290911.57</v>
      </c>
      <c r="I561">
        <v>211209.33</v>
      </c>
      <c r="J561">
        <v>191559.84</v>
      </c>
      <c r="K561">
        <v>131755.01</v>
      </c>
    </row>
    <row r="562" spans="2:11" x14ac:dyDescent="0.25">
      <c r="B562" t="s">
        <v>407</v>
      </c>
      <c r="C562" s="2" t="s">
        <v>231</v>
      </c>
      <c r="D562" t="s">
        <v>399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407</v>
      </c>
      <c r="C563" s="2" t="s">
        <v>216</v>
      </c>
      <c r="D563" t="s">
        <v>400</v>
      </c>
      <c r="E563" t="s">
        <v>234</v>
      </c>
      <c r="F563" t="s">
        <v>110</v>
      </c>
      <c r="G563" t="s">
        <v>110</v>
      </c>
      <c r="H563" t="s">
        <v>110</v>
      </c>
      <c r="I563" t="s">
        <v>110</v>
      </c>
      <c r="J563" t="s">
        <v>110</v>
      </c>
      <c r="K563" t="s">
        <v>110</v>
      </c>
    </row>
    <row r="564" spans="2:11" x14ac:dyDescent="0.25">
      <c r="B564" t="s">
        <v>407</v>
      </c>
      <c r="C564" s="2" t="s">
        <v>198</v>
      </c>
      <c r="D564" t="s">
        <v>362</v>
      </c>
      <c r="E564" t="s">
        <v>234</v>
      </c>
      <c r="F564">
        <v>2346427.9900000002</v>
      </c>
      <c r="G564">
        <v>538772.61</v>
      </c>
      <c r="H564">
        <v>592359.78</v>
      </c>
      <c r="I564">
        <v>535124.01</v>
      </c>
      <c r="J564">
        <v>533592.1</v>
      </c>
      <c r="K564">
        <v>499159.1</v>
      </c>
    </row>
    <row r="565" spans="2:11" x14ac:dyDescent="0.25">
      <c r="B565" t="s">
        <v>407</v>
      </c>
      <c r="C565" s="2" t="s">
        <v>199</v>
      </c>
      <c r="D565" t="s">
        <v>200</v>
      </c>
      <c r="E565" t="s">
        <v>234</v>
      </c>
      <c r="F565">
        <v>430427.66</v>
      </c>
      <c r="G565">
        <v>429921.31</v>
      </c>
      <c r="H565">
        <v>402722.2</v>
      </c>
      <c r="I565">
        <v>286022.99</v>
      </c>
      <c r="J565">
        <v>176161.29</v>
      </c>
      <c r="K565">
        <v>110597.49</v>
      </c>
    </row>
    <row r="566" spans="2:11" x14ac:dyDescent="0.25">
      <c r="B566" t="s">
        <v>407</v>
      </c>
      <c r="C566" s="2" t="s">
        <v>201</v>
      </c>
      <c r="D566" t="s">
        <v>374</v>
      </c>
      <c r="E566" t="s">
        <v>234</v>
      </c>
      <c r="F566">
        <v>1190997.42</v>
      </c>
      <c r="G566">
        <v>1109833.23</v>
      </c>
      <c r="H566" t="s">
        <v>110</v>
      </c>
      <c r="I566" t="s">
        <v>110</v>
      </c>
      <c r="J566" t="s">
        <v>110</v>
      </c>
      <c r="K566" t="s">
        <v>110</v>
      </c>
    </row>
    <row r="567" spans="2:11" x14ac:dyDescent="0.25">
      <c r="B567" t="s">
        <v>407</v>
      </c>
      <c r="C567" s="2" t="s">
        <v>224</v>
      </c>
      <c r="D567" t="s">
        <v>305</v>
      </c>
      <c r="E567" t="s">
        <v>234</v>
      </c>
      <c r="F567">
        <v>346433.06</v>
      </c>
      <c r="G567">
        <v>340443.94</v>
      </c>
      <c r="H567">
        <v>294630.46000000002</v>
      </c>
      <c r="I567">
        <v>176075.15</v>
      </c>
      <c r="J567">
        <v>162391.04999999999</v>
      </c>
      <c r="K567">
        <v>141524.71</v>
      </c>
    </row>
    <row r="568" spans="2:11" x14ac:dyDescent="0.25">
      <c r="B568" t="s">
        <v>407</v>
      </c>
      <c r="C568" s="2" t="s">
        <v>202</v>
      </c>
      <c r="D568" t="s">
        <v>203</v>
      </c>
      <c r="E568" t="s">
        <v>234</v>
      </c>
      <c r="F568" t="s">
        <v>110</v>
      </c>
      <c r="G568" t="s">
        <v>110</v>
      </c>
      <c r="H568" t="s">
        <v>110</v>
      </c>
      <c r="I568" t="s">
        <v>110</v>
      </c>
      <c r="J568" t="s">
        <v>110</v>
      </c>
      <c r="K568" t="s">
        <v>110</v>
      </c>
    </row>
    <row r="569" spans="2:11" x14ac:dyDescent="0.25">
      <c r="B569" t="s">
        <v>407</v>
      </c>
      <c r="C569" s="2" t="s">
        <v>204</v>
      </c>
      <c r="D569" t="s">
        <v>375</v>
      </c>
      <c r="E569" t="s">
        <v>234</v>
      </c>
      <c r="F569">
        <v>576447.9</v>
      </c>
      <c r="G569">
        <v>32636.720000000001</v>
      </c>
      <c r="H569" t="s">
        <v>110</v>
      </c>
      <c r="I569" t="s">
        <v>110</v>
      </c>
      <c r="J569" t="s">
        <v>110</v>
      </c>
      <c r="K569" t="s">
        <v>110</v>
      </c>
    </row>
    <row r="570" spans="2:11" x14ac:dyDescent="0.25">
      <c r="B570" t="s">
        <v>407</v>
      </c>
      <c r="C570" s="2" t="s">
        <v>205</v>
      </c>
      <c r="D570" t="s">
        <v>388</v>
      </c>
      <c r="E570" t="s">
        <v>234</v>
      </c>
      <c r="F570">
        <v>586885.21</v>
      </c>
      <c r="G570">
        <v>415554.38</v>
      </c>
      <c r="H570">
        <v>488433.74</v>
      </c>
      <c r="I570">
        <v>468125.48</v>
      </c>
      <c r="J570">
        <v>404785.48</v>
      </c>
      <c r="K570">
        <v>431710.78</v>
      </c>
    </row>
    <row r="571" spans="2:11" x14ac:dyDescent="0.25">
      <c r="B571" t="s">
        <v>407</v>
      </c>
      <c r="C571" s="2" t="s">
        <v>225</v>
      </c>
      <c r="D571" t="s">
        <v>389</v>
      </c>
      <c r="E571" t="s">
        <v>234</v>
      </c>
      <c r="F571">
        <v>1001697.48</v>
      </c>
      <c r="G571">
        <v>759583.21</v>
      </c>
      <c r="H571">
        <v>758363.4</v>
      </c>
      <c r="I571">
        <v>659403.28</v>
      </c>
      <c r="J571">
        <v>41641.69</v>
      </c>
      <c r="K571">
        <v>385527.86</v>
      </c>
    </row>
    <row r="572" spans="2:11" x14ac:dyDescent="0.25">
      <c r="B572" t="s">
        <v>3</v>
      </c>
      <c r="C572" s="2" t="s">
        <v>80</v>
      </c>
      <c r="D572" t="s">
        <v>359</v>
      </c>
      <c r="E572" t="s">
        <v>234</v>
      </c>
      <c r="F572">
        <v>898311.74</v>
      </c>
      <c r="G572">
        <v>756932.98</v>
      </c>
      <c r="H572">
        <v>783638.36</v>
      </c>
      <c r="I572">
        <v>509499.23</v>
      </c>
      <c r="J572">
        <v>261302.78</v>
      </c>
      <c r="K572">
        <v>333501.13</v>
      </c>
    </row>
    <row r="573" spans="2:11" x14ac:dyDescent="0.25">
      <c r="B573" t="s">
        <v>3</v>
      </c>
      <c r="C573" s="2" t="s">
        <v>83</v>
      </c>
      <c r="D573" t="s">
        <v>84</v>
      </c>
      <c r="E573" t="s">
        <v>235</v>
      </c>
      <c r="F573">
        <v>428796.97</v>
      </c>
      <c r="G573">
        <v>381447.24</v>
      </c>
      <c r="H573">
        <v>423287.6</v>
      </c>
      <c r="I573">
        <v>283761.45</v>
      </c>
      <c r="J573">
        <v>88260.72</v>
      </c>
      <c r="K573">
        <v>87523.43</v>
      </c>
    </row>
    <row r="574" spans="2:11" x14ac:dyDescent="0.25">
      <c r="B574" t="s">
        <v>3</v>
      </c>
      <c r="C574" s="2" t="s">
        <v>352</v>
      </c>
      <c r="D574" t="s">
        <v>353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354</v>
      </c>
      <c r="D575" t="s">
        <v>355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831019.73</v>
      </c>
      <c r="G576">
        <v>1188812.72</v>
      </c>
      <c r="H576">
        <v>1431391.49</v>
      </c>
      <c r="I576">
        <v>1266288.55</v>
      </c>
      <c r="J576">
        <v>848798.78</v>
      </c>
      <c r="K576">
        <v>935449.53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356</v>
      </c>
      <c r="D579" t="s">
        <v>357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410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340</v>
      </c>
      <c r="D585" t="s">
        <v>376</v>
      </c>
      <c r="E585" t="s">
        <v>235</v>
      </c>
      <c r="F585" t="s">
        <v>110</v>
      </c>
      <c r="G585">
        <v>0</v>
      </c>
      <c r="H585">
        <v>2</v>
      </c>
      <c r="I585">
        <v>0</v>
      </c>
      <c r="J585">
        <v>1</v>
      </c>
      <c r="K585" t="s">
        <v>110</v>
      </c>
    </row>
    <row r="586" spans="2:11" x14ac:dyDescent="0.25">
      <c r="B586" t="s">
        <v>1</v>
      </c>
      <c r="C586" s="2" t="s">
        <v>341</v>
      </c>
      <c r="D586" t="s">
        <v>377</v>
      </c>
      <c r="E586" t="s">
        <v>234</v>
      </c>
      <c r="F586" t="s">
        <v>110</v>
      </c>
      <c r="G586" t="s">
        <v>110</v>
      </c>
      <c r="H586" t="s">
        <v>110</v>
      </c>
      <c r="I586" t="s">
        <v>110</v>
      </c>
      <c r="J586" t="s">
        <v>110</v>
      </c>
      <c r="K586" t="s">
        <v>110</v>
      </c>
    </row>
    <row r="587" spans="2:11" x14ac:dyDescent="0.25">
      <c r="B587" t="s">
        <v>1</v>
      </c>
      <c r="C587" s="2" t="s">
        <v>342</v>
      </c>
      <c r="D587" t="s">
        <v>378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343</v>
      </c>
      <c r="D588" t="s">
        <v>379</v>
      </c>
      <c r="E588" t="s">
        <v>235</v>
      </c>
      <c r="F588" t="s">
        <v>110</v>
      </c>
      <c r="G588" t="s">
        <v>110</v>
      </c>
      <c r="H588" t="s">
        <v>110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344</v>
      </c>
      <c r="D589" t="s">
        <v>380</v>
      </c>
      <c r="E589" t="s">
        <v>235</v>
      </c>
      <c r="F589">
        <v>4</v>
      </c>
      <c r="G589">
        <v>1</v>
      </c>
      <c r="H589">
        <v>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345</v>
      </c>
      <c r="D590" t="s">
        <v>381</v>
      </c>
      <c r="E590" t="s">
        <v>235</v>
      </c>
      <c r="F590">
        <v>2</v>
      </c>
      <c r="G590">
        <v>0</v>
      </c>
      <c r="H590">
        <v>0</v>
      </c>
      <c r="I590">
        <v>0</v>
      </c>
      <c r="J590" t="s">
        <v>110</v>
      </c>
      <c r="K590" t="s">
        <v>110</v>
      </c>
    </row>
    <row r="591" spans="2:11" x14ac:dyDescent="0.25">
      <c r="B591" t="s">
        <v>1</v>
      </c>
      <c r="C591" s="2" t="s">
        <v>346</v>
      </c>
      <c r="D591" t="s">
        <v>382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347</v>
      </c>
      <c r="D592" t="s">
        <v>383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348</v>
      </c>
      <c r="D593" t="s">
        <v>384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349</v>
      </c>
      <c r="D594" t="s">
        <v>385</v>
      </c>
      <c r="E594" t="s">
        <v>234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350</v>
      </c>
      <c r="D595" t="s">
        <v>386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351</v>
      </c>
      <c r="D596" t="s">
        <v>387</v>
      </c>
      <c r="E596" t="s">
        <v>235</v>
      </c>
      <c r="F596" t="s">
        <v>110</v>
      </c>
      <c r="G596" t="s">
        <v>110</v>
      </c>
      <c r="H596">
        <v>0</v>
      </c>
      <c r="I596">
        <v>0</v>
      </c>
      <c r="J596" t="s">
        <v>110</v>
      </c>
      <c r="K596" t="s">
        <v>110</v>
      </c>
    </row>
    <row r="597" spans="2:11" x14ac:dyDescent="0.25">
      <c r="B597" t="s">
        <v>237</v>
      </c>
      <c r="C597" s="2" t="s">
        <v>229</v>
      </c>
      <c r="D597" t="s">
        <v>230</v>
      </c>
      <c r="E597" t="s">
        <v>110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2</v>
      </c>
      <c r="C598" s="2" t="s">
        <v>74</v>
      </c>
      <c r="D598" t="s">
        <v>75</v>
      </c>
      <c r="E598" t="s">
        <v>235</v>
      </c>
      <c r="F598">
        <v>33</v>
      </c>
      <c r="G598">
        <v>48</v>
      </c>
      <c r="H598">
        <v>72</v>
      </c>
      <c r="I598">
        <v>70</v>
      </c>
      <c r="J598">
        <v>95</v>
      </c>
      <c r="K598">
        <v>60</v>
      </c>
    </row>
    <row r="599" spans="2:11" x14ac:dyDescent="0.25">
      <c r="B599" t="s">
        <v>2</v>
      </c>
      <c r="C599" s="2" t="s">
        <v>76</v>
      </c>
      <c r="D599" t="s">
        <v>401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2</v>
      </c>
      <c r="C600" s="2" t="s">
        <v>232</v>
      </c>
      <c r="D600" t="s">
        <v>402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2</v>
      </c>
      <c r="C601" s="2" t="s">
        <v>77</v>
      </c>
      <c r="D601" t="s">
        <v>403</v>
      </c>
      <c r="E601" t="s">
        <v>235</v>
      </c>
      <c r="F601">
        <v>9</v>
      </c>
      <c r="G601">
        <v>4</v>
      </c>
      <c r="H601">
        <v>0</v>
      </c>
      <c r="I601">
        <v>0</v>
      </c>
      <c r="J601">
        <v>4</v>
      </c>
      <c r="K601">
        <v>18</v>
      </c>
    </row>
    <row r="602" spans="2:11" x14ac:dyDescent="0.25">
      <c r="B602" t="s">
        <v>407</v>
      </c>
      <c r="C602" s="2" t="s">
        <v>206</v>
      </c>
      <c r="D602" t="s">
        <v>207</v>
      </c>
      <c r="E602" t="s">
        <v>234</v>
      </c>
      <c r="F602" t="s">
        <v>110</v>
      </c>
      <c r="G602" t="s">
        <v>110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407</v>
      </c>
      <c r="C603" s="2" t="s">
        <v>39</v>
      </c>
      <c r="D603" t="s">
        <v>301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407</v>
      </c>
      <c r="C604" s="2" t="s">
        <v>130</v>
      </c>
      <c r="D604" t="s">
        <v>131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407</v>
      </c>
      <c r="C605" s="2" t="s">
        <v>40</v>
      </c>
      <c r="D605" t="s">
        <v>41</v>
      </c>
      <c r="E605" t="s">
        <v>235</v>
      </c>
      <c r="F605">
        <v>12</v>
      </c>
      <c r="G605">
        <v>19</v>
      </c>
      <c r="H605">
        <v>8</v>
      </c>
      <c r="I605">
        <v>29</v>
      </c>
      <c r="J605">
        <v>4</v>
      </c>
      <c r="K605">
        <v>12</v>
      </c>
    </row>
    <row r="606" spans="2:11" x14ac:dyDescent="0.25">
      <c r="B606" t="s">
        <v>407</v>
      </c>
      <c r="C606" s="2" t="s">
        <v>10</v>
      </c>
      <c r="D606" t="s">
        <v>367</v>
      </c>
      <c r="E606" t="s">
        <v>235</v>
      </c>
      <c r="F606">
        <v>62</v>
      </c>
      <c r="G606">
        <v>102</v>
      </c>
      <c r="H606">
        <v>86</v>
      </c>
      <c r="I606">
        <v>101</v>
      </c>
      <c r="J606">
        <v>64</v>
      </c>
      <c r="K606">
        <v>57</v>
      </c>
    </row>
    <row r="607" spans="2:11" x14ac:dyDescent="0.25">
      <c r="B607" t="s">
        <v>407</v>
      </c>
      <c r="C607" s="2" t="s">
        <v>208</v>
      </c>
      <c r="D607" t="s">
        <v>209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407</v>
      </c>
      <c r="C608" s="2" t="s">
        <v>11</v>
      </c>
      <c r="D608" t="s">
        <v>12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407</v>
      </c>
      <c r="C609" s="2" t="s">
        <v>132</v>
      </c>
      <c r="D609" t="s">
        <v>133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407</v>
      </c>
      <c r="C610" s="2" t="s">
        <v>134</v>
      </c>
      <c r="D610" t="s">
        <v>368</v>
      </c>
      <c r="E610" t="s">
        <v>234</v>
      </c>
      <c r="F610" t="s">
        <v>110</v>
      </c>
      <c r="G610" t="s">
        <v>110</v>
      </c>
      <c r="H610" t="s">
        <v>110</v>
      </c>
      <c r="I610" t="s">
        <v>110</v>
      </c>
      <c r="J610" t="s">
        <v>110</v>
      </c>
      <c r="K610" t="s">
        <v>110</v>
      </c>
    </row>
    <row r="611" spans="2:11" x14ac:dyDescent="0.25">
      <c r="B611" t="s">
        <v>407</v>
      </c>
      <c r="C611" s="2" t="s">
        <v>13</v>
      </c>
      <c r="D611" t="s">
        <v>14</v>
      </c>
      <c r="E611" t="s">
        <v>235</v>
      </c>
      <c r="F611">
        <v>30</v>
      </c>
      <c r="G611">
        <v>42</v>
      </c>
      <c r="H611">
        <v>34</v>
      </c>
      <c r="I611">
        <v>14</v>
      </c>
      <c r="J611">
        <v>10</v>
      </c>
      <c r="K611">
        <v>12</v>
      </c>
    </row>
    <row r="612" spans="2:11" x14ac:dyDescent="0.25">
      <c r="B612" t="s">
        <v>407</v>
      </c>
      <c r="C612" s="2" t="s">
        <v>135</v>
      </c>
      <c r="D612" t="s">
        <v>136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407</v>
      </c>
      <c r="C613" s="2" t="s">
        <v>137</v>
      </c>
      <c r="D613" t="s">
        <v>138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407</v>
      </c>
      <c r="C614" s="2" t="s">
        <v>139</v>
      </c>
      <c r="D614" t="s">
        <v>369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407</v>
      </c>
      <c r="C615" s="2" t="s">
        <v>78</v>
      </c>
      <c r="D615" t="s">
        <v>79</v>
      </c>
      <c r="E615" t="s">
        <v>235</v>
      </c>
      <c r="F615">
        <v>25</v>
      </c>
      <c r="G615">
        <v>13</v>
      </c>
      <c r="H615">
        <v>16</v>
      </c>
      <c r="I615">
        <v>15</v>
      </c>
      <c r="J615">
        <v>2</v>
      </c>
      <c r="K615">
        <v>4</v>
      </c>
    </row>
    <row r="616" spans="2:11" x14ac:dyDescent="0.25">
      <c r="B616" t="s">
        <v>407</v>
      </c>
      <c r="C616" s="2" t="s">
        <v>81</v>
      </c>
      <c r="D616" t="s">
        <v>82</v>
      </c>
      <c r="E616" t="s">
        <v>235</v>
      </c>
      <c r="F616">
        <v>23</v>
      </c>
      <c r="G616">
        <v>52</v>
      </c>
      <c r="H616">
        <v>26</v>
      </c>
      <c r="I616">
        <v>31</v>
      </c>
      <c r="J616">
        <v>14</v>
      </c>
      <c r="K616">
        <v>5</v>
      </c>
    </row>
    <row r="617" spans="2:11" x14ac:dyDescent="0.25">
      <c r="B617" t="s">
        <v>407</v>
      </c>
      <c r="C617" s="2" t="s">
        <v>42</v>
      </c>
      <c r="D617" t="s">
        <v>43</v>
      </c>
      <c r="E617" t="s">
        <v>235</v>
      </c>
      <c r="F617">
        <v>51</v>
      </c>
      <c r="G617">
        <v>43</v>
      </c>
      <c r="H617">
        <v>46</v>
      </c>
      <c r="I617">
        <v>30</v>
      </c>
      <c r="J617">
        <v>13</v>
      </c>
      <c r="K617">
        <v>4</v>
      </c>
    </row>
    <row r="618" spans="2:11" x14ac:dyDescent="0.25">
      <c r="B618" t="s">
        <v>407</v>
      </c>
      <c r="C618" s="2" t="s">
        <v>15</v>
      </c>
      <c r="D618" t="s">
        <v>16</v>
      </c>
      <c r="E618" t="s">
        <v>235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5">
      <c r="B619" t="s">
        <v>407</v>
      </c>
      <c r="C619" s="2" t="s">
        <v>217</v>
      </c>
      <c r="D619" t="s">
        <v>311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5">
      <c r="B620" t="s">
        <v>407</v>
      </c>
      <c r="C620" s="2" t="s">
        <v>140</v>
      </c>
      <c r="D620" t="s">
        <v>141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407</v>
      </c>
      <c r="C621" s="2" t="s">
        <v>85</v>
      </c>
      <c r="D621" t="s">
        <v>86</v>
      </c>
      <c r="E621" t="s">
        <v>235</v>
      </c>
      <c r="F621">
        <v>9</v>
      </c>
      <c r="G621">
        <v>3</v>
      </c>
      <c r="H621">
        <v>0</v>
      </c>
      <c r="I621">
        <v>0</v>
      </c>
      <c r="J621">
        <v>0</v>
      </c>
      <c r="K621">
        <v>0</v>
      </c>
    </row>
    <row r="622" spans="2:11" x14ac:dyDescent="0.25">
      <c r="B622" t="s">
        <v>407</v>
      </c>
      <c r="C622" s="2" t="s">
        <v>87</v>
      </c>
      <c r="D622" t="s">
        <v>88</v>
      </c>
      <c r="E622" t="s">
        <v>235</v>
      </c>
      <c r="F622">
        <v>44</v>
      </c>
      <c r="G622">
        <v>24</v>
      </c>
      <c r="H622">
        <v>13</v>
      </c>
      <c r="I622">
        <v>5</v>
      </c>
      <c r="J622">
        <v>2</v>
      </c>
      <c r="K622">
        <v>3</v>
      </c>
    </row>
    <row r="623" spans="2:11" x14ac:dyDescent="0.25">
      <c r="B623" t="s">
        <v>407</v>
      </c>
      <c r="C623" s="2" t="s">
        <v>17</v>
      </c>
      <c r="D623" t="s">
        <v>18</v>
      </c>
      <c r="E623" t="s">
        <v>235</v>
      </c>
      <c r="F623">
        <v>12</v>
      </c>
      <c r="G623">
        <v>20</v>
      </c>
      <c r="H623">
        <v>27</v>
      </c>
      <c r="I623">
        <v>20</v>
      </c>
      <c r="J623">
        <v>9</v>
      </c>
      <c r="K623">
        <v>14</v>
      </c>
    </row>
    <row r="624" spans="2:11" x14ac:dyDescent="0.25">
      <c r="B624" t="s">
        <v>407</v>
      </c>
      <c r="C624" s="2" t="s">
        <v>142</v>
      </c>
      <c r="D624" t="s">
        <v>143</v>
      </c>
      <c r="E624" t="s">
        <v>234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5">
      <c r="B625" t="s">
        <v>407</v>
      </c>
      <c r="C625" s="2" t="s">
        <v>19</v>
      </c>
      <c r="D625" t="s">
        <v>20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5">
      <c r="B626" t="s">
        <v>407</v>
      </c>
      <c r="C626" s="2" t="s">
        <v>144</v>
      </c>
      <c r="D626" t="s">
        <v>145</v>
      </c>
      <c r="E626" t="s">
        <v>234</v>
      </c>
      <c r="F626" t="s">
        <v>110</v>
      </c>
      <c r="G626" t="s">
        <v>110</v>
      </c>
      <c r="H626" t="s">
        <v>110</v>
      </c>
      <c r="I626" t="s">
        <v>110</v>
      </c>
      <c r="J626" t="s">
        <v>110</v>
      </c>
      <c r="K626" t="s">
        <v>110</v>
      </c>
    </row>
    <row r="627" spans="2:11" x14ac:dyDescent="0.25">
      <c r="B627" t="s">
        <v>407</v>
      </c>
      <c r="C627" s="2" t="s">
        <v>44</v>
      </c>
      <c r="D627" t="s">
        <v>390</v>
      </c>
      <c r="E627" t="s">
        <v>235</v>
      </c>
      <c r="F627">
        <v>115</v>
      </c>
      <c r="G627">
        <v>110</v>
      </c>
      <c r="H627">
        <v>67</v>
      </c>
      <c r="I627">
        <v>85</v>
      </c>
      <c r="J627">
        <v>48</v>
      </c>
      <c r="K627">
        <v>34</v>
      </c>
    </row>
    <row r="628" spans="2:11" x14ac:dyDescent="0.25">
      <c r="B628" t="s">
        <v>407</v>
      </c>
      <c r="C628" s="2" t="s">
        <v>45</v>
      </c>
      <c r="D628" t="s">
        <v>391</v>
      </c>
      <c r="E628" t="s">
        <v>235</v>
      </c>
      <c r="F628">
        <v>25</v>
      </c>
      <c r="G628">
        <v>20</v>
      </c>
      <c r="H628">
        <v>12</v>
      </c>
      <c r="I628">
        <v>2</v>
      </c>
      <c r="J628">
        <v>12</v>
      </c>
      <c r="K628">
        <v>5</v>
      </c>
    </row>
    <row r="629" spans="2:11" x14ac:dyDescent="0.25">
      <c r="B629" t="s">
        <v>407</v>
      </c>
      <c r="C629" s="2" t="s">
        <v>46</v>
      </c>
      <c r="D629" t="s">
        <v>47</v>
      </c>
      <c r="E629" t="s">
        <v>235</v>
      </c>
      <c r="F629">
        <v>91</v>
      </c>
      <c r="G629">
        <v>34</v>
      </c>
      <c r="H629">
        <v>16</v>
      </c>
      <c r="I629">
        <v>18</v>
      </c>
      <c r="J629">
        <v>3</v>
      </c>
      <c r="K629">
        <v>0</v>
      </c>
    </row>
    <row r="630" spans="2:11" x14ac:dyDescent="0.25">
      <c r="B630" t="s">
        <v>407</v>
      </c>
      <c r="C630" s="2" t="s">
        <v>146</v>
      </c>
      <c r="D630" t="s">
        <v>370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5">
      <c r="B631" t="s">
        <v>407</v>
      </c>
      <c r="C631" s="2" t="s">
        <v>147</v>
      </c>
      <c r="D631" t="s">
        <v>148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5">
      <c r="B632" t="s">
        <v>407</v>
      </c>
      <c r="C632" s="2" t="s">
        <v>48</v>
      </c>
      <c r="D632" t="s">
        <v>49</v>
      </c>
      <c r="E632" t="s">
        <v>235</v>
      </c>
      <c r="F632">
        <v>176</v>
      </c>
      <c r="G632">
        <v>255</v>
      </c>
      <c r="H632">
        <v>249</v>
      </c>
      <c r="I632">
        <v>153</v>
      </c>
      <c r="J632">
        <v>267</v>
      </c>
      <c r="K632">
        <v>105</v>
      </c>
    </row>
    <row r="633" spans="2:11" x14ac:dyDescent="0.25">
      <c r="B633" t="s">
        <v>407</v>
      </c>
      <c r="C633" s="2" t="s">
        <v>21</v>
      </c>
      <c r="D633" t="s">
        <v>22</v>
      </c>
      <c r="E633" t="s">
        <v>235</v>
      </c>
      <c r="F633">
        <v>2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407</v>
      </c>
      <c r="C634" s="2" t="s">
        <v>23</v>
      </c>
      <c r="D634" t="s">
        <v>24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5">
      <c r="B635" t="s">
        <v>407</v>
      </c>
      <c r="C635" s="2" t="s">
        <v>89</v>
      </c>
      <c r="D635" t="s">
        <v>312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407</v>
      </c>
      <c r="C636" s="2" t="s">
        <v>50</v>
      </c>
      <c r="D636" t="s">
        <v>51</v>
      </c>
      <c r="E636" t="s">
        <v>235</v>
      </c>
      <c r="F636">
        <v>7</v>
      </c>
      <c r="G636">
        <v>7</v>
      </c>
      <c r="H636">
        <v>17</v>
      </c>
      <c r="I636">
        <v>7</v>
      </c>
      <c r="J636">
        <v>0</v>
      </c>
      <c r="K636">
        <v>9</v>
      </c>
    </row>
    <row r="637" spans="2:11" x14ac:dyDescent="0.25">
      <c r="B637" t="s">
        <v>407</v>
      </c>
      <c r="C637" s="2" t="s">
        <v>113</v>
      </c>
      <c r="D637" t="s">
        <v>111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407</v>
      </c>
      <c r="C638" s="2" t="s">
        <v>149</v>
      </c>
      <c r="D638" t="s">
        <v>150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5">
      <c r="B639" t="s">
        <v>407</v>
      </c>
      <c r="C639" s="2" t="s">
        <v>52</v>
      </c>
      <c r="D639" t="s">
        <v>392</v>
      </c>
      <c r="E639" t="s">
        <v>235</v>
      </c>
      <c r="F639">
        <v>2</v>
      </c>
      <c r="G639">
        <v>0</v>
      </c>
      <c r="H639">
        <v>17</v>
      </c>
      <c r="I639">
        <v>19</v>
      </c>
      <c r="J639">
        <v>10</v>
      </c>
      <c r="K639">
        <v>27</v>
      </c>
    </row>
    <row r="640" spans="2:11" x14ac:dyDescent="0.25">
      <c r="B640" t="s">
        <v>407</v>
      </c>
      <c r="C640" s="2" t="s">
        <v>53</v>
      </c>
      <c r="D640" t="s">
        <v>393</v>
      </c>
      <c r="E640" t="s">
        <v>234</v>
      </c>
      <c r="F640">
        <v>0</v>
      </c>
      <c r="G640">
        <v>0</v>
      </c>
      <c r="H640">
        <v>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407</v>
      </c>
      <c r="C641" s="2" t="s">
        <v>151</v>
      </c>
      <c r="D641" t="s">
        <v>152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5">
      <c r="B642" t="s">
        <v>407</v>
      </c>
      <c r="C642" s="2" t="s">
        <v>54</v>
      </c>
      <c r="D642" t="s">
        <v>55</v>
      </c>
      <c r="E642" t="s">
        <v>235</v>
      </c>
      <c r="F642">
        <v>9</v>
      </c>
      <c r="G642">
        <v>0</v>
      </c>
      <c r="H642">
        <v>4</v>
      </c>
      <c r="I642">
        <v>1</v>
      </c>
      <c r="J642">
        <v>0</v>
      </c>
      <c r="K642">
        <v>1</v>
      </c>
    </row>
    <row r="643" spans="2:11" x14ac:dyDescent="0.25">
      <c r="B643" t="s">
        <v>407</v>
      </c>
      <c r="C643" s="2" t="s">
        <v>25</v>
      </c>
      <c r="D643" t="s">
        <v>316</v>
      </c>
      <c r="E643" t="s">
        <v>235</v>
      </c>
      <c r="F643" t="s">
        <v>110</v>
      </c>
      <c r="G643" t="s">
        <v>110</v>
      </c>
      <c r="H643" t="s">
        <v>110</v>
      </c>
      <c r="I643" t="s">
        <v>110</v>
      </c>
      <c r="J643" t="s">
        <v>110</v>
      </c>
      <c r="K643" t="s">
        <v>110</v>
      </c>
    </row>
    <row r="644" spans="2:11" x14ac:dyDescent="0.25">
      <c r="B644" t="s">
        <v>407</v>
      </c>
      <c r="C644" s="2" t="s">
        <v>90</v>
      </c>
      <c r="D644" t="s">
        <v>324</v>
      </c>
      <c r="E644" t="s">
        <v>235</v>
      </c>
      <c r="F644">
        <v>291</v>
      </c>
      <c r="G644">
        <v>347</v>
      </c>
      <c r="H644">
        <v>356</v>
      </c>
      <c r="I644">
        <v>220</v>
      </c>
      <c r="J644">
        <v>265</v>
      </c>
      <c r="K644">
        <v>137</v>
      </c>
    </row>
    <row r="645" spans="2:11" x14ac:dyDescent="0.25">
      <c r="B645" t="s">
        <v>407</v>
      </c>
      <c r="C645" s="2" t="s">
        <v>218</v>
      </c>
      <c r="D645" t="s">
        <v>302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407</v>
      </c>
      <c r="C646" s="2" t="s">
        <v>210</v>
      </c>
      <c r="D646" t="s">
        <v>211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5">
      <c r="B647" t="s">
        <v>407</v>
      </c>
      <c r="C647" s="2" t="s">
        <v>26</v>
      </c>
      <c r="D647" t="s">
        <v>27</v>
      </c>
      <c r="E647" t="s">
        <v>235</v>
      </c>
      <c r="F647">
        <v>19</v>
      </c>
      <c r="G647">
        <v>50</v>
      </c>
      <c r="H647">
        <v>52</v>
      </c>
      <c r="I647">
        <v>26</v>
      </c>
      <c r="J647">
        <v>25</v>
      </c>
      <c r="K647">
        <v>32</v>
      </c>
    </row>
    <row r="648" spans="2:11" x14ac:dyDescent="0.25">
      <c r="B648" t="s">
        <v>407</v>
      </c>
      <c r="C648" s="2" t="s">
        <v>153</v>
      </c>
      <c r="D648" t="s">
        <v>154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407</v>
      </c>
      <c r="C649" s="2" t="s">
        <v>56</v>
      </c>
      <c r="D649" t="s">
        <v>57</v>
      </c>
      <c r="E649" t="s">
        <v>235</v>
      </c>
      <c r="F649">
        <v>8</v>
      </c>
      <c r="G649">
        <v>3</v>
      </c>
      <c r="H649">
        <v>9</v>
      </c>
      <c r="I649">
        <v>11</v>
      </c>
      <c r="J649">
        <v>0</v>
      </c>
      <c r="K649">
        <v>10</v>
      </c>
    </row>
    <row r="650" spans="2:11" x14ac:dyDescent="0.25">
      <c r="B650" t="s">
        <v>407</v>
      </c>
      <c r="C650" s="2" t="s">
        <v>155</v>
      </c>
      <c r="D650" t="s">
        <v>156</v>
      </c>
      <c r="E650" t="s">
        <v>234</v>
      </c>
      <c r="F650" t="s">
        <v>110</v>
      </c>
      <c r="G650" t="s">
        <v>110</v>
      </c>
      <c r="H650" t="s">
        <v>110</v>
      </c>
      <c r="I650" t="s">
        <v>110</v>
      </c>
      <c r="J650" t="s">
        <v>110</v>
      </c>
      <c r="K650" t="s">
        <v>110</v>
      </c>
    </row>
    <row r="651" spans="2:11" x14ac:dyDescent="0.25">
      <c r="B651" t="s">
        <v>407</v>
      </c>
      <c r="C651" s="2" t="s">
        <v>157</v>
      </c>
      <c r="D651" t="s">
        <v>158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5">
      <c r="B652" t="s">
        <v>407</v>
      </c>
      <c r="C652" s="2" t="s">
        <v>28</v>
      </c>
      <c r="D652" t="s">
        <v>29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407</v>
      </c>
      <c r="C653" s="2" t="s">
        <v>30</v>
      </c>
      <c r="D653" t="s">
        <v>317</v>
      </c>
      <c r="E653" t="s">
        <v>235</v>
      </c>
      <c r="F653">
        <v>122</v>
      </c>
      <c r="G653">
        <v>96</v>
      </c>
      <c r="H653">
        <v>76</v>
      </c>
      <c r="I653">
        <v>53</v>
      </c>
      <c r="J653">
        <v>24</v>
      </c>
      <c r="K653">
        <v>25</v>
      </c>
    </row>
    <row r="654" spans="2:11" x14ac:dyDescent="0.25">
      <c r="B654" t="s">
        <v>407</v>
      </c>
      <c r="C654" s="2" t="s">
        <v>159</v>
      </c>
      <c r="D654" t="s">
        <v>160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407</v>
      </c>
      <c r="C655" s="2" t="s">
        <v>161</v>
      </c>
      <c r="D655" t="s">
        <v>162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5">
      <c r="B656" t="s">
        <v>407</v>
      </c>
      <c r="C656" s="2" t="s">
        <v>163</v>
      </c>
      <c r="D656" t="s">
        <v>164</v>
      </c>
      <c r="E656" t="s">
        <v>234</v>
      </c>
      <c r="F656" t="s">
        <v>110</v>
      </c>
      <c r="G656" t="s">
        <v>110</v>
      </c>
      <c r="H656" t="s">
        <v>110</v>
      </c>
      <c r="I656" t="s">
        <v>110</v>
      </c>
      <c r="J656" t="s">
        <v>110</v>
      </c>
      <c r="K656" t="s">
        <v>110</v>
      </c>
    </row>
    <row r="657" spans="2:11" x14ac:dyDescent="0.25">
      <c r="B657" t="s">
        <v>407</v>
      </c>
      <c r="C657" s="2" t="s">
        <v>58</v>
      </c>
      <c r="D657" t="s">
        <v>59</v>
      </c>
      <c r="E657" t="s">
        <v>235</v>
      </c>
      <c r="F657">
        <v>8</v>
      </c>
      <c r="G657">
        <v>3</v>
      </c>
      <c r="H657">
        <v>0</v>
      </c>
      <c r="I657">
        <v>1</v>
      </c>
      <c r="J657">
        <v>0</v>
      </c>
      <c r="K657">
        <v>2</v>
      </c>
    </row>
    <row r="658" spans="2:11" x14ac:dyDescent="0.25">
      <c r="B658" t="s">
        <v>407</v>
      </c>
      <c r="C658" s="2" t="s">
        <v>60</v>
      </c>
      <c r="D658" t="s">
        <v>61</v>
      </c>
      <c r="E658" t="s">
        <v>235</v>
      </c>
      <c r="F658">
        <v>154</v>
      </c>
      <c r="G658">
        <v>87</v>
      </c>
      <c r="H658">
        <v>125</v>
      </c>
      <c r="I658">
        <v>77</v>
      </c>
      <c r="J658">
        <v>114</v>
      </c>
      <c r="K658">
        <v>45</v>
      </c>
    </row>
    <row r="659" spans="2:11" x14ac:dyDescent="0.25">
      <c r="B659" t="s">
        <v>407</v>
      </c>
      <c r="C659" s="2" t="s">
        <v>165</v>
      </c>
      <c r="D659" t="s">
        <v>166</v>
      </c>
      <c r="E659" t="s">
        <v>234</v>
      </c>
      <c r="F659" t="s">
        <v>110</v>
      </c>
      <c r="G659" t="s">
        <v>110</v>
      </c>
      <c r="H659" t="s">
        <v>110</v>
      </c>
      <c r="I659" t="s">
        <v>110</v>
      </c>
      <c r="J659" t="s">
        <v>110</v>
      </c>
      <c r="K659" t="s">
        <v>110</v>
      </c>
    </row>
    <row r="660" spans="2:11" x14ac:dyDescent="0.25">
      <c r="B660" t="s">
        <v>407</v>
      </c>
      <c r="C660" s="2" t="s">
        <v>91</v>
      </c>
      <c r="D660" t="s">
        <v>363</v>
      </c>
      <c r="E660" t="s">
        <v>235</v>
      </c>
      <c r="F660">
        <v>31</v>
      </c>
      <c r="G660">
        <v>41</v>
      </c>
      <c r="H660">
        <v>51</v>
      </c>
      <c r="I660">
        <v>43</v>
      </c>
      <c r="J660">
        <v>18</v>
      </c>
      <c r="K660">
        <v>11</v>
      </c>
    </row>
    <row r="661" spans="2:11" x14ac:dyDescent="0.25">
      <c r="B661" t="s">
        <v>407</v>
      </c>
      <c r="C661" s="2" t="s">
        <v>92</v>
      </c>
      <c r="D661" t="s">
        <v>313</v>
      </c>
      <c r="E661" t="s">
        <v>235</v>
      </c>
      <c r="F661" t="s">
        <v>110</v>
      </c>
      <c r="G661" t="s">
        <v>110</v>
      </c>
      <c r="H661" t="s">
        <v>110</v>
      </c>
      <c r="I661" t="s">
        <v>110</v>
      </c>
      <c r="J661" t="s">
        <v>110</v>
      </c>
      <c r="K661" t="s">
        <v>110</v>
      </c>
    </row>
    <row r="662" spans="2:11" x14ac:dyDescent="0.25">
      <c r="B662" t="s">
        <v>407</v>
      </c>
      <c r="C662" s="2" t="s">
        <v>167</v>
      </c>
      <c r="D662" t="s">
        <v>168</v>
      </c>
      <c r="E662" t="s">
        <v>234</v>
      </c>
      <c r="F662" t="s">
        <v>110</v>
      </c>
      <c r="G662" t="s">
        <v>110</v>
      </c>
      <c r="H662" t="s">
        <v>110</v>
      </c>
      <c r="I662" t="s">
        <v>110</v>
      </c>
      <c r="J662" t="s">
        <v>110</v>
      </c>
      <c r="K662" t="s">
        <v>110</v>
      </c>
    </row>
    <row r="663" spans="2:11" x14ac:dyDescent="0.25">
      <c r="B663" t="s">
        <v>407</v>
      </c>
      <c r="C663" s="2" t="s">
        <v>169</v>
      </c>
      <c r="D663" t="s">
        <v>170</v>
      </c>
      <c r="E663" t="s">
        <v>234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407</v>
      </c>
      <c r="C664" s="2" t="s">
        <v>31</v>
      </c>
      <c r="D664" t="s">
        <v>318</v>
      </c>
      <c r="E664" t="s">
        <v>235</v>
      </c>
      <c r="F664">
        <v>84</v>
      </c>
      <c r="G664">
        <v>75</v>
      </c>
      <c r="H664">
        <v>33</v>
      </c>
      <c r="I664">
        <v>35</v>
      </c>
      <c r="J664">
        <v>19</v>
      </c>
      <c r="K664">
        <v>29</v>
      </c>
    </row>
    <row r="665" spans="2:11" x14ac:dyDescent="0.25">
      <c r="B665" t="s">
        <v>407</v>
      </c>
      <c r="C665" s="2" t="s">
        <v>171</v>
      </c>
      <c r="D665" t="s">
        <v>172</v>
      </c>
      <c r="E665" t="s">
        <v>234</v>
      </c>
      <c r="F665" t="s">
        <v>110</v>
      </c>
      <c r="G665" t="s">
        <v>110</v>
      </c>
      <c r="H665" t="s">
        <v>110</v>
      </c>
      <c r="I665" t="s">
        <v>110</v>
      </c>
      <c r="J665" t="s">
        <v>110</v>
      </c>
      <c r="K665" t="s">
        <v>110</v>
      </c>
    </row>
    <row r="666" spans="2:11" x14ac:dyDescent="0.25">
      <c r="B666" t="s">
        <v>407</v>
      </c>
      <c r="C666" s="2" t="s">
        <v>173</v>
      </c>
      <c r="D666" t="s">
        <v>174</v>
      </c>
      <c r="E666" t="s">
        <v>234</v>
      </c>
      <c r="F666" t="s">
        <v>110</v>
      </c>
      <c r="G666" t="s">
        <v>110</v>
      </c>
      <c r="H666" t="s">
        <v>110</v>
      </c>
      <c r="I666" t="s">
        <v>110</v>
      </c>
      <c r="J666" t="s">
        <v>110</v>
      </c>
      <c r="K666" t="s">
        <v>110</v>
      </c>
    </row>
    <row r="667" spans="2:11" x14ac:dyDescent="0.25">
      <c r="B667" t="s">
        <v>407</v>
      </c>
      <c r="C667" s="2" t="s">
        <v>62</v>
      </c>
      <c r="D667" t="s">
        <v>394</v>
      </c>
      <c r="E667" t="s">
        <v>235</v>
      </c>
      <c r="F667">
        <v>0</v>
      </c>
      <c r="G667">
        <v>0</v>
      </c>
      <c r="H667" t="s">
        <v>110</v>
      </c>
      <c r="I667" t="s">
        <v>110</v>
      </c>
      <c r="J667" t="s">
        <v>110</v>
      </c>
      <c r="K667" t="s">
        <v>110</v>
      </c>
    </row>
    <row r="668" spans="2:11" x14ac:dyDescent="0.25">
      <c r="B668" t="s">
        <v>407</v>
      </c>
      <c r="C668" s="2" t="s">
        <v>93</v>
      </c>
      <c r="D668" t="s">
        <v>325</v>
      </c>
      <c r="E668" t="s">
        <v>234</v>
      </c>
      <c r="F668" t="s">
        <v>110</v>
      </c>
      <c r="G668" t="s">
        <v>110</v>
      </c>
      <c r="H668" t="s">
        <v>110</v>
      </c>
      <c r="I668" t="s">
        <v>110</v>
      </c>
      <c r="J668" t="s">
        <v>110</v>
      </c>
      <c r="K668" t="s">
        <v>110</v>
      </c>
    </row>
    <row r="669" spans="2:11" x14ac:dyDescent="0.25">
      <c r="B669" t="s">
        <v>407</v>
      </c>
      <c r="C669" s="2" t="s">
        <v>32</v>
      </c>
      <c r="D669" t="s">
        <v>33</v>
      </c>
      <c r="E669" t="s">
        <v>234</v>
      </c>
      <c r="F669" t="s">
        <v>110</v>
      </c>
      <c r="G669" t="s">
        <v>110</v>
      </c>
      <c r="H669" t="s">
        <v>110</v>
      </c>
      <c r="I669" t="s">
        <v>110</v>
      </c>
      <c r="J669" t="s">
        <v>110</v>
      </c>
      <c r="K669" t="s">
        <v>110</v>
      </c>
    </row>
    <row r="670" spans="2:11" x14ac:dyDescent="0.25">
      <c r="B670" t="s">
        <v>407</v>
      </c>
      <c r="C670" s="2" t="s">
        <v>219</v>
      </c>
      <c r="D670" t="s">
        <v>314</v>
      </c>
      <c r="E670" t="s">
        <v>235</v>
      </c>
      <c r="F670" t="s">
        <v>110</v>
      </c>
      <c r="G670" t="s">
        <v>110</v>
      </c>
      <c r="H670" t="s">
        <v>110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407</v>
      </c>
      <c r="C671" s="2" t="s">
        <v>94</v>
      </c>
      <c r="D671" t="s">
        <v>95</v>
      </c>
      <c r="E671" t="s">
        <v>235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5">
      <c r="B672" t="s">
        <v>407</v>
      </c>
      <c r="C672" s="2" t="s">
        <v>63</v>
      </c>
      <c r="D672" t="s">
        <v>395</v>
      </c>
      <c r="E672" t="s">
        <v>235</v>
      </c>
      <c r="F672">
        <v>0</v>
      </c>
      <c r="G672">
        <v>0</v>
      </c>
      <c r="H672" t="s">
        <v>110</v>
      </c>
      <c r="I672" t="s">
        <v>110</v>
      </c>
      <c r="J672" t="s">
        <v>110</v>
      </c>
      <c r="K672" t="s">
        <v>110</v>
      </c>
    </row>
    <row r="673" spans="2:11" x14ac:dyDescent="0.25">
      <c r="B673" t="s">
        <v>407</v>
      </c>
      <c r="C673" s="2" t="s">
        <v>175</v>
      </c>
      <c r="D673" t="s">
        <v>176</v>
      </c>
      <c r="E673" t="s">
        <v>234</v>
      </c>
      <c r="F673" t="s">
        <v>110</v>
      </c>
      <c r="G673" t="s">
        <v>110</v>
      </c>
      <c r="H673" t="s">
        <v>110</v>
      </c>
      <c r="I673" t="s">
        <v>110</v>
      </c>
      <c r="J673" t="s">
        <v>110</v>
      </c>
      <c r="K673" t="s">
        <v>110</v>
      </c>
    </row>
    <row r="674" spans="2:11" x14ac:dyDescent="0.25">
      <c r="B674" t="s">
        <v>407</v>
      </c>
      <c r="C674" s="2" t="s">
        <v>220</v>
      </c>
      <c r="D674" t="s">
        <v>303</v>
      </c>
      <c r="E674" t="s">
        <v>234</v>
      </c>
      <c r="F674" t="s">
        <v>110</v>
      </c>
      <c r="G674" t="s">
        <v>110</v>
      </c>
      <c r="H674" t="s">
        <v>110</v>
      </c>
      <c r="I674" t="s">
        <v>110</v>
      </c>
      <c r="J674" t="s">
        <v>110</v>
      </c>
      <c r="K674" t="s">
        <v>110</v>
      </c>
    </row>
    <row r="675" spans="2:11" x14ac:dyDescent="0.25">
      <c r="B675" t="s">
        <v>407</v>
      </c>
      <c r="C675" s="2" t="s">
        <v>64</v>
      </c>
      <c r="D675" t="s">
        <v>65</v>
      </c>
      <c r="E675" t="s">
        <v>235</v>
      </c>
      <c r="F675">
        <v>50</v>
      </c>
      <c r="G675">
        <v>71</v>
      </c>
      <c r="H675">
        <v>70</v>
      </c>
      <c r="I675">
        <v>65</v>
      </c>
      <c r="J675">
        <v>55</v>
      </c>
      <c r="K675">
        <v>36</v>
      </c>
    </row>
    <row r="676" spans="2:11" x14ac:dyDescent="0.25">
      <c r="B676" t="s">
        <v>407</v>
      </c>
      <c r="C676" s="2" t="s">
        <v>66</v>
      </c>
      <c r="D676" t="s">
        <v>396</v>
      </c>
      <c r="E676" t="s">
        <v>235</v>
      </c>
      <c r="F676">
        <v>314</v>
      </c>
      <c r="G676">
        <v>153</v>
      </c>
      <c r="H676">
        <v>233</v>
      </c>
      <c r="I676">
        <v>233</v>
      </c>
      <c r="J676">
        <v>189</v>
      </c>
      <c r="K676">
        <v>115</v>
      </c>
    </row>
    <row r="677" spans="2:11" x14ac:dyDescent="0.25">
      <c r="B677" t="s">
        <v>407</v>
      </c>
      <c r="C677" s="2" t="s">
        <v>67</v>
      </c>
      <c r="D677" t="s">
        <v>397</v>
      </c>
      <c r="E677" t="s">
        <v>235</v>
      </c>
      <c r="F677">
        <v>73</v>
      </c>
      <c r="G677">
        <v>56</v>
      </c>
      <c r="H677">
        <v>81</v>
      </c>
      <c r="I677">
        <v>61</v>
      </c>
      <c r="J677">
        <v>66</v>
      </c>
      <c r="K677">
        <v>36</v>
      </c>
    </row>
    <row r="678" spans="2:11" x14ac:dyDescent="0.25">
      <c r="B678" t="s">
        <v>407</v>
      </c>
      <c r="C678" s="2" t="s">
        <v>177</v>
      </c>
      <c r="D678" t="s">
        <v>178</v>
      </c>
      <c r="E678" t="s">
        <v>234</v>
      </c>
      <c r="F678" t="s">
        <v>110</v>
      </c>
      <c r="G678" t="s">
        <v>110</v>
      </c>
      <c r="H678" t="s">
        <v>110</v>
      </c>
      <c r="I678" t="s">
        <v>110</v>
      </c>
      <c r="J678" t="s">
        <v>110</v>
      </c>
      <c r="K678" t="s">
        <v>110</v>
      </c>
    </row>
    <row r="679" spans="2:11" x14ac:dyDescent="0.25">
      <c r="B679" t="s">
        <v>407</v>
      </c>
      <c r="C679" s="2" t="s">
        <v>34</v>
      </c>
      <c r="D679" t="s">
        <v>35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5">
      <c r="B680" t="s">
        <v>407</v>
      </c>
      <c r="C680" s="2" t="s">
        <v>179</v>
      </c>
      <c r="D680" t="s">
        <v>180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407</v>
      </c>
      <c r="C681" s="2" t="s">
        <v>36</v>
      </c>
      <c r="D681" t="s">
        <v>37</v>
      </c>
      <c r="E681" t="s">
        <v>235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407</v>
      </c>
      <c r="C682" s="2" t="s">
        <v>221</v>
      </c>
      <c r="D682" t="s">
        <v>315</v>
      </c>
      <c r="E682" t="s">
        <v>234</v>
      </c>
      <c r="F682" t="s">
        <v>110</v>
      </c>
      <c r="G682" t="s">
        <v>110</v>
      </c>
      <c r="H682" t="s">
        <v>110</v>
      </c>
      <c r="I682" t="s">
        <v>110</v>
      </c>
      <c r="J682" t="s">
        <v>110</v>
      </c>
      <c r="K682" t="s">
        <v>110</v>
      </c>
    </row>
    <row r="683" spans="2:11" x14ac:dyDescent="0.25">
      <c r="B683" t="s">
        <v>407</v>
      </c>
      <c r="C683" s="2" t="s">
        <v>181</v>
      </c>
      <c r="D683" t="s">
        <v>182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407</v>
      </c>
      <c r="C684" s="2" t="s">
        <v>38</v>
      </c>
      <c r="D684" t="s">
        <v>371</v>
      </c>
      <c r="E684" t="s">
        <v>235</v>
      </c>
      <c r="F684">
        <v>19</v>
      </c>
      <c r="G684">
        <v>11</v>
      </c>
      <c r="H684">
        <v>6</v>
      </c>
      <c r="I684">
        <v>1</v>
      </c>
      <c r="J684">
        <v>1</v>
      </c>
      <c r="K684" t="s">
        <v>110</v>
      </c>
    </row>
    <row r="685" spans="2:11" x14ac:dyDescent="0.25">
      <c r="B685" t="s">
        <v>407</v>
      </c>
      <c r="C685" s="2" t="s">
        <v>68</v>
      </c>
      <c r="D685" t="s">
        <v>398</v>
      </c>
      <c r="E685" t="s">
        <v>235</v>
      </c>
      <c r="F685" t="s">
        <v>110</v>
      </c>
      <c r="G685" t="s">
        <v>110</v>
      </c>
      <c r="H685" t="s">
        <v>110</v>
      </c>
      <c r="I685" t="s">
        <v>110</v>
      </c>
      <c r="J685" t="s">
        <v>110</v>
      </c>
      <c r="K685" t="s">
        <v>110</v>
      </c>
    </row>
    <row r="686" spans="2:11" x14ac:dyDescent="0.25">
      <c r="B686" t="s">
        <v>407</v>
      </c>
      <c r="C686" s="2" t="s">
        <v>212</v>
      </c>
      <c r="D686" t="s">
        <v>213</v>
      </c>
      <c r="E686" t="s">
        <v>234</v>
      </c>
      <c r="F686" t="s">
        <v>110</v>
      </c>
      <c r="G686" t="s">
        <v>110</v>
      </c>
      <c r="H686" t="s">
        <v>110</v>
      </c>
      <c r="I686" t="s">
        <v>110</v>
      </c>
      <c r="J686" t="s">
        <v>110</v>
      </c>
      <c r="K686" t="s">
        <v>110</v>
      </c>
    </row>
    <row r="687" spans="2:11" x14ac:dyDescent="0.25">
      <c r="B687" t="s">
        <v>407</v>
      </c>
      <c r="C687" s="2" t="s">
        <v>69</v>
      </c>
      <c r="D687" t="s">
        <v>405</v>
      </c>
      <c r="E687" t="s">
        <v>235</v>
      </c>
      <c r="F687">
        <v>141</v>
      </c>
      <c r="G687">
        <v>177</v>
      </c>
      <c r="H687">
        <v>205</v>
      </c>
      <c r="I687">
        <v>196</v>
      </c>
      <c r="J687">
        <v>105</v>
      </c>
      <c r="K687">
        <v>137</v>
      </c>
    </row>
    <row r="688" spans="2:11" x14ac:dyDescent="0.25">
      <c r="B688" t="s">
        <v>407</v>
      </c>
      <c r="C688" s="2" t="s">
        <v>96</v>
      </c>
      <c r="D688" t="s">
        <v>326</v>
      </c>
      <c r="E688" t="s">
        <v>235</v>
      </c>
      <c r="F688">
        <v>94</v>
      </c>
      <c r="G688">
        <v>73</v>
      </c>
      <c r="H688">
        <v>70</v>
      </c>
      <c r="I688">
        <v>42</v>
      </c>
      <c r="J688">
        <v>23</v>
      </c>
      <c r="K688">
        <v>25</v>
      </c>
    </row>
    <row r="689" spans="2:11" x14ac:dyDescent="0.25">
      <c r="B689" t="s">
        <v>407</v>
      </c>
      <c r="C689" s="2" t="s">
        <v>70</v>
      </c>
      <c r="D689" t="s">
        <v>71</v>
      </c>
      <c r="E689" t="s">
        <v>235</v>
      </c>
      <c r="F689">
        <v>247</v>
      </c>
      <c r="G689">
        <v>170</v>
      </c>
      <c r="H689">
        <v>193</v>
      </c>
      <c r="I689">
        <v>96</v>
      </c>
      <c r="J689">
        <v>102</v>
      </c>
      <c r="K689">
        <v>41</v>
      </c>
    </row>
    <row r="690" spans="2:11" x14ac:dyDescent="0.25">
      <c r="B690" t="s">
        <v>407</v>
      </c>
      <c r="C690" s="2" t="s">
        <v>97</v>
      </c>
      <c r="D690" t="s">
        <v>98</v>
      </c>
      <c r="E690" t="s">
        <v>235</v>
      </c>
      <c r="F690">
        <v>23</v>
      </c>
      <c r="G690">
        <v>3</v>
      </c>
      <c r="H690">
        <v>12</v>
      </c>
      <c r="I690">
        <v>1</v>
      </c>
      <c r="J690">
        <v>0</v>
      </c>
      <c r="K690">
        <v>0</v>
      </c>
    </row>
    <row r="691" spans="2:11" x14ac:dyDescent="0.25">
      <c r="B691" t="s">
        <v>407</v>
      </c>
      <c r="C691" s="2" t="s">
        <v>99</v>
      </c>
      <c r="D691" t="s">
        <v>360</v>
      </c>
      <c r="E691" t="s">
        <v>235</v>
      </c>
      <c r="F691">
        <v>4</v>
      </c>
      <c r="G691">
        <v>0</v>
      </c>
      <c r="H691">
        <v>5</v>
      </c>
      <c r="I691">
        <v>0</v>
      </c>
      <c r="J691" t="s">
        <v>110</v>
      </c>
      <c r="K691" t="s">
        <v>110</v>
      </c>
    </row>
    <row r="692" spans="2:11" x14ac:dyDescent="0.25">
      <c r="B692" t="s">
        <v>407</v>
      </c>
      <c r="C692" s="2" t="s">
        <v>183</v>
      </c>
      <c r="D692" t="s">
        <v>184</v>
      </c>
      <c r="E692" t="s">
        <v>234</v>
      </c>
      <c r="F692" t="s">
        <v>110</v>
      </c>
      <c r="G692" t="s">
        <v>110</v>
      </c>
      <c r="H692" t="s">
        <v>110</v>
      </c>
      <c r="I692" t="s">
        <v>110</v>
      </c>
      <c r="J692" t="s">
        <v>110</v>
      </c>
      <c r="K692" t="s">
        <v>110</v>
      </c>
    </row>
    <row r="693" spans="2:11" x14ac:dyDescent="0.25">
      <c r="B693" t="s">
        <v>407</v>
      </c>
      <c r="C693" s="2" t="s">
        <v>185</v>
      </c>
      <c r="D693" t="s">
        <v>186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5">
      <c r="B694" t="s">
        <v>407</v>
      </c>
      <c r="C694" s="2" t="s">
        <v>72</v>
      </c>
      <c r="D694" t="s">
        <v>73</v>
      </c>
      <c r="E694" t="s">
        <v>235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5">
      <c r="B695" t="s">
        <v>407</v>
      </c>
      <c r="C695" s="2" t="s">
        <v>187</v>
      </c>
      <c r="D695" t="s">
        <v>188</v>
      </c>
      <c r="E695" t="s">
        <v>234</v>
      </c>
      <c r="F695" t="s">
        <v>110</v>
      </c>
      <c r="G695" t="s">
        <v>110</v>
      </c>
      <c r="H695" t="s">
        <v>110</v>
      </c>
      <c r="I695" t="s">
        <v>110</v>
      </c>
      <c r="J695" t="s">
        <v>110</v>
      </c>
      <c r="K695" t="s">
        <v>110</v>
      </c>
    </row>
    <row r="696" spans="2:11" x14ac:dyDescent="0.25">
      <c r="B696" t="s">
        <v>407</v>
      </c>
      <c r="C696" s="2" t="s">
        <v>189</v>
      </c>
      <c r="D696" t="s">
        <v>372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5">
      <c r="B697" t="s">
        <v>407</v>
      </c>
      <c r="C697" s="2" t="s">
        <v>227</v>
      </c>
      <c r="D697" t="s">
        <v>228</v>
      </c>
      <c r="E697" t="s">
        <v>234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407</v>
      </c>
      <c r="C698" s="2" t="s">
        <v>226</v>
      </c>
      <c r="D698" t="s">
        <v>319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407</v>
      </c>
      <c r="C699" s="2" t="s">
        <v>190</v>
      </c>
      <c r="D699" t="s">
        <v>191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407</v>
      </c>
      <c r="C700" s="2" t="s">
        <v>222</v>
      </c>
      <c r="D700" t="s">
        <v>304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407</v>
      </c>
      <c r="C701" s="2" t="s">
        <v>192</v>
      </c>
      <c r="D701" t="s">
        <v>193</v>
      </c>
      <c r="E701" t="s">
        <v>234</v>
      </c>
      <c r="F701" t="s">
        <v>110</v>
      </c>
      <c r="G701" t="s">
        <v>110</v>
      </c>
      <c r="H701" t="s">
        <v>110</v>
      </c>
      <c r="I701" t="s">
        <v>110</v>
      </c>
      <c r="J701" t="s">
        <v>110</v>
      </c>
      <c r="K701" t="s">
        <v>110</v>
      </c>
    </row>
    <row r="702" spans="2:11" x14ac:dyDescent="0.25">
      <c r="B702" t="s">
        <v>407</v>
      </c>
      <c r="C702" s="2" t="s">
        <v>223</v>
      </c>
      <c r="D702" t="s">
        <v>404</v>
      </c>
      <c r="E702" t="s">
        <v>234</v>
      </c>
      <c r="F702" t="s">
        <v>110</v>
      </c>
      <c r="G702" t="s">
        <v>110</v>
      </c>
      <c r="H702" t="s">
        <v>110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407</v>
      </c>
      <c r="C703" s="2" t="s">
        <v>194</v>
      </c>
      <c r="D703" t="s">
        <v>373</v>
      </c>
      <c r="E703" t="s">
        <v>234</v>
      </c>
      <c r="F703" t="s">
        <v>110</v>
      </c>
      <c r="G703" t="s">
        <v>110</v>
      </c>
      <c r="H703" t="s">
        <v>110</v>
      </c>
      <c r="I703" t="s">
        <v>110</v>
      </c>
      <c r="J703" t="s">
        <v>110</v>
      </c>
      <c r="K703" t="s">
        <v>110</v>
      </c>
    </row>
    <row r="704" spans="2:11" x14ac:dyDescent="0.25">
      <c r="B704" t="s">
        <v>407</v>
      </c>
      <c r="C704" s="2" t="s">
        <v>214</v>
      </c>
      <c r="D704" t="s">
        <v>215</v>
      </c>
      <c r="E704" t="s">
        <v>234</v>
      </c>
      <c r="F704" t="s">
        <v>110</v>
      </c>
      <c r="G704" t="s">
        <v>110</v>
      </c>
      <c r="H704" t="s">
        <v>110</v>
      </c>
      <c r="I704" t="s">
        <v>110</v>
      </c>
      <c r="J704" t="s">
        <v>110</v>
      </c>
      <c r="K704" t="s">
        <v>110</v>
      </c>
    </row>
    <row r="705" spans="2:11" x14ac:dyDescent="0.25">
      <c r="B705" t="s">
        <v>407</v>
      </c>
      <c r="C705" s="2" t="s">
        <v>195</v>
      </c>
      <c r="D705" t="s">
        <v>196</v>
      </c>
      <c r="E705" t="s">
        <v>236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407</v>
      </c>
      <c r="C706" s="2" t="s">
        <v>197</v>
      </c>
      <c r="D706" t="s">
        <v>284</v>
      </c>
      <c r="E706" t="s">
        <v>234</v>
      </c>
      <c r="F706" t="s">
        <v>110</v>
      </c>
      <c r="G706" t="s">
        <v>110</v>
      </c>
      <c r="H706" t="s">
        <v>110</v>
      </c>
      <c r="I706" t="s">
        <v>110</v>
      </c>
      <c r="J706" t="s">
        <v>110</v>
      </c>
      <c r="K706" t="s">
        <v>110</v>
      </c>
    </row>
    <row r="707" spans="2:11" x14ac:dyDescent="0.25">
      <c r="B707" t="s">
        <v>407</v>
      </c>
      <c r="C707" s="2" t="s">
        <v>231</v>
      </c>
      <c r="D707" t="s">
        <v>399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407</v>
      </c>
      <c r="C708" s="2" t="s">
        <v>216</v>
      </c>
      <c r="D708" t="s">
        <v>400</v>
      </c>
      <c r="E708" t="s">
        <v>234</v>
      </c>
      <c r="F708" t="s">
        <v>110</v>
      </c>
      <c r="G708" t="s">
        <v>110</v>
      </c>
      <c r="H708" t="s">
        <v>110</v>
      </c>
      <c r="I708" t="s">
        <v>110</v>
      </c>
      <c r="J708" t="s">
        <v>110</v>
      </c>
      <c r="K708" t="s">
        <v>110</v>
      </c>
    </row>
    <row r="709" spans="2:11" x14ac:dyDescent="0.25">
      <c r="B709" t="s">
        <v>407</v>
      </c>
      <c r="C709" s="2" t="s">
        <v>198</v>
      </c>
      <c r="D709" t="s">
        <v>362</v>
      </c>
      <c r="E709" t="s">
        <v>234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407</v>
      </c>
      <c r="C710" s="2" t="s">
        <v>199</v>
      </c>
      <c r="D710" t="s">
        <v>200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407</v>
      </c>
      <c r="C711" s="2" t="s">
        <v>201</v>
      </c>
      <c r="D711" t="s">
        <v>374</v>
      </c>
      <c r="E711" t="s">
        <v>234</v>
      </c>
      <c r="F711" t="s">
        <v>110</v>
      </c>
      <c r="G711" t="s">
        <v>110</v>
      </c>
      <c r="H711" t="s">
        <v>110</v>
      </c>
      <c r="I711" t="s">
        <v>110</v>
      </c>
      <c r="J711" t="s">
        <v>110</v>
      </c>
      <c r="K711" t="s">
        <v>110</v>
      </c>
    </row>
    <row r="712" spans="2:11" x14ac:dyDescent="0.25">
      <c r="B712" t="s">
        <v>407</v>
      </c>
      <c r="C712" s="2" t="s">
        <v>224</v>
      </c>
      <c r="D712" t="s">
        <v>305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407</v>
      </c>
      <c r="C713" s="2" t="s">
        <v>202</v>
      </c>
      <c r="D713" t="s">
        <v>203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407</v>
      </c>
      <c r="C714" s="2" t="s">
        <v>204</v>
      </c>
      <c r="D714" t="s">
        <v>375</v>
      </c>
      <c r="E714" t="s">
        <v>234</v>
      </c>
      <c r="F714" t="s">
        <v>110</v>
      </c>
      <c r="G714" t="s">
        <v>110</v>
      </c>
      <c r="H714" t="s">
        <v>110</v>
      </c>
      <c r="I714" t="s">
        <v>110</v>
      </c>
      <c r="J714" t="s">
        <v>110</v>
      </c>
      <c r="K714" t="s">
        <v>110</v>
      </c>
    </row>
    <row r="715" spans="2:11" x14ac:dyDescent="0.25">
      <c r="B715" t="s">
        <v>407</v>
      </c>
      <c r="C715" s="2" t="s">
        <v>205</v>
      </c>
      <c r="D715" t="s">
        <v>388</v>
      </c>
      <c r="E715" t="s">
        <v>234</v>
      </c>
      <c r="F715" t="s">
        <v>110</v>
      </c>
      <c r="G715" t="s">
        <v>110</v>
      </c>
      <c r="H715" t="s">
        <v>110</v>
      </c>
      <c r="I715" t="s">
        <v>110</v>
      </c>
      <c r="J715" t="s">
        <v>110</v>
      </c>
      <c r="K715" t="s">
        <v>110</v>
      </c>
    </row>
    <row r="716" spans="2:11" x14ac:dyDescent="0.25">
      <c r="B716" t="s">
        <v>407</v>
      </c>
      <c r="C716" s="2" t="s">
        <v>225</v>
      </c>
      <c r="D716" t="s">
        <v>389</v>
      </c>
      <c r="E716" t="s">
        <v>234</v>
      </c>
      <c r="F716" t="s">
        <v>110</v>
      </c>
      <c r="G716" t="s">
        <v>110</v>
      </c>
      <c r="H716" t="s">
        <v>110</v>
      </c>
      <c r="I716" t="s">
        <v>110</v>
      </c>
      <c r="J716" t="s">
        <v>110</v>
      </c>
      <c r="K716" t="s">
        <v>110</v>
      </c>
    </row>
    <row r="717" spans="2:11" x14ac:dyDescent="0.25">
      <c r="B717" t="s">
        <v>3</v>
      </c>
      <c r="C717" s="2" t="s">
        <v>80</v>
      </c>
      <c r="D717" t="s">
        <v>359</v>
      </c>
      <c r="E717" t="s">
        <v>234</v>
      </c>
      <c r="F717">
        <v>0</v>
      </c>
      <c r="G717" t="s">
        <v>110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3</v>
      </c>
      <c r="C718" s="2" t="s">
        <v>83</v>
      </c>
      <c r="D718" t="s">
        <v>84</v>
      </c>
      <c r="E718" t="s">
        <v>235</v>
      </c>
      <c r="F718">
        <v>1</v>
      </c>
      <c r="G718">
        <v>6</v>
      </c>
      <c r="H718">
        <v>1</v>
      </c>
      <c r="I718">
        <v>2</v>
      </c>
      <c r="J718">
        <v>2</v>
      </c>
      <c r="K718">
        <v>0</v>
      </c>
    </row>
    <row r="719" spans="2:11" x14ac:dyDescent="0.25">
      <c r="B719" t="s">
        <v>3</v>
      </c>
      <c r="C719" s="2" t="s">
        <v>352</v>
      </c>
      <c r="D719" t="s">
        <v>353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354</v>
      </c>
      <c r="D720" t="s">
        <v>355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0</v>
      </c>
      <c r="G721">
        <v>18</v>
      </c>
      <c r="H721">
        <v>51</v>
      </c>
      <c r="I721">
        <v>54</v>
      </c>
      <c r="J721">
        <v>27</v>
      </c>
      <c r="K721">
        <v>7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356</v>
      </c>
      <c r="D724" t="s">
        <v>357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410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340</v>
      </c>
      <c r="D730" t="s">
        <v>376</v>
      </c>
      <c r="E730" t="s">
        <v>235</v>
      </c>
      <c r="F730" t="s">
        <v>110</v>
      </c>
      <c r="G730">
        <v>2</v>
      </c>
      <c r="H730">
        <v>4</v>
      </c>
      <c r="I730">
        <v>0</v>
      </c>
      <c r="J730">
        <v>1</v>
      </c>
      <c r="K730" t="s">
        <v>110</v>
      </c>
    </row>
    <row r="731" spans="2:11" x14ac:dyDescent="0.25">
      <c r="B731" t="s">
        <v>1</v>
      </c>
      <c r="C731" s="2" t="s">
        <v>341</v>
      </c>
      <c r="D731" t="s">
        <v>377</v>
      </c>
      <c r="E731" t="s">
        <v>234</v>
      </c>
      <c r="F731" t="s">
        <v>110</v>
      </c>
      <c r="G731" t="s">
        <v>110</v>
      </c>
      <c r="H731" t="s">
        <v>110</v>
      </c>
      <c r="I731" t="s">
        <v>110</v>
      </c>
      <c r="J731" t="s">
        <v>110</v>
      </c>
      <c r="K731" t="s">
        <v>110</v>
      </c>
    </row>
    <row r="732" spans="2:11" x14ac:dyDescent="0.25">
      <c r="B732" t="s">
        <v>1</v>
      </c>
      <c r="C732" s="2" t="s">
        <v>342</v>
      </c>
      <c r="D732" t="s">
        <v>378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343</v>
      </c>
      <c r="D733" t="s">
        <v>379</v>
      </c>
      <c r="E733" t="s">
        <v>235</v>
      </c>
      <c r="F733" t="s">
        <v>110</v>
      </c>
      <c r="G733" t="s">
        <v>110</v>
      </c>
      <c r="H733" t="s">
        <v>110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344</v>
      </c>
      <c r="D734" t="s">
        <v>380</v>
      </c>
      <c r="E734" t="s">
        <v>235</v>
      </c>
      <c r="F734">
        <v>4</v>
      </c>
      <c r="G734">
        <v>1</v>
      </c>
      <c r="H734">
        <v>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345</v>
      </c>
      <c r="D735" t="s">
        <v>381</v>
      </c>
      <c r="E735" t="s">
        <v>235</v>
      </c>
      <c r="F735">
        <v>2</v>
      </c>
      <c r="G735">
        <v>2</v>
      </c>
      <c r="H735">
        <v>2</v>
      </c>
      <c r="I735">
        <v>0</v>
      </c>
      <c r="J735" t="s">
        <v>110</v>
      </c>
      <c r="K735" t="s">
        <v>110</v>
      </c>
    </row>
    <row r="736" spans="2:11" x14ac:dyDescent="0.25">
      <c r="B736" t="s">
        <v>1</v>
      </c>
      <c r="C736" s="2" t="s">
        <v>346</v>
      </c>
      <c r="D736" t="s">
        <v>382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347</v>
      </c>
      <c r="D737" t="s">
        <v>383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348</v>
      </c>
      <c r="D738" t="s">
        <v>384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349</v>
      </c>
      <c r="D739" t="s">
        <v>385</v>
      </c>
      <c r="E739" t="s">
        <v>234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350</v>
      </c>
      <c r="D740" t="s">
        <v>386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351</v>
      </c>
      <c r="D741" t="s">
        <v>387</v>
      </c>
      <c r="E741" t="s">
        <v>235</v>
      </c>
      <c r="F741" t="s">
        <v>110</v>
      </c>
      <c r="G741" t="s">
        <v>110</v>
      </c>
      <c r="H741">
        <v>0</v>
      </c>
      <c r="I741">
        <v>0</v>
      </c>
      <c r="J741" t="s">
        <v>110</v>
      </c>
      <c r="K741" t="s">
        <v>110</v>
      </c>
    </row>
    <row r="742" spans="2:11" x14ac:dyDescent="0.25">
      <c r="B742" t="s">
        <v>237</v>
      </c>
      <c r="C742" s="2" t="s">
        <v>229</v>
      </c>
      <c r="D742" t="s">
        <v>230</v>
      </c>
      <c r="E742" t="s">
        <v>110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2</v>
      </c>
      <c r="C743" s="2" t="s">
        <v>74</v>
      </c>
      <c r="D743" t="s">
        <v>75</v>
      </c>
      <c r="E743" t="s">
        <v>235</v>
      </c>
      <c r="F743">
        <v>112</v>
      </c>
      <c r="G743">
        <v>128</v>
      </c>
      <c r="H743">
        <v>98</v>
      </c>
      <c r="I743">
        <v>144</v>
      </c>
      <c r="J743">
        <v>140</v>
      </c>
      <c r="K743">
        <v>102</v>
      </c>
    </row>
    <row r="744" spans="2:11" x14ac:dyDescent="0.25">
      <c r="B744" t="s">
        <v>2</v>
      </c>
      <c r="C744" s="2" t="s">
        <v>76</v>
      </c>
      <c r="D744" t="s">
        <v>401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2</v>
      </c>
      <c r="C745" s="2" t="s">
        <v>232</v>
      </c>
      <c r="D745" t="s">
        <v>402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2</v>
      </c>
      <c r="C746" s="2" t="s">
        <v>77</v>
      </c>
      <c r="D746" t="s">
        <v>403</v>
      </c>
      <c r="E746" t="s">
        <v>235</v>
      </c>
      <c r="F746">
        <v>14</v>
      </c>
      <c r="G746">
        <v>6</v>
      </c>
      <c r="H746">
        <v>12</v>
      </c>
      <c r="I746">
        <v>4</v>
      </c>
      <c r="J746">
        <v>4</v>
      </c>
      <c r="K746">
        <v>26</v>
      </c>
    </row>
    <row r="747" spans="2:11" x14ac:dyDescent="0.25">
      <c r="B747" t="s">
        <v>407</v>
      </c>
      <c r="C747" s="2" t="s">
        <v>206</v>
      </c>
      <c r="D747" t="s">
        <v>207</v>
      </c>
      <c r="E747" t="s">
        <v>234</v>
      </c>
      <c r="F747" t="s">
        <v>110</v>
      </c>
      <c r="G747" t="s">
        <v>110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407</v>
      </c>
      <c r="C748" s="2" t="s">
        <v>39</v>
      </c>
      <c r="D748" t="s">
        <v>301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407</v>
      </c>
      <c r="C749" s="2" t="s">
        <v>130</v>
      </c>
      <c r="D749" t="s">
        <v>131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407</v>
      </c>
      <c r="C750" s="2" t="s">
        <v>40</v>
      </c>
      <c r="D750" t="s">
        <v>41</v>
      </c>
      <c r="E750" t="s">
        <v>235</v>
      </c>
      <c r="F750">
        <v>36</v>
      </c>
      <c r="G750">
        <v>34</v>
      </c>
      <c r="H750">
        <v>36</v>
      </c>
      <c r="I750">
        <v>70</v>
      </c>
      <c r="J750">
        <v>12</v>
      </c>
      <c r="K750">
        <v>16</v>
      </c>
    </row>
    <row r="751" spans="2:11" x14ac:dyDescent="0.25">
      <c r="B751" t="s">
        <v>407</v>
      </c>
      <c r="C751" s="2" t="s">
        <v>10</v>
      </c>
      <c r="D751" t="s">
        <v>367</v>
      </c>
      <c r="E751" t="s">
        <v>235</v>
      </c>
      <c r="F751">
        <v>138</v>
      </c>
      <c r="G751">
        <v>177</v>
      </c>
      <c r="H751">
        <v>124</v>
      </c>
      <c r="I751">
        <v>141</v>
      </c>
      <c r="J751">
        <v>68</v>
      </c>
      <c r="K751">
        <v>52</v>
      </c>
    </row>
    <row r="752" spans="2:11" x14ac:dyDescent="0.25">
      <c r="B752" t="s">
        <v>407</v>
      </c>
      <c r="C752" s="2" t="s">
        <v>208</v>
      </c>
      <c r="D752" t="s">
        <v>209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407</v>
      </c>
      <c r="C753" s="2" t="s">
        <v>11</v>
      </c>
      <c r="D753" t="s">
        <v>12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407</v>
      </c>
      <c r="C754" s="2" t="s">
        <v>132</v>
      </c>
      <c r="D754" t="s">
        <v>133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407</v>
      </c>
      <c r="C755" s="2" t="s">
        <v>134</v>
      </c>
      <c r="D755" t="s">
        <v>368</v>
      </c>
      <c r="E755" t="s">
        <v>234</v>
      </c>
      <c r="F755" t="s">
        <v>110</v>
      </c>
      <c r="G755" t="s">
        <v>110</v>
      </c>
      <c r="H755" t="s">
        <v>110</v>
      </c>
      <c r="I755" t="s">
        <v>110</v>
      </c>
      <c r="J755" t="s">
        <v>110</v>
      </c>
      <c r="K755" t="s">
        <v>110</v>
      </c>
    </row>
    <row r="756" spans="2:11" x14ac:dyDescent="0.25">
      <c r="B756" t="s">
        <v>407</v>
      </c>
      <c r="C756" s="2" t="s">
        <v>13</v>
      </c>
      <c r="D756" t="s">
        <v>14</v>
      </c>
      <c r="E756" t="s">
        <v>235</v>
      </c>
      <c r="F756">
        <v>107</v>
      </c>
      <c r="G756">
        <v>84</v>
      </c>
      <c r="H756">
        <v>53</v>
      </c>
      <c r="I756">
        <v>38</v>
      </c>
      <c r="J756">
        <v>29</v>
      </c>
      <c r="K756">
        <v>24</v>
      </c>
    </row>
    <row r="757" spans="2:11" x14ac:dyDescent="0.25">
      <c r="B757" t="s">
        <v>407</v>
      </c>
      <c r="C757" s="2" t="s">
        <v>135</v>
      </c>
      <c r="D757" t="s">
        <v>136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407</v>
      </c>
      <c r="C758" s="2" t="s">
        <v>137</v>
      </c>
      <c r="D758" t="s">
        <v>138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407</v>
      </c>
      <c r="C759" s="2" t="s">
        <v>139</v>
      </c>
      <c r="D759" t="s">
        <v>369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407</v>
      </c>
      <c r="C760" s="2" t="s">
        <v>78</v>
      </c>
      <c r="D760" t="s">
        <v>79</v>
      </c>
      <c r="E760" t="s">
        <v>235</v>
      </c>
      <c r="F760">
        <v>39</v>
      </c>
      <c r="G760">
        <v>16</v>
      </c>
      <c r="H760">
        <v>22</v>
      </c>
      <c r="I760">
        <v>21</v>
      </c>
      <c r="J760">
        <v>6</v>
      </c>
      <c r="K760">
        <v>18</v>
      </c>
    </row>
    <row r="761" spans="2:11" x14ac:dyDescent="0.25">
      <c r="B761" t="s">
        <v>407</v>
      </c>
      <c r="C761" s="2" t="s">
        <v>81</v>
      </c>
      <c r="D761" t="s">
        <v>82</v>
      </c>
      <c r="E761" t="s">
        <v>235</v>
      </c>
      <c r="F761">
        <v>134</v>
      </c>
      <c r="G761">
        <v>130</v>
      </c>
      <c r="H761">
        <v>84</v>
      </c>
      <c r="I761">
        <v>82</v>
      </c>
      <c r="J761">
        <v>58</v>
      </c>
      <c r="K761">
        <v>8</v>
      </c>
    </row>
    <row r="762" spans="2:11" x14ac:dyDescent="0.25">
      <c r="B762" t="s">
        <v>407</v>
      </c>
      <c r="C762" s="2" t="s">
        <v>42</v>
      </c>
      <c r="D762" t="s">
        <v>43</v>
      </c>
      <c r="E762" t="s">
        <v>235</v>
      </c>
      <c r="F762">
        <v>80</v>
      </c>
      <c r="G762">
        <v>104</v>
      </c>
      <c r="H762">
        <v>98</v>
      </c>
      <c r="I762">
        <v>76</v>
      </c>
      <c r="J762">
        <v>24</v>
      </c>
      <c r="K762">
        <v>16</v>
      </c>
    </row>
    <row r="763" spans="2:11" x14ac:dyDescent="0.25">
      <c r="B763" t="s">
        <v>407</v>
      </c>
      <c r="C763" s="2" t="s">
        <v>15</v>
      </c>
      <c r="D763" t="s">
        <v>16</v>
      </c>
      <c r="E763" t="s">
        <v>235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5">
      <c r="B764" t="s">
        <v>407</v>
      </c>
      <c r="C764" s="2" t="s">
        <v>217</v>
      </c>
      <c r="D764" t="s">
        <v>311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5">
      <c r="B765" t="s">
        <v>407</v>
      </c>
      <c r="C765" s="2" t="s">
        <v>140</v>
      </c>
      <c r="D765" t="s">
        <v>141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407</v>
      </c>
      <c r="C766" s="2" t="s">
        <v>85</v>
      </c>
      <c r="D766" t="s">
        <v>86</v>
      </c>
      <c r="E766" t="s">
        <v>235</v>
      </c>
      <c r="F766">
        <v>18</v>
      </c>
      <c r="G766">
        <v>6</v>
      </c>
      <c r="H766">
        <v>0</v>
      </c>
      <c r="I766">
        <v>0</v>
      </c>
      <c r="J766">
        <v>0</v>
      </c>
      <c r="K766">
        <v>0</v>
      </c>
    </row>
    <row r="767" spans="2:11" x14ac:dyDescent="0.25">
      <c r="B767" t="s">
        <v>407</v>
      </c>
      <c r="C767" s="2" t="s">
        <v>87</v>
      </c>
      <c r="D767" t="s">
        <v>88</v>
      </c>
      <c r="E767" t="s">
        <v>235</v>
      </c>
      <c r="F767">
        <v>98</v>
      </c>
      <c r="G767">
        <v>60</v>
      </c>
      <c r="H767">
        <v>46</v>
      </c>
      <c r="I767">
        <v>16</v>
      </c>
      <c r="J767">
        <v>4</v>
      </c>
      <c r="K767">
        <v>10</v>
      </c>
    </row>
    <row r="768" spans="2:11" x14ac:dyDescent="0.25">
      <c r="B768" t="s">
        <v>407</v>
      </c>
      <c r="C768" s="2" t="s">
        <v>17</v>
      </c>
      <c r="D768" t="s">
        <v>18</v>
      </c>
      <c r="E768" t="s">
        <v>235</v>
      </c>
      <c r="F768">
        <v>79</v>
      </c>
      <c r="G768">
        <v>41</v>
      </c>
      <c r="H768">
        <v>39</v>
      </c>
      <c r="I768">
        <v>37</v>
      </c>
      <c r="J768">
        <v>15</v>
      </c>
      <c r="K768">
        <v>19</v>
      </c>
    </row>
    <row r="769" spans="2:11" x14ac:dyDescent="0.25">
      <c r="B769" t="s">
        <v>407</v>
      </c>
      <c r="C769" s="2" t="s">
        <v>142</v>
      </c>
      <c r="D769" t="s">
        <v>143</v>
      </c>
      <c r="E769" t="s">
        <v>234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5">
      <c r="B770" t="s">
        <v>407</v>
      </c>
      <c r="C770" s="2" t="s">
        <v>19</v>
      </c>
      <c r="D770" t="s">
        <v>20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5">
      <c r="B771" t="s">
        <v>407</v>
      </c>
      <c r="C771" s="2" t="s">
        <v>144</v>
      </c>
      <c r="D771" t="s">
        <v>145</v>
      </c>
      <c r="E771" t="s">
        <v>234</v>
      </c>
      <c r="F771" t="s">
        <v>110</v>
      </c>
      <c r="G771" t="s">
        <v>110</v>
      </c>
      <c r="H771" t="s">
        <v>110</v>
      </c>
      <c r="I771" t="s">
        <v>110</v>
      </c>
      <c r="J771" t="s">
        <v>110</v>
      </c>
      <c r="K771" t="s">
        <v>110</v>
      </c>
    </row>
    <row r="772" spans="2:11" x14ac:dyDescent="0.25">
      <c r="B772" t="s">
        <v>407</v>
      </c>
      <c r="C772" s="2" t="s">
        <v>44</v>
      </c>
      <c r="D772" t="s">
        <v>390</v>
      </c>
      <c r="E772" t="s">
        <v>235</v>
      </c>
      <c r="F772">
        <v>166</v>
      </c>
      <c r="G772">
        <v>212</v>
      </c>
      <c r="H772">
        <v>170</v>
      </c>
      <c r="I772">
        <v>144</v>
      </c>
      <c r="J772">
        <v>98</v>
      </c>
      <c r="K772">
        <v>72</v>
      </c>
    </row>
    <row r="773" spans="2:11" x14ac:dyDescent="0.25">
      <c r="B773" t="s">
        <v>407</v>
      </c>
      <c r="C773" s="2" t="s">
        <v>45</v>
      </c>
      <c r="D773" t="s">
        <v>391</v>
      </c>
      <c r="E773" t="s">
        <v>235</v>
      </c>
      <c r="F773">
        <v>44</v>
      </c>
      <c r="G773">
        <v>50</v>
      </c>
      <c r="H773">
        <v>40</v>
      </c>
      <c r="I773">
        <v>8</v>
      </c>
      <c r="J773">
        <v>20</v>
      </c>
      <c r="K773">
        <v>10</v>
      </c>
    </row>
    <row r="774" spans="2:11" x14ac:dyDescent="0.25">
      <c r="B774" t="s">
        <v>407</v>
      </c>
      <c r="C774" s="2" t="s">
        <v>46</v>
      </c>
      <c r="D774" t="s">
        <v>47</v>
      </c>
      <c r="E774" t="s">
        <v>235</v>
      </c>
      <c r="F774">
        <v>88</v>
      </c>
      <c r="G774">
        <v>36</v>
      </c>
      <c r="H774">
        <v>38</v>
      </c>
      <c r="I774">
        <v>58</v>
      </c>
      <c r="J774">
        <v>14</v>
      </c>
      <c r="K774">
        <v>14</v>
      </c>
    </row>
    <row r="775" spans="2:11" x14ac:dyDescent="0.25">
      <c r="B775" t="s">
        <v>407</v>
      </c>
      <c r="C775" s="2" t="s">
        <v>146</v>
      </c>
      <c r="D775" t="s">
        <v>370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5">
      <c r="B776" t="s">
        <v>407</v>
      </c>
      <c r="C776" s="2" t="s">
        <v>147</v>
      </c>
      <c r="D776" t="s">
        <v>148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5">
      <c r="B777" t="s">
        <v>407</v>
      </c>
      <c r="C777" s="2" t="s">
        <v>48</v>
      </c>
      <c r="D777" t="s">
        <v>49</v>
      </c>
      <c r="E777" t="s">
        <v>235</v>
      </c>
      <c r="F777">
        <v>270</v>
      </c>
      <c r="G777">
        <v>376</v>
      </c>
      <c r="H777">
        <v>352</v>
      </c>
      <c r="I777">
        <v>268</v>
      </c>
      <c r="J777">
        <v>338</v>
      </c>
      <c r="K777">
        <v>166</v>
      </c>
    </row>
    <row r="778" spans="2:11" x14ac:dyDescent="0.25">
      <c r="B778" t="s">
        <v>407</v>
      </c>
      <c r="C778" s="2" t="s">
        <v>21</v>
      </c>
      <c r="D778" t="s">
        <v>22</v>
      </c>
      <c r="E778" t="s">
        <v>235</v>
      </c>
      <c r="F778">
        <v>24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407</v>
      </c>
      <c r="C779" s="2" t="s">
        <v>23</v>
      </c>
      <c r="D779" t="s">
        <v>24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5">
      <c r="B780" t="s">
        <v>407</v>
      </c>
      <c r="C780" s="2" t="s">
        <v>89</v>
      </c>
      <c r="D780" t="s">
        <v>312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407</v>
      </c>
      <c r="C781" s="2" t="s">
        <v>50</v>
      </c>
      <c r="D781" t="s">
        <v>51</v>
      </c>
      <c r="E781" t="s">
        <v>235</v>
      </c>
      <c r="F781">
        <v>22</v>
      </c>
      <c r="G781">
        <v>12</v>
      </c>
      <c r="H781">
        <v>68</v>
      </c>
      <c r="I781">
        <v>20</v>
      </c>
      <c r="J781">
        <v>4</v>
      </c>
      <c r="K781">
        <v>20</v>
      </c>
    </row>
    <row r="782" spans="2:11" x14ac:dyDescent="0.25">
      <c r="B782" t="s">
        <v>407</v>
      </c>
      <c r="C782" s="2" t="s">
        <v>113</v>
      </c>
      <c r="D782" t="s">
        <v>111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407</v>
      </c>
      <c r="C783" s="2" t="s">
        <v>149</v>
      </c>
      <c r="D783" t="s">
        <v>150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5">
      <c r="B784" t="s">
        <v>407</v>
      </c>
      <c r="C784" s="2" t="s">
        <v>52</v>
      </c>
      <c r="D784" t="s">
        <v>392</v>
      </c>
      <c r="E784" t="s">
        <v>235</v>
      </c>
      <c r="F784">
        <v>2</v>
      </c>
      <c r="G784">
        <v>24</v>
      </c>
      <c r="H784">
        <v>46</v>
      </c>
      <c r="I784">
        <v>58</v>
      </c>
      <c r="J784">
        <v>30</v>
      </c>
      <c r="K784">
        <v>60</v>
      </c>
    </row>
    <row r="785" spans="2:11" x14ac:dyDescent="0.25">
      <c r="B785" t="s">
        <v>407</v>
      </c>
      <c r="C785" s="2" t="s">
        <v>53</v>
      </c>
      <c r="D785" t="s">
        <v>393</v>
      </c>
      <c r="E785" t="s">
        <v>234</v>
      </c>
      <c r="F785">
        <v>0</v>
      </c>
      <c r="G785">
        <v>0</v>
      </c>
      <c r="H785">
        <v>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407</v>
      </c>
      <c r="C786" s="2" t="s">
        <v>151</v>
      </c>
      <c r="D786" t="s">
        <v>152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5">
      <c r="B787" t="s">
        <v>407</v>
      </c>
      <c r="C787" s="2" t="s">
        <v>54</v>
      </c>
      <c r="D787" t="s">
        <v>55</v>
      </c>
      <c r="E787" t="s">
        <v>235</v>
      </c>
      <c r="F787">
        <v>42</v>
      </c>
      <c r="G787">
        <v>12</v>
      </c>
      <c r="H787">
        <v>14</v>
      </c>
      <c r="I787">
        <v>4</v>
      </c>
      <c r="J787">
        <v>8</v>
      </c>
      <c r="K787">
        <v>4</v>
      </c>
    </row>
    <row r="788" spans="2:11" x14ac:dyDescent="0.25">
      <c r="B788" t="s">
        <v>407</v>
      </c>
      <c r="C788" s="2" t="s">
        <v>25</v>
      </c>
      <c r="D788" t="s">
        <v>316</v>
      </c>
      <c r="E788" t="s">
        <v>235</v>
      </c>
      <c r="F788" t="s">
        <v>110</v>
      </c>
      <c r="G788" t="s">
        <v>110</v>
      </c>
      <c r="H788" t="s">
        <v>110</v>
      </c>
      <c r="I788" t="s">
        <v>110</v>
      </c>
      <c r="J788" t="s">
        <v>110</v>
      </c>
      <c r="K788" t="s">
        <v>110</v>
      </c>
    </row>
    <row r="789" spans="2:11" x14ac:dyDescent="0.25">
      <c r="B789" t="s">
        <v>407</v>
      </c>
      <c r="C789" s="2" t="s">
        <v>90</v>
      </c>
      <c r="D789" t="s">
        <v>324</v>
      </c>
      <c r="E789" t="s">
        <v>235</v>
      </c>
      <c r="F789">
        <v>588</v>
      </c>
      <c r="G789">
        <v>1002</v>
      </c>
      <c r="H789">
        <v>962</v>
      </c>
      <c r="I789">
        <v>736</v>
      </c>
      <c r="J789">
        <v>706</v>
      </c>
      <c r="K789">
        <v>244</v>
      </c>
    </row>
    <row r="790" spans="2:11" x14ac:dyDescent="0.25">
      <c r="B790" t="s">
        <v>407</v>
      </c>
      <c r="C790" s="2" t="s">
        <v>218</v>
      </c>
      <c r="D790" t="s">
        <v>302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407</v>
      </c>
      <c r="C791" s="2" t="s">
        <v>210</v>
      </c>
      <c r="D791" t="s">
        <v>211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5">
      <c r="B792" t="s">
        <v>407</v>
      </c>
      <c r="C792" s="2" t="s">
        <v>26</v>
      </c>
      <c r="D792" t="s">
        <v>27</v>
      </c>
      <c r="E792" t="s">
        <v>235</v>
      </c>
      <c r="F792">
        <v>83</v>
      </c>
      <c r="G792">
        <v>75</v>
      </c>
      <c r="H792">
        <v>66</v>
      </c>
      <c r="I792">
        <v>55</v>
      </c>
      <c r="J792">
        <v>48</v>
      </c>
      <c r="K792">
        <v>39</v>
      </c>
    </row>
    <row r="793" spans="2:11" x14ac:dyDescent="0.25">
      <c r="B793" t="s">
        <v>407</v>
      </c>
      <c r="C793" s="2" t="s">
        <v>153</v>
      </c>
      <c r="D793" t="s">
        <v>154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407</v>
      </c>
      <c r="C794" s="2" t="s">
        <v>56</v>
      </c>
      <c r="D794" t="s">
        <v>57</v>
      </c>
      <c r="E794" t="s">
        <v>235</v>
      </c>
      <c r="F794">
        <v>30</v>
      </c>
      <c r="G794">
        <v>28</v>
      </c>
      <c r="H794">
        <v>14</v>
      </c>
      <c r="I794">
        <v>14</v>
      </c>
      <c r="J794">
        <v>10</v>
      </c>
      <c r="K794">
        <v>22</v>
      </c>
    </row>
    <row r="795" spans="2:11" x14ac:dyDescent="0.25">
      <c r="B795" t="s">
        <v>407</v>
      </c>
      <c r="C795" s="2" t="s">
        <v>155</v>
      </c>
      <c r="D795" t="s">
        <v>156</v>
      </c>
      <c r="E795" t="s">
        <v>234</v>
      </c>
      <c r="F795" t="s">
        <v>110</v>
      </c>
      <c r="G795" t="s">
        <v>110</v>
      </c>
      <c r="H795" t="s">
        <v>110</v>
      </c>
      <c r="I795" t="s">
        <v>110</v>
      </c>
      <c r="J795" t="s">
        <v>110</v>
      </c>
      <c r="K795" t="s">
        <v>110</v>
      </c>
    </row>
    <row r="796" spans="2:11" x14ac:dyDescent="0.25">
      <c r="B796" t="s">
        <v>407</v>
      </c>
      <c r="C796" s="2" t="s">
        <v>157</v>
      </c>
      <c r="D796" t="s">
        <v>158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5">
      <c r="B797" t="s">
        <v>407</v>
      </c>
      <c r="C797" s="2" t="s">
        <v>28</v>
      </c>
      <c r="D797" t="s">
        <v>29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407</v>
      </c>
      <c r="C798" s="2" t="s">
        <v>30</v>
      </c>
      <c r="D798" t="s">
        <v>317</v>
      </c>
      <c r="E798" t="s">
        <v>235</v>
      </c>
      <c r="F798">
        <v>272</v>
      </c>
      <c r="G798">
        <v>192</v>
      </c>
      <c r="H798">
        <v>118</v>
      </c>
      <c r="I798">
        <v>104</v>
      </c>
      <c r="J798">
        <v>81</v>
      </c>
      <c r="K798">
        <v>39</v>
      </c>
    </row>
    <row r="799" spans="2:11" x14ac:dyDescent="0.25">
      <c r="B799" t="s">
        <v>407</v>
      </c>
      <c r="C799" s="2" t="s">
        <v>159</v>
      </c>
      <c r="D799" t="s">
        <v>160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407</v>
      </c>
      <c r="C800" s="2" t="s">
        <v>161</v>
      </c>
      <c r="D800" t="s">
        <v>162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5">
      <c r="B801" t="s">
        <v>407</v>
      </c>
      <c r="C801" s="2" t="s">
        <v>163</v>
      </c>
      <c r="D801" t="s">
        <v>164</v>
      </c>
      <c r="E801" t="s">
        <v>234</v>
      </c>
      <c r="F801" t="s">
        <v>110</v>
      </c>
      <c r="G801" t="s">
        <v>110</v>
      </c>
      <c r="H801" t="s">
        <v>110</v>
      </c>
      <c r="I801" t="s">
        <v>110</v>
      </c>
      <c r="J801" t="s">
        <v>110</v>
      </c>
      <c r="K801" t="s">
        <v>110</v>
      </c>
    </row>
    <row r="802" spans="2:11" x14ac:dyDescent="0.25">
      <c r="B802" t="s">
        <v>407</v>
      </c>
      <c r="C802" s="2" t="s">
        <v>58</v>
      </c>
      <c r="D802" t="s">
        <v>59</v>
      </c>
      <c r="E802" t="s">
        <v>235</v>
      </c>
      <c r="F802">
        <v>8</v>
      </c>
      <c r="G802">
        <v>12</v>
      </c>
      <c r="H802">
        <v>0</v>
      </c>
      <c r="I802">
        <v>2</v>
      </c>
      <c r="J802">
        <v>4</v>
      </c>
      <c r="K802">
        <v>4</v>
      </c>
    </row>
    <row r="803" spans="2:11" x14ac:dyDescent="0.25">
      <c r="B803" t="s">
        <v>407</v>
      </c>
      <c r="C803" s="2" t="s">
        <v>60</v>
      </c>
      <c r="D803" t="s">
        <v>61</v>
      </c>
      <c r="E803" t="s">
        <v>235</v>
      </c>
      <c r="F803">
        <v>266</v>
      </c>
      <c r="G803">
        <v>230</v>
      </c>
      <c r="H803">
        <v>206</v>
      </c>
      <c r="I803">
        <v>166</v>
      </c>
      <c r="J803">
        <v>186</v>
      </c>
      <c r="K803">
        <v>98</v>
      </c>
    </row>
    <row r="804" spans="2:11" x14ac:dyDescent="0.25">
      <c r="B804" t="s">
        <v>407</v>
      </c>
      <c r="C804" s="2" t="s">
        <v>165</v>
      </c>
      <c r="D804" t="s">
        <v>166</v>
      </c>
      <c r="E804" t="s">
        <v>234</v>
      </c>
      <c r="F804" t="s">
        <v>110</v>
      </c>
      <c r="G804" t="s">
        <v>110</v>
      </c>
      <c r="H804" t="s">
        <v>110</v>
      </c>
      <c r="I804" t="s">
        <v>110</v>
      </c>
      <c r="J804" t="s">
        <v>110</v>
      </c>
      <c r="K804" t="s">
        <v>110</v>
      </c>
    </row>
    <row r="805" spans="2:11" x14ac:dyDescent="0.25">
      <c r="B805" t="s">
        <v>407</v>
      </c>
      <c r="C805" s="2" t="s">
        <v>91</v>
      </c>
      <c r="D805" t="s">
        <v>363</v>
      </c>
      <c r="E805" t="s">
        <v>235</v>
      </c>
      <c r="F805">
        <v>92</v>
      </c>
      <c r="G805">
        <v>80</v>
      </c>
      <c r="H805">
        <v>98</v>
      </c>
      <c r="I805">
        <v>68</v>
      </c>
      <c r="J805">
        <v>58</v>
      </c>
      <c r="K805">
        <v>48</v>
      </c>
    </row>
    <row r="806" spans="2:11" x14ac:dyDescent="0.25">
      <c r="B806" t="s">
        <v>407</v>
      </c>
      <c r="C806" s="2" t="s">
        <v>92</v>
      </c>
      <c r="D806" t="s">
        <v>313</v>
      </c>
      <c r="E806" t="s">
        <v>235</v>
      </c>
      <c r="F806" t="s">
        <v>110</v>
      </c>
      <c r="G806" t="s">
        <v>110</v>
      </c>
      <c r="H806" t="s">
        <v>110</v>
      </c>
      <c r="I806" t="s">
        <v>110</v>
      </c>
      <c r="J806" t="s">
        <v>110</v>
      </c>
      <c r="K806" t="s">
        <v>110</v>
      </c>
    </row>
    <row r="807" spans="2:11" x14ac:dyDescent="0.25">
      <c r="B807" t="s">
        <v>407</v>
      </c>
      <c r="C807" s="2" t="s">
        <v>167</v>
      </c>
      <c r="D807" t="s">
        <v>168</v>
      </c>
      <c r="E807" t="s">
        <v>234</v>
      </c>
      <c r="F807" t="s">
        <v>110</v>
      </c>
      <c r="G807" t="s">
        <v>110</v>
      </c>
      <c r="H807" t="s">
        <v>110</v>
      </c>
      <c r="I807" t="s">
        <v>110</v>
      </c>
      <c r="J807" t="s">
        <v>110</v>
      </c>
      <c r="K807" t="s">
        <v>110</v>
      </c>
    </row>
    <row r="808" spans="2:11" x14ac:dyDescent="0.25">
      <c r="B808" t="s">
        <v>407</v>
      </c>
      <c r="C808" s="2" t="s">
        <v>169</v>
      </c>
      <c r="D808" t="s">
        <v>170</v>
      </c>
      <c r="E808" t="s">
        <v>234</v>
      </c>
      <c r="F808" t="s">
        <v>110</v>
      </c>
      <c r="G808" t="s">
        <v>110</v>
      </c>
      <c r="H808" t="s">
        <v>110</v>
      </c>
      <c r="I808" t="s">
        <v>110</v>
      </c>
      <c r="J808" t="s">
        <v>110</v>
      </c>
      <c r="K808" t="s">
        <v>110</v>
      </c>
    </row>
    <row r="809" spans="2:11" x14ac:dyDescent="0.25">
      <c r="B809" t="s">
        <v>407</v>
      </c>
      <c r="C809" s="2" t="s">
        <v>31</v>
      </c>
      <c r="D809" t="s">
        <v>318</v>
      </c>
      <c r="E809" t="s">
        <v>235</v>
      </c>
      <c r="F809">
        <v>217</v>
      </c>
      <c r="G809">
        <v>143</v>
      </c>
      <c r="H809">
        <v>45</v>
      </c>
      <c r="I809">
        <v>50</v>
      </c>
      <c r="J809">
        <v>39</v>
      </c>
      <c r="K809">
        <v>36</v>
      </c>
    </row>
    <row r="810" spans="2:11" x14ac:dyDescent="0.25">
      <c r="B810" t="s">
        <v>407</v>
      </c>
      <c r="C810" s="2" t="s">
        <v>171</v>
      </c>
      <c r="D810" t="s">
        <v>172</v>
      </c>
      <c r="E810" t="s">
        <v>234</v>
      </c>
      <c r="F810" t="s">
        <v>110</v>
      </c>
      <c r="G810" t="s">
        <v>110</v>
      </c>
      <c r="H810" t="s">
        <v>110</v>
      </c>
      <c r="I810" t="s">
        <v>110</v>
      </c>
      <c r="J810" t="s">
        <v>110</v>
      </c>
      <c r="K810" t="s">
        <v>110</v>
      </c>
    </row>
    <row r="811" spans="2:11" x14ac:dyDescent="0.25">
      <c r="B811" t="s">
        <v>407</v>
      </c>
      <c r="C811" s="2" t="s">
        <v>173</v>
      </c>
      <c r="D811" t="s">
        <v>174</v>
      </c>
      <c r="E811" t="s">
        <v>234</v>
      </c>
      <c r="F811" t="s">
        <v>110</v>
      </c>
      <c r="G811" t="s">
        <v>110</v>
      </c>
      <c r="H811" t="s">
        <v>110</v>
      </c>
      <c r="I811" t="s">
        <v>110</v>
      </c>
      <c r="J811" t="s">
        <v>110</v>
      </c>
      <c r="K811" t="s">
        <v>110</v>
      </c>
    </row>
    <row r="812" spans="2:11" x14ac:dyDescent="0.25">
      <c r="B812" t="s">
        <v>407</v>
      </c>
      <c r="C812" s="2" t="s">
        <v>62</v>
      </c>
      <c r="D812" t="s">
        <v>394</v>
      </c>
      <c r="E812" t="s">
        <v>235</v>
      </c>
      <c r="F812">
        <v>0</v>
      </c>
      <c r="G812">
        <v>0</v>
      </c>
      <c r="H812" t="s">
        <v>110</v>
      </c>
      <c r="I812" t="s">
        <v>110</v>
      </c>
      <c r="J812" t="s">
        <v>110</v>
      </c>
      <c r="K812" t="s">
        <v>110</v>
      </c>
    </row>
    <row r="813" spans="2:11" x14ac:dyDescent="0.25">
      <c r="B813" t="s">
        <v>407</v>
      </c>
      <c r="C813" s="2" t="s">
        <v>93</v>
      </c>
      <c r="D813" t="s">
        <v>325</v>
      </c>
      <c r="E813" t="s">
        <v>234</v>
      </c>
      <c r="F813" t="s">
        <v>110</v>
      </c>
      <c r="G813" t="s">
        <v>110</v>
      </c>
      <c r="H813" t="s">
        <v>110</v>
      </c>
      <c r="I813" t="s">
        <v>110</v>
      </c>
      <c r="J813" t="s">
        <v>110</v>
      </c>
      <c r="K813" t="s">
        <v>110</v>
      </c>
    </row>
    <row r="814" spans="2:11" x14ac:dyDescent="0.25">
      <c r="B814" t="s">
        <v>407</v>
      </c>
      <c r="C814" s="2" t="s">
        <v>32</v>
      </c>
      <c r="D814" t="s">
        <v>33</v>
      </c>
      <c r="E814" t="s">
        <v>234</v>
      </c>
      <c r="F814" t="s">
        <v>110</v>
      </c>
      <c r="G814" t="s">
        <v>110</v>
      </c>
      <c r="H814" t="s">
        <v>110</v>
      </c>
      <c r="I814" t="s">
        <v>110</v>
      </c>
      <c r="J814" t="s">
        <v>110</v>
      </c>
      <c r="K814" t="s">
        <v>110</v>
      </c>
    </row>
    <row r="815" spans="2:11" x14ac:dyDescent="0.25">
      <c r="B815" t="s">
        <v>407</v>
      </c>
      <c r="C815" s="2" t="s">
        <v>219</v>
      </c>
      <c r="D815" t="s">
        <v>314</v>
      </c>
      <c r="E815" t="s">
        <v>235</v>
      </c>
      <c r="F815" t="s">
        <v>110</v>
      </c>
      <c r="G815" t="s">
        <v>110</v>
      </c>
      <c r="H815" t="s">
        <v>110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407</v>
      </c>
      <c r="C816" s="2" t="s">
        <v>94</v>
      </c>
      <c r="D816" t="s">
        <v>95</v>
      </c>
      <c r="E816" t="s">
        <v>235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5">
      <c r="B817" t="s">
        <v>407</v>
      </c>
      <c r="C817" s="2" t="s">
        <v>63</v>
      </c>
      <c r="D817" t="s">
        <v>395</v>
      </c>
      <c r="E817" t="s">
        <v>235</v>
      </c>
      <c r="F817">
        <v>0</v>
      </c>
      <c r="G817">
        <v>0</v>
      </c>
      <c r="H817" t="s">
        <v>110</v>
      </c>
      <c r="I817" t="s">
        <v>110</v>
      </c>
      <c r="J817" t="s">
        <v>110</v>
      </c>
      <c r="K817" t="s">
        <v>110</v>
      </c>
    </row>
    <row r="818" spans="2:11" x14ac:dyDescent="0.25">
      <c r="B818" t="s">
        <v>407</v>
      </c>
      <c r="C818" s="2" t="s">
        <v>175</v>
      </c>
      <c r="D818" t="s">
        <v>176</v>
      </c>
      <c r="E818" t="s">
        <v>234</v>
      </c>
      <c r="F818" t="s">
        <v>110</v>
      </c>
      <c r="G818" t="s">
        <v>110</v>
      </c>
      <c r="H818" t="s">
        <v>110</v>
      </c>
      <c r="I818" t="s">
        <v>110</v>
      </c>
      <c r="J818" t="s">
        <v>110</v>
      </c>
      <c r="K818" t="s">
        <v>110</v>
      </c>
    </row>
    <row r="819" spans="2:11" x14ac:dyDescent="0.25">
      <c r="B819" t="s">
        <v>407</v>
      </c>
      <c r="C819" s="2" t="s">
        <v>220</v>
      </c>
      <c r="D819" t="s">
        <v>303</v>
      </c>
      <c r="E819" t="s">
        <v>234</v>
      </c>
      <c r="F819" t="s">
        <v>110</v>
      </c>
      <c r="G819" t="s">
        <v>110</v>
      </c>
      <c r="H819" t="s">
        <v>110</v>
      </c>
      <c r="I819" t="s">
        <v>110</v>
      </c>
      <c r="J819" t="s">
        <v>110</v>
      </c>
      <c r="K819" t="s">
        <v>110</v>
      </c>
    </row>
    <row r="820" spans="2:11" x14ac:dyDescent="0.25">
      <c r="B820" t="s">
        <v>407</v>
      </c>
      <c r="C820" s="2" t="s">
        <v>64</v>
      </c>
      <c r="D820" t="s">
        <v>65</v>
      </c>
      <c r="E820" t="s">
        <v>235</v>
      </c>
      <c r="F820">
        <v>154</v>
      </c>
      <c r="G820">
        <v>188</v>
      </c>
      <c r="H820">
        <v>150</v>
      </c>
      <c r="I820">
        <v>118</v>
      </c>
      <c r="J820">
        <v>96</v>
      </c>
      <c r="K820">
        <v>72</v>
      </c>
    </row>
    <row r="821" spans="2:11" x14ac:dyDescent="0.25">
      <c r="B821" t="s">
        <v>407</v>
      </c>
      <c r="C821" s="2" t="s">
        <v>66</v>
      </c>
      <c r="D821" t="s">
        <v>396</v>
      </c>
      <c r="E821" t="s">
        <v>235</v>
      </c>
      <c r="F821">
        <v>974</v>
      </c>
      <c r="G821">
        <v>478</v>
      </c>
      <c r="H821">
        <v>584</v>
      </c>
      <c r="I821">
        <v>510</v>
      </c>
      <c r="J821">
        <v>424</v>
      </c>
      <c r="K821">
        <v>344</v>
      </c>
    </row>
    <row r="822" spans="2:11" x14ac:dyDescent="0.25">
      <c r="B822" t="s">
        <v>407</v>
      </c>
      <c r="C822" s="2" t="s">
        <v>67</v>
      </c>
      <c r="D822" t="s">
        <v>397</v>
      </c>
      <c r="E822" t="s">
        <v>235</v>
      </c>
      <c r="F822">
        <v>140</v>
      </c>
      <c r="G822">
        <v>104</v>
      </c>
      <c r="H822">
        <v>110</v>
      </c>
      <c r="I822">
        <v>90</v>
      </c>
      <c r="J822">
        <v>106</v>
      </c>
      <c r="K822">
        <v>52</v>
      </c>
    </row>
    <row r="823" spans="2:11" x14ac:dyDescent="0.25">
      <c r="B823" t="s">
        <v>407</v>
      </c>
      <c r="C823" s="2" t="s">
        <v>177</v>
      </c>
      <c r="D823" t="s">
        <v>178</v>
      </c>
      <c r="E823" t="s">
        <v>234</v>
      </c>
      <c r="F823" t="s">
        <v>110</v>
      </c>
      <c r="G823" t="s">
        <v>110</v>
      </c>
      <c r="H823" t="s">
        <v>110</v>
      </c>
      <c r="I823" t="s">
        <v>110</v>
      </c>
      <c r="J823" t="s">
        <v>110</v>
      </c>
      <c r="K823" t="s">
        <v>110</v>
      </c>
    </row>
    <row r="824" spans="2:11" x14ac:dyDescent="0.25">
      <c r="B824" t="s">
        <v>407</v>
      </c>
      <c r="C824" s="2" t="s">
        <v>34</v>
      </c>
      <c r="D824" t="s">
        <v>35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5">
      <c r="B825" t="s">
        <v>407</v>
      </c>
      <c r="C825" s="2" t="s">
        <v>179</v>
      </c>
      <c r="D825" t="s">
        <v>180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407</v>
      </c>
      <c r="C826" s="2" t="s">
        <v>36</v>
      </c>
      <c r="D826" t="s">
        <v>37</v>
      </c>
      <c r="E826" t="s">
        <v>235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407</v>
      </c>
      <c r="C827" s="2" t="s">
        <v>221</v>
      </c>
      <c r="D827" t="s">
        <v>315</v>
      </c>
      <c r="E827" t="s">
        <v>234</v>
      </c>
      <c r="F827" t="s">
        <v>110</v>
      </c>
      <c r="G827" t="s">
        <v>110</v>
      </c>
      <c r="H827" t="s">
        <v>110</v>
      </c>
      <c r="I827" t="s">
        <v>110</v>
      </c>
      <c r="J827" t="s">
        <v>110</v>
      </c>
      <c r="K827" t="s">
        <v>110</v>
      </c>
    </row>
    <row r="828" spans="2:11" x14ac:dyDescent="0.25">
      <c r="B828" t="s">
        <v>407</v>
      </c>
      <c r="C828" s="2" t="s">
        <v>181</v>
      </c>
      <c r="D828" t="s">
        <v>182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407</v>
      </c>
      <c r="C829" s="2" t="s">
        <v>38</v>
      </c>
      <c r="D829" t="s">
        <v>371</v>
      </c>
      <c r="E829" t="s">
        <v>235</v>
      </c>
      <c r="F829">
        <v>37</v>
      </c>
      <c r="G829">
        <v>21</v>
      </c>
      <c r="H829">
        <v>20</v>
      </c>
      <c r="I829">
        <v>2</v>
      </c>
      <c r="J829">
        <v>2</v>
      </c>
      <c r="K829" t="s">
        <v>110</v>
      </c>
    </row>
    <row r="830" spans="2:11" x14ac:dyDescent="0.25">
      <c r="B830" t="s">
        <v>407</v>
      </c>
      <c r="C830" s="2" t="s">
        <v>68</v>
      </c>
      <c r="D830" t="s">
        <v>398</v>
      </c>
      <c r="E830" t="s">
        <v>235</v>
      </c>
      <c r="F830" t="s">
        <v>110</v>
      </c>
      <c r="G830" t="s">
        <v>110</v>
      </c>
      <c r="H830" t="s">
        <v>110</v>
      </c>
      <c r="I830" t="s">
        <v>110</v>
      </c>
      <c r="J830" t="s">
        <v>110</v>
      </c>
      <c r="K830" t="s">
        <v>110</v>
      </c>
    </row>
    <row r="831" spans="2:11" x14ac:dyDescent="0.25">
      <c r="B831" t="s">
        <v>407</v>
      </c>
      <c r="C831" s="2" t="s">
        <v>212</v>
      </c>
      <c r="D831" t="s">
        <v>213</v>
      </c>
      <c r="E831" t="s">
        <v>234</v>
      </c>
      <c r="F831" t="s">
        <v>110</v>
      </c>
      <c r="G831" t="s">
        <v>110</v>
      </c>
      <c r="H831" t="s">
        <v>110</v>
      </c>
      <c r="I831" t="s">
        <v>110</v>
      </c>
      <c r="J831" t="s">
        <v>110</v>
      </c>
      <c r="K831" t="s">
        <v>110</v>
      </c>
    </row>
    <row r="832" spans="2:11" x14ac:dyDescent="0.25">
      <c r="B832" t="s">
        <v>407</v>
      </c>
      <c r="C832" s="2" t="s">
        <v>69</v>
      </c>
      <c r="D832" t="s">
        <v>405</v>
      </c>
      <c r="E832" t="s">
        <v>235</v>
      </c>
      <c r="F832">
        <v>314</v>
      </c>
      <c r="G832">
        <v>322</v>
      </c>
      <c r="H832">
        <v>304</v>
      </c>
      <c r="I832">
        <v>316</v>
      </c>
      <c r="J832">
        <v>292</v>
      </c>
      <c r="K832">
        <v>222</v>
      </c>
    </row>
    <row r="833" spans="2:11" x14ac:dyDescent="0.25">
      <c r="B833" t="s">
        <v>407</v>
      </c>
      <c r="C833" s="2" t="s">
        <v>96</v>
      </c>
      <c r="D833" t="s">
        <v>326</v>
      </c>
      <c r="E833" t="s">
        <v>235</v>
      </c>
      <c r="F833">
        <v>143</v>
      </c>
      <c r="G833">
        <v>117</v>
      </c>
      <c r="H833">
        <v>113</v>
      </c>
      <c r="I833">
        <v>86</v>
      </c>
      <c r="J833">
        <v>71</v>
      </c>
      <c r="K833">
        <v>50</v>
      </c>
    </row>
    <row r="834" spans="2:11" x14ac:dyDescent="0.25">
      <c r="B834" t="s">
        <v>407</v>
      </c>
      <c r="C834" s="2" t="s">
        <v>70</v>
      </c>
      <c r="D834" t="s">
        <v>71</v>
      </c>
      <c r="E834" t="s">
        <v>235</v>
      </c>
      <c r="F834">
        <v>428</v>
      </c>
      <c r="G834">
        <v>290</v>
      </c>
      <c r="H834">
        <v>270</v>
      </c>
      <c r="I834">
        <v>172</v>
      </c>
      <c r="J834">
        <v>148</v>
      </c>
      <c r="K834">
        <v>64</v>
      </c>
    </row>
    <row r="835" spans="2:11" x14ac:dyDescent="0.25">
      <c r="B835" t="s">
        <v>407</v>
      </c>
      <c r="C835" s="2" t="s">
        <v>97</v>
      </c>
      <c r="D835" t="s">
        <v>98</v>
      </c>
      <c r="E835" t="s">
        <v>235</v>
      </c>
      <c r="F835">
        <v>44</v>
      </c>
      <c r="G835">
        <v>16</v>
      </c>
      <c r="H835">
        <v>14</v>
      </c>
      <c r="I835">
        <v>6</v>
      </c>
      <c r="J835">
        <v>0</v>
      </c>
      <c r="K835">
        <v>0</v>
      </c>
    </row>
    <row r="836" spans="2:11" x14ac:dyDescent="0.25">
      <c r="B836" t="s">
        <v>407</v>
      </c>
      <c r="C836" s="2" t="s">
        <v>99</v>
      </c>
      <c r="D836" t="s">
        <v>360</v>
      </c>
      <c r="E836" t="s">
        <v>235</v>
      </c>
      <c r="F836">
        <v>12</v>
      </c>
      <c r="G836">
        <v>0</v>
      </c>
      <c r="H836">
        <v>6</v>
      </c>
      <c r="I836">
        <v>0</v>
      </c>
      <c r="J836" t="s">
        <v>110</v>
      </c>
      <c r="K836" t="s">
        <v>110</v>
      </c>
    </row>
    <row r="837" spans="2:11" x14ac:dyDescent="0.25">
      <c r="B837" t="s">
        <v>407</v>
      </c>
      <c r="C837" s="2" t="s">
        <v>183</v>
      </c>
      <c r="D837" t="s">
        <v>184</v>
      </c>
      <c r="E837" t="s">
        <v>234</v>
      </c>
      <c r="F837" t="s">
        <v>110</v>
      </c>
      <c r="G837" t="s">
        <v>110</v>
      </c>
      <c r="H837" t="s">
        <v>110</v>
      </c>
      <c r="I837" t="s">
        <v>110</v>
      </c>
      <c r="J837" t="s">
        <v>110</v>
      </c>
      <c r="K837" t="s">
        <v>110</v>
      </c>
    </row>
    <row r="838" spans="2:11" x14ac:dyDescent="0.25">
      <c r="B838" t="s">
        <v>407</v>
      </c>
      <c r="C838" s="2" t="s">
        <v>185</v>
      </c>
      <c r="D838" t="s">
        <v>186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5">
      <c r="B839" t="s">
        <v>407</v>
      </c>
      <c r="C839" s="2" t="s">
        <v>72</v>
      </c>
      <c r="D839" t="s">
        <v>73</v>
      </c>
      <c r="E839" t="s">
        <v>235</v>
      </c>
      <c r="F839">
        <v>0</v>
      </c>
      <c r="G839">
        <v>2</v>
      </c>
      <c r="H839">
        <v>0</v>
      </c>
      <c r="I839">
        <v>0</v>
      </c>
      <c r="J839">
        <v>0</v>
      </c>
      <c r="K839">
        <v>0</v>
      </c>
    </row>
    <row r="840" spans="2:11" x14ac:dyDescent="0.25">
      <c r="B840" t="s">
        <v>407</v>
      </c>
      <c r="C840" s="2" t="s">
        <v>187</v>
      </c>
      <c r="D840" t="s">
        <v>188</v>
      </c>
      <c r="E840" t="s">
        <v>234</v>
      </c>
      <c r="F840" t="s">
        <v>110</v>
      </c>
      <c r="G840" t="s">
        <v>110</v>
      </c>
      <c r="H840" t="s">
        <v>110</v>
      </c>
      <c r="I840" t="s">
        <v>110</v>
      </c>
      <c r="J840" t="s">
        <v>110</v>
      </c>
      <c r="K840" t="s">
        <v>110</v>
      </c>
    </row>
    <row r="841" spans="2:11" x14ac:dyDescent="0.25">
      <c r="B841" t="s">
        <v>407</v>
      </c>
      <c r="C841" s="2" t="s">
        <v>189</v>
      </c>
      <c r="D841" t="s">
        <v>372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5">
      <c r="B842" t="s">
        <v>407</v>
      </c>
      <c r="C842" s="2" t="s">
        <v>227</v>
      </c>
      <c r="D842" t="s">
        <v>228</v>
      </c>
      <c r="E842" t="s">
        <v>234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407</v>
      </c>
      <c r="C843" s="2" t="s">
        <v>226</v>
      </c>
      <c r="D843" t="s">
        <v>319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407</v>
      </c>
      <c r="C844" s="2" t="s">
        <v>190</v>
      </c>
      <c r="D844" t="s">
        <v>191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407</v>
      </c>
      <c r="C845" s="2" t="s">
        <v>222</v>
      </c>
      <c r="D845" t="s">
        <v>304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407</v>
      </c>
      <c r="C846" s="2" t="s">
        <v>192</v>
      </c>
      <c r="D846" t="s">
        <v>193</v>
      </c>
      <c r="E846" t="s">
        <v>234</v>
      </c>
      <c r="F846" t="s">
        <v>110</v>
      </c>
      <c r="G846" t="s">
        <v>110</v>
      </c>
      <c r="H846" t="s">
        <v>110</v>
      </c>
      <c r="I846" t="s">
        <v>110</v>
      </c>
      <c r="J846" t="s">
        <v>110</v>
      </c>
      <c r="K846" t="s">
        <v>110</v>
      </c>
    </row>
    <row r="847" spans="2:11" x14ac:dyDescent="0.25">
      <c r="B847" t="s">
        <v>407</v>
      </c>
      <c r="C847" s="2" t="s">
        <v>223</v>
      </c>
      <c r="D847" t="s">
        <v>404</v>
      </c>
      <c r="E847" t="s">
        <v>234</v>
      </c>
      <c r="F847" t="s">
        <v>110</v>
      </c>
      <c r="G847" t="s">
        <v>110</v>
      </c>
      <c r="H847" t="s">
        <v>110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407</v>
      </c>
      <c r="C848" s="2" t="s">
        <v>194</v>
      </c>
      <c r="D848" t="s">
        <v>373</v>
      </c>
      <c r="E848" t="s">
        <v>234</v>
      </c>
      <c r="F848" t="s">
        <v>110</v>
      </c>
      <c r="G848" t="s">
        <v>110</v>
      </c>
      <c r="H848" t="s">
        <v>110</v>
      </c>
      <c r="I848" t="s">
        <v>110</v>
      </c>
      <c r="J848" t="s">
        <v>110</v>
      </c>
      <c r="K848" t="s">
        <v>110</v>
      </c>
    </row>
    <row r="849" spans="2:11" x14ac:dyDescent="0.25">
      <c r="B849" t="s">
        <v>407</v>
      </c>
      <c r="C849" s="2" t="s">
        <v>214</v>
      </c>
      <c r="D849" t="s">
        <v>215</v>
      </c>
      <c r="E849" t="s">
        <v>234</v>
      </c>
      <c r="F849" t="s">
        <v>110</v>
      </c>
      <c r="G849" t="s">
        <v>110</v>
      </c>
      <c r="H849" t="s">
        <v>110</v>
      </c>
      <c r="I849" t="s">
        <v>110</v>
      </c>
      <c r="J849" t="s">
        <v>110</v>
      </c>
      <c r="K849" t="s">
        <v>110</v>
      </c>
    </row>
    <row r="850" spans="2:11" x14ac:dyDescent="0.25">
      <c r="B850" t="s">
        <v>407</v>
      </c>
      <c r="C850" s="2" t="s">
        <v>195</v>
      </c>
      <c r="D850" t="s">
        <v>196</v>
      </c>
      <c r="E850" t="s">
        <v>236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407</v>
      </c>
      <c r="C851" s="2" t="s">
        <v>197</v>
      </c>
      <c r="D851" t="s">
        <v>284</v>
      </c>
      <c r="E851" t="s">
        <v>234</v>
      </c>
      <c r="F851" t="s">
        <v>110</v>
      </c>
      <c r="G851" t="s">
        <v>110</v>
      </c>
      <c r="H851" t="s">
        <v>110</v>
      </c>
      <c r="I851" t="s">
        <v>110</v>
      </c>
      <c r="J851" t="s">
        <v>110</v>
      </c>
      <c r="K851" t="s">
        <v>110</v>
      </c>
    </row>
    <row r="852" spans="2:11" x14ac:dyDescent="0.25">
      <c r="B852" t="s">
        <v>407</v>
      </c>
      <c r="C852" s="2" t="s">
        <v>231</v>
      </c>
      <c r="D852" t="s">
        <v>399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407</v>
      </c>
      <c r="C853" s="2" t="s">
        <v>216</v>
      </c>
      <c r="D853" t="s">
        <v>400</v>
      </c>
      <c r="E853" t="s">
        <v>234</v>
      </c>
      <c r="F853" t="s">
        <v>110</v>
      </c>
      <c r="G853" t="s">
        <v>110</v>
      </c>
      <c r="H853" t="s">
        <v>110</v>
      </c>
      <c r="I853" t="s">
        <v>110</v>
      </c>
      <c r="J853" t="s">
        <v>110</v>
      </c>
      <c r="K853" t="s">
        <v>110</v>
      </c>
    </row>
    <row r="854" spans="2:11" x14ac:dyDescent="0.25">
      <c r="B854" t="s">
        <v>407</v>
      </c>
      <c r="C854" s="2" t="s">
        <v>198</v>
      </c>
      <c r="D854" t="s">
        <v>362</v>
      </c>
      <c r="E854" t="s">
        <v>234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407</v>
      </c>
      <c r="C855" s="2" t="s">
        <v>199</v>
      </c>
      <c r="D855" t="s">
        <v>200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407</v>
      </c>
      <c r="C856" s="2" t="s">
        <v>201</v>
      </c>
      <c r="D856" t="s">
        <v>374</v>
      </c>
      <c r="E856" t="s">
        <v>234</v>
      </c>
      <c r="F856" t="s">
        <v>110</v>
      </c>
      <c r="G856" t="s">
        <v>110</v>
      </c>
      <c r="H856" t="s">
        <v>110</v>
      </c>
      <c r="I856" t="s">
        <v>110</v>
      </c>
      <c r="J856" t="s">
        <v>110</v>
      </c>
      <c r="K856" t="s">
        <v>110</v>
      </c>
    </row>
    <row r="857" spans="2:11" x14ac:dyDescent="0.25">
      <c r="B857" t="s">
        <v>407</v>
      </c>
      <c r="C857" s="2" t="s">
        <v>224</v>
      </c>
      <c r="D857" t="s">
        <v>305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407</v>
      </c>
      <c r="C858" s="2" t="s">
        <v>202</v>
      </c>
      <c r="D858" t="s">
        <v>203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407</v>
      </c>
      <c r="C859" s="2" t="s">
        <v>204</v>
      </c>
      <c r="D859" t="s">
        <v>375</v>
      </c>
      <c r="E859" t="s">
        <v>234</v>
      </c>
      <c r="F859" t="s">
        <v>110</v>
      </c>
      <c r="G859" t="s">
        <v>110</v>
      </c>
      <c r="H859" t="s">
        <v>110</v>
      </c>
      <c r="I859" t="s">
        <v>110</v>
      </c>
      <c r="J859" t="s">
        <v>110</v>
      </c>
      <c r="K859" t="s">
        <v>110</v>
      </c>
    </row>
    <row r="860" spans="2:11" x14ac:dyDescent="0.25">
      <c r="B860" t="s">
        <v>407</v>
      </c>
      <c r="C860" s="2" t="s">
        <v>205</v>
      </c>
      <c r="D860" t="s">
        <v>388</v>
      </c>
      <c r="E860" t="s">
        <v>234</v>
      </c>
      <c r="F860" t="s">
        <v>110</v>
      </c>
      <c r="G860" t="s">
        <v>110</v>
      </c>
      <c r="H860" t="s">
        <v>110</v>
      </c>
      <c r="I860" t="s">
        <v>110</v>
      </c>
      <c r="J860" t="s">
        <v>110</v>
      </c>
      <c r="K860" t="s">
        <v>110</v>
      </c>
    </row>
    <row r="861" spans="2:11" x14ac:dyDescent="0.25">
      <c r="B861" t="s">
        <v>407</v>
      </c>
      <c r="C861" s="2" t="s">
        <v>225</v>
      </c>
      <c r="D861" t="s">
        <v>389</v>
      </c>
      <c r="E861" t="s">
        <v>234</v>
      </c>
      <c r="F861" t="s">
        <v>110</v>
      </c>
      <c r="G861" t="s">
        <v>110</v>
      </c>
      <c r="H861" t="s">
        <v>110</v>
      </c>
      <c r="I861" t="s">
        <v>110</v>
      </c>
      <c r="J861" t="s">
        <v>110</v>
      </c>
      <c r="K861" t="s">
        <v>110</v>
      </c>
    </row>
    <row r="862" spans="2:11" x14ac:dyDescent="0.25">
      <c r="B862" t="s">
        <v>3</v>
      </c>
      <c r="C862" s="2" t="s">
        <v>80</v>
      </c>
      <c r="D862" t="s">
        <v>359</v>
      </c>
      <c r="E862" t="s">
        <v>234</v>
      </c>
      <c r="F862">
        <v>0</v>
      </c>
      <c r="G862" t="s">
        <v>110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3</v>
      </c>
      <c r="C863" s="2" t="s">
        <v>83</v>
      </c>
      <c r="D863" t="s">
        <v>84</v>
      </c>
      <c r="E863" t="s">
        <v>235</v>
      </c>
      <c r="F863">
        <v>12</v>
      </c>
      <c r="G863">
        <v>24</v>
      </c>
      <c r="H863">
        <v>12</v>
      </c>
      <c r="I863">
        <v>6</v>
      </c>
      <c r="J863">
        <v>4</v>
      </c>
      <c r="K863">
        <v>4</v>
      </c>
    </row>
    <row r="864" spans="2:11" x14ac:dyDescent="0.25">
      <c r="B864" t="s">
        <v>3</v>
      </c>
      <c r="C864" s="2" t="s">
        <v>352</v>
      </c>
      <c r="D864" t="s">
        <v>353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354</v>
      </c>
      <c r="D865" t="s">
        <v>355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16</v>
      </c>
      <c r="G866">
        <v>98</v>
      </c>
      <c r="H866">
        <v>100</v>
      </c>
      <c r="I866">
        <v>74</v>
      </c>
      <c r="J866">
        <v>52</v>
      </c>
      <c r="K866">
        <v>58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356</v>
      </c>
      <c r="D869" t="s">
        <v>357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410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340</v>
      </c>
      <c r="D875" t="s">
        <v>376</v>
      </c>
      <c r="E875" t="s">
        <v>235</v>
      </c>
      <c r="F875" t="s">
        <v>110</v>
      </c>
      <c r="G875">
        <v>926</v>
      </c>
      <c r="H875">
        <v>3267</v>
      </c>
      <c r="I875">
        <v>1799</v>
      </c>
      <c r="J875">
        <v>915</v>
      </c>
      <c r="K875" t="s">
        <v>110</v>
      </c>
    </row>
    <row r="876" spans="2:11" x14ac:dyDescent="0.25">
      <c r="B876" t="s">
        <v>1</v>
      </c>
      <c r="C876" s="2" t="s">
        <v>341</v>
      </c>
      <c r="D876" t="s">
        <v>377</v>
      </c>
      <c r="E876" t="s">
        <v>234</v>
      </c>
      <c r="F876" t="s">
        <v>110</v>
      </c>
      <c r="G876" t="s">
        <v>110</v>
      </c>
      <c r="H876" t="s">
        <v>110</v>
      </c>
      <c r="I876" t="s">
        <v>110</v>
      </c>
      <c r="J876" t="s">
        <v>110</v>
      </c>
      <c r="K876" t="s">
        <v>110</v>
      </c>
    </row>
    <row r="877" spans="2:11" x14ac:dyDescent="0.25">
      <c r="B877" t="s">
        <v>1</v>
      </c>
      <c r="C877" s="2" t="s">
        <v>342</v>
      </c>
      <c r="D877" t="s">
        <v>378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343</v>
      </c>
      <c r="D878" t="s">
        <v>379</v>
      </c>
      <c r="E878" t="s">
        <v>235</v>
      </c>
      <c r="F878" t="s">
        <v>110</v>
      </c>
      <c r="G878" t="s">
        <v>110</v>
      </c>
      <c r="H878" t="s">
        <v>110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344</v>
      </c>
      <c r="D879" t="s">
        <v>380</v>
      </c>
      <c r="E879" t="s">
        <v>235</v>
      </c>
      <c r="F879">
        <v>389</v>
      </c>
      <c r="G879">
        <v>429</v>
      </c>
      <c r="H879">
        <v>253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345</v>
      </c>
      <c r="D880" t="s">
        <v>381</v>
      </c>
      <c r="E880" t="s">
        <v>235</v>
      </c>
      <c r="F880">
        <v>386</v>
      </c>
      <c r="G880">
        <v>471</v>
      </c>
      <c r="H880">
        <v>374</v>
      </c>
      <c r="I880">
        <v>290</v>
      </c>
      <c r="J880" t="s">
        <v>110</v>
      </c>
      <c r="K880" t="s">
        <v>110</v>
      </c>
    </row>
    <row r="881" spans="2:11" x14ac:dyDescent="0.25">
      <c r="B881" t="s">
        <v>1</v>
      </c>
      <c r="C881" s="2" t="s">
        <v>346</v>
      </c>
      <c r="D881" t="s">
        <v>382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347</v>
      </c>
      <c r="D882" t="s">
        <v>383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348</v>
      </c>
      <c r="D883" t="s">
        <v>384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349</v>
      </c>
      <c r="D884" t="s">
        <v>385</v>
      </c>
      <c r="E884" t="s">
        <v>234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350</v>
      </c>
      <c r="D885" t="s">
        <v>386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351</v>
      </c>
      <c r="D886" t="s">
        <v>387</v>
      </c>
      <c r="E886" t="s">
        <v>235</v>
      </c>
      <c r="F886" t="s">
        <v>110</v>
      </c>
      <c r="G886" t="s">
        <v>110</v>
      </c>
      <c r="H886">
        <v>0</v>
      </c>
      <c r="I886">
        <v>0</v>
      </c>
      <c r="J886" t="s">
        <v>110</v>
      </c>
      <c r="K886" t="s">
        <v>110</v>
      </c>
    </row>
    <row r="887" spans="2:11" x14ac:dyDescent="0.25">
      <c r="B887" t="s">
        <v>237</v>
      </c>
      <c r="C887" s="2" t="s">
        <v>229</v>
      </c>
      <c r="D887" t="s">
        <v>230</v>
      </c>
      <c r="E887" t="s">
        <v>110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2</v>
      </c>
      <c r="C888" s="2" t="s">
        <v>74</v>
      </c>
      <c r="D888" t="s">
        <v>75</v>
      </c>
      <c r="E888" t="s">
        <v>235</v>
      </c>
      <c r="F888">
        <v>2914</v>
      </c>
      <c r="G888">
        <v>2683</v>
      </c>
      <c r="H888">
        <v>2644</v>
      </c>
      <c r="I888">
        <v>2350</v>
      </c>
      <c r="J888">
        <v>2203</v>
      </c>
      <c r="K888">
        <v>1978</v>
      </c>
    </row>
    <row r="889" spans="2:11" x14ac:dyDescent="0.25">
      <c r="B889" t="s">
        <v>2</v>
      </c>
      <c r="C889" s="2" t="s">
        <v>76</v>
      </c>
      <c r="D889" t="s">
        <v>401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2</v>
      </c>
      <c r="C890" s="2" t="s">
        <v>232</v>
      </c>
      <c r="D890" t="s">
        <v>402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2</v>
      </c>
      <c r="C891" s="2" t="s">
        <v>77</v>
      </c>
      <c r="D891" t="s">
        <v>403</v>
      </c>
      <c r="E891" t="s">
        <v>235</v>
      </c>
      <c r="F891">
        <v>586</v>
      </c>
      <c r="G891">
        <v>677</v>
      </c>
      <c r="H891">
        <v>596</v>
      </c>
      <c r="I891">
        <v>722</v>
      </c>
      <c r="J891">
        <v>571</v>
      </c>
      <c r="K891">
        <v>651</v>
      </c>
    </row>
    <row r="892" spans="2:11" x14ac:dyDescent="0.25">
      <c r="B892" t="s">
        <v>407</v>
      </c>
      <c r="C892" s="2" t="s">
        <v>206</v>
      </c>
      <c r="D892" t="s">
        <v>207</v>
      </c>
      <c r="E892" t="s">
        <v>234</v>
      </c>
      <c r="F892" t="s">
        <v>110</v>
      </c>
      <c r="G892" t="s">
        <v>110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407</v>
      </c>
      <c r="C893" s="2" t="s">
        <v>39</v>
      </c>
      <c r="D893" t="s">
        <v>301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407</v>
      </c>
      <c r="C894" s="2" t="s">
        <v>130</v>
      </c>
      <c r="D894" t="s">
        <v>131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407</v>
      </c>
      <c r="C895" s="2" t="s">
        <v>40</v>
      </c>
      <c r="D895" t="s">
        <v>41</v>
      </c>
      <c r="E895" t="s">
        <v>235</v>
      </c>
      <c r="F895">
        <v>1209</v>
      </c>
      <c r="G895">
        <v>1183</v>
      </c>
      <c r="H895">
        <v>1079</v>
      </c>
      <c r="I895">
        <v>957</v>
      </c>
      <c r="J895">
        <v>0</v>
      </c>
      <c r="K895">
        <v>859</v>
      </c>
    </row>
    <row r="896" spans="2:11" x14ac:dyDescent="0.25">
      <c r="B896" t="s">
        <v>407</v>
      </c>
      <c r="C896" s="2" t="s">
        <v>10</v>
      </c>
      <c r="D896" t="s">
        <v>367</v>
      </c>
      <c r="E896" t="s">
        <v>235</v>
      </c>
      <c r="F896">
        <v>2715</v>
      </c>
      <c r="G896">
        <v>3166</v>
      </c>
      <c r="H896">
        <v>2068</v>
      </c>
      <c r="I896">
        <v>1776</v>
      </c>
      <c r="J896">
        <v>1747</v>
      </c>
      <c r="K896">
        <v>1984</v>
      </c>
    </row>
    <row r="897" spans="2:11" x14ac:dyDescent="0.25">
      <c r="B897" t="s">
        <v>407</v>
      </c>
      <c r="C897" s="2" t="s">
        <v>208</v>
      </c>
      <c r="D897" t="s">
        <v>209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407</v>
      </c>
      <c r="C898" s="2" t="s">
        <v>11</v>
      </c>
      <c r="D898" t="s">
        <v>12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407</v>
      </c>
      <c r="C899" s="2" t="s">
        <v>132</v>
      </c>
      <c r="D899" t="s">
        <v>133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407</v>
      </c>
      <c r="C900" s="2" t="s">
        <v>134</v>
      </c>
      <c r="D900" t="s">
        <v>368</v>
      </c>
      <c r="E900" t="s">
        <v>234</v>
      </c>
      <c r="F900" t="s">
        <v>110</v>
      </c>
      <c r="G900" t="s">
        <v>110</v>
      </c>
      <c r="H900" t="s">
        <v>110</v>
      </c>
      <c r="I900" t="s">
        <v>110</v>
      </c>
      <c r="J900" t="s">
        <v>110</v>
      </c>
      <c r="K900" t="s">
        <v>110</v>
      </c>
    </row>
    <row r="901" spans="2:11" x14ac:dyDescent="0.25">
      <c r="B901" t="s">
        <v>407</v>
      </c>
      <c r="C901" s="2" t="s">
        <v>13</v>
      </c>
      <c r="D901" t="s">
        <v>14</v>
      </c>
      <c r="E901" t="s">
        <v>235</v>
      </c>
      <c r="F901">
        <v>5153</v>
      </c>
      <c r="G901">
        <v>5576</v>
      </c>
      <c r="H901">
        <v>4605</v>
      </c>
      <c r="I901">
        <v>3428</v>
      </c>
      <c r="J901">
        <v>6987</v>
      </c>
      <c r="K901">
        <v>13536</v>
      </c>
    </row>
    <row r="902" spans="2:11" x14ac:dyDescent="0.25">
      <c r="B902" t="s">
        <v>407</v>
      </c>
      <c r="C902" s="2" t="s">
        <v>135</v>
      </c>
      <c r="D902" t="s">
        <v>136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407</v>
      </c>
      <c r="C903" s="2" t="s">
        <v>137</v>
      </c>
      <c r="D903" t="s">
        <v>138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407</v>
      </c>
      <c r="C904" s="2" t="s">
        <v>139</v>
      </c>
      <c r="D904" t="s">
        <v>369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407</v>
      </c>
      <c r="C905" s="2" t="s">
        <v>78</v>
      </c>
      <c r="D905" t="s">
        <v>79</v>
      </c>
      <c r="E905" t="s">
        <v>235</v>
      </c>
      <c r="F905">
        <v>3981</v>
      </c>
      <c r="G905">
        <v>4437</v>
      </c>
      <c r="H905">
        <v>3352</v>
      </c>
      <c r="I905">
        <v>3092</v>
      </c>
      <c r="J905">
        <v>0</v>
      </c>
      <c r="K905">
        <v>2588</v>
      </c>
    </row>
    <row r="906" spans="2:11" x14ac:dyDescent="0.25">
      <c r="B906" t="s">
        <v>407</v>
      </c>
      <c r="C906" s="2" t="s">
        <v>81</v>
      </c>
      <c r="D906" t="s">
        <v>82</v>
      </c>
      <c r="E906" t="s">
        <v>235</v>
      </c>
      <c r="F906">
        <v>13507</v>
      </c>
      <c r="G906">
        <v>12383</v>
      </c>
      <c r="H906">
        <v>11000</v>
      </c>
      <c r="I906">
        <v>401</v>
      </c>
      <c r="J906">
        <v>6026</v>
      </c>
      <c r="K906">
        <v>8451</v>
      </c>
    </row>
    <row r="907" spans="2:11" x14ac:dyDescent="0.25">
      <c r="B907" t="s">
        <v>407</v>
      </c>
      <c r="C907" s="2" t="s">
        <v>42</v>
      </c>
      <c r="D907" t="s">
        <v>43</v>
      </c>
      <c r="E907" t="s">
        <v>235</v>
      </c>
      <c r="F907">
        <v>5167</v>
      </c>
      <c r="G907">
        <v>5008</v>
      </c>
      <c r="H907">
        <v>4759</v>
      </c>
      <c r="I907">
        <v>4420</v>
      </c>
      <c r="J907">
        <v>0</v>
      </c>
      <c r="K907">
        <v>3023</v>
      </c>
    </row>
    <row r="908" spans="2:11" x14ac:dyDescent="0.25">
      <c r="B908" t="s">
        <v>407</v>
      </c>
      <c r="C908" s="2" t="s">
        <v>15</v>
      </c>
      <c r="D908" t="s">
        <v>16</v>
      </c>
      <c r="E908" t="s">
        <v>235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5">
      <c r="B909" t="s">
        <v>407</v>
      </c>
      <c r="C909" s="2" t="s">
        <v>217</v>
      </c>
      <c r="D909" t="s">
        <v>311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5">
      <c r="B910" t="s">
        <v>407</v>
      </c>
      <c r="C910" s="2" t="s">
        <v>140</v>
      </c>
      <c r="D910" t="s">
        <v>141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407</v>
      </c>
      <c r="C911" s="2" t="s">
        <v>85</v>
      </c>
      <c r="D911" t="s">
        <v>86</v>
      </c>
      <c r="E911" t="s">
        <v>235</v>
      </c>
      <c r="F911">
        <v>1057</v>
      </c>
      <c r="G911">
        <v>962</v>
      </c>
      <c r="H911">
        <v>0</v>
      </c>
      <c r="I911">
        <v>0</v>
      </c>
      <c r="J911">
        <v>0</v>
      </c>
      <c r="K911">
        <v>0</v>
      </c>
    </row>
    <row r="912" spans="2:11" x14ac:dyDescent="0.25">
      <c r="B912" t="s">
        <v>407</v>
      </c>
      <c r="C912" s="2" t="s">
        <v>87</v>
      </c>
      <c r="D912" t="s">
        <v>88</v>
      </c>
      <c r="E912" t="s">
        <v>235</v>
      </c>
      <c r="F912">
        <v>2950</v>
      </c>
      <c r="G912">
        <v>2900</v>
      </c>
      <c r="H912">
        <v>2655</v>
      </c>
      <c r="I912">
        <v>1803</v>
      </c>
      <c r="J912">
        <v>1920</v>
      </c>
      <c r="K912">
        <v>5125</v>
      </c>
    </row>
    <row r="913" spans="2:11" x14ac:dyDescent="0.25">
      <c r="B913" t="s">
        <v>407</v>
      </c>
      <c r="C913" s="2" t="s">
        <v>17</v>
      </c>
      <c r="D913" t="s">
        <v>18</v>
      </c>
      <c r="E913" t="s">
        <v>235</v>
      </c>
      <c r="F913">
        <v>3580</v>
      </c>
      <c r="G913">
        <v>3345</v>
      </c>
      <c r="H913">
        <v>2915</v>
      </c>
      <c r="I913">
        <v>2449</v>
      </c>
      <c r="J913">
        <v>2534</v>
      </c>
      <c r="K913">
        <v>2079</v>
      </c>
    </row>
    <row r="914" spans="2:11" x14ac:dyDescent="0.25">
      <c r="B914" t="s">
        <v>407</v>
      </c>
      <c r="C914" s="2" t="s">
        <v>142</v>
      </c>
      <c r="D914" t="s">
        <v>143</v>
      </c>
      <c r="E914" t="s">
        <v>234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5">
      <c r="B915" t="s">
        <v>407</v>
      </c>
      <c r="C915" s="2" t="s">
        <v>19</v>
      </c>
      <c r="D915" t="s">
        <v>20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5">
      <c r="B916" t="s">
        <v>407</v>
      </c>
      <c r="C916" s="2" t="s">
        <v>144</v>
      </c>
      <c r="D916" t="s">
        <v>145</v>
      </c>
      <c r="E916" t="s">
        <v>234</v>
      </c>
      <c r="F916" t="s">
        <v>110</v>
      </c>
      <c r="G916" t="s">
        <v>110</v>
      </c>
      <c r="H916" t="s">
        <v>110</v>
      </c>
      <c r="I916" t="s">
        <v>110</v>
      </c>
      <c r="J916" t="s">
        <v>110</v>
      </c>
      <c r="K916" t="s">
        <v>110</v>
      </c>
    </row>
    <row r="917" spans="2:11" x14ac:dyDescent="0.25">
      <c r="B917" t="s">
        <v>407</v>
      </c>
      <c r="C917" s="2" t="s">
        <v>44</v>
      </c>
      <c r="D917" t="s">
        <v>390</v>
      </c>
      <c r="E917" t="s">
        <v>235</v>
      </c>
      <c r="F917">
        <v>2901</v>
      </c>
      <c r="G917">
        <v>2537</v>
      </c>
      <c r="H917">
        <v>5049</v>
      </c>
      <c r="I917">
        <v>3647</v>
      </c>
      <c r="J917">
        <v>3832</v>
      </c>
      <c r="K917">
        <v>2697</v>
      </c>
    </row>
    <row r="918" spans="2:11" x14ac:dyDescent="0.25">
      <c r="B918" t="s">
        <v>407</v>
      </c>
      <c r="C918" s="2" t="s">
        <v>45</v>
      </c>
      <c r="D918" t="s">
        <v>391</v>
      </c>
      <c r="E918" t="s">
        <v>235</v>
      </c>
      <c r="F918">
        <v>2552</v>
      </c>
      <c r="G918">
        <v>2742</v>
      </c>
      <c r="H918">
        <v>2553</v>
      </c>
      <c r="I918">
        <v>2068</v>
      </c>
      <c r="J918">
        <v>2175</v>
      </c>
      <c r="K918">
        <v>4301</v>
      </c>
    </row>
    <row r="919" spans="2:11" x14ac:dyDescent="0.25">
      <c r="B919" t="s">
        <v>407</v>
      </c>
      <c r="C919" s="2" t="s">
        <v>46</v>
      </c>
      <c r="D919" t="s">
        <v>47</v>
      </c>
      <c r="E919" t="s">
        <v>235</v>
      </c>
      <c r="F919">
        <v>2386</v>
      </c>
      <c r="G919">
        <v>2454</v>
      </c>
      <c r="H919">
        <v>553</v>
      </c>
      <c r="I919">
        <v>1798</v>
      </c>
      <c r="J919">
        <v>1842</v>
      </c>
      <c r="K919">
        <v>1854</v>
      </c>
    </row>
    <row r="920" spans="2:11" x14ac:dyDescent="0.25">
      <c r="B920" t="s">
        <v>407</v>
      </c>
      <c r="C920" s="2" t="s">
        <v>146</v>
      </c>
      <c r="D920" t="s">
        <v>370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5">
      <c r="B921" t="s">
        <v>407</v>
      </c>
      <c r="C921" s="2" t="s">
        <v>147</v>
      </c>
      <c r="D921" t="s">
        <v>148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5">
      <c r="B922" t="s">
        <v>407</v>
      </c>
      <c r="C922" s="2" t="s">
        <v>48</v>
      </c>
      <c r="D922" t="s">
        <v>49</v>
      </c>
      <c r="E922" t="s">
        <v>235</v>
      </c>
      <c r="F922">
        <v>6317</v>
      </c>
      <c r="G922">
        <v>9392</v>
      </c>
      <c r="H922">
        <v>6814</v>
      </c>
      <c r="I922">
        <v>6326</v>
      </c>
      <c r="J922">
        <v>5840</v>
      </c>
      <c r="K922">
        <v>9326</v>
      </c>
    </row>
    <row r="923" spans="2:11" x14ac:dyDescent="0.25">
      <c r="B923" t="s">
        <v>407</v>
      </c>
      <c r="C923" s="2" t="s">
        <v>21</v>
      </c>
      <c r="D923" t="s">
        <v>22</v>
      </c>
      <c r="E923" t="s">
        <v>235</v>
      </c>
      <c r="F923">
        <v>0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407</v>
      </c>
      <c r="C924" s="2" t="s">
        <v>23</v>
      </c>
      <c r="D924" t="s">
        <v>24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5">
      <c r="B925" t="s">
        <v>407</v>
      </c>
      <c r="C925" s="2" t="s">
        <v>89</v>
      </c>
      <c r="D925" t="s">
        <v>312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407</v>
      </c>
      <c r="C926" s="2" t="s">
        <v>50</v>
      </c>
      <c r="D926" t="s">
        <v>51</v>
      </c>
      <c r="E926" t="s">
        <v>235</v>
      </c>
      <c r="F926">
        <v>1488</v>
      </c>
      <c r="G926">
        <v>1806</v>
      </c>
      <c r="H926">
        <v>2497</v>
      </c>
      <c r="I926">
        <v>1573</v>
      </c>
      <c r="J926">
        <v>1431</v>
      </c>
      <c r="K926">
        <v>1538</v>
      </c>
    </row>
    <row r="927" spans="2:11" x14ac:dyDescent="0.25">
      <c r="B927" t="s">
        <v>407</v>
      </c>
      <c r="C927" s="2" t="s">
        <v>113</v>
      </c>
      <c r="D927" t="s">
        <v>111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407</v>
      </c>
      <c r="C928" s="2" t="s">
        <v>149</v>
      </c>
      <c r="D928" t="s">
        <v>150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5">
      <c r="B929" t="s">
        <v>407</v>
      </c>
      <c r="C929" s="2" t="s">
        <v>52</v>
      </c>
      <c r="D929" t="s">
        <v>392</v>
      </c>
      <c r="E929" t="s">
        <v>235</v>
      </c>
      <c r="F929">
        <v>4228</v>
      </c>
      <c r="G929">
        <v>4458</v>
      </c>
      <c r="H929">
        <v>4206</v>
      </c>
      <c r="I929">
        <v>3915</v>
      </c>
      <c r="J929">
        <v>3675</v>
      </c>
      <c r="K929">
        <v>3406</v>
      </c>
    </row>
    <row r="930" spans="2:11" x14ac:dyDescent="0.25">
      <c r="B930" t="s">
        <v>407</v>
      </c>
      <c r="C930" s="2" t="s">
        <v>53</v>
      </c>
      <c r="D930" t="s">
        <v>393</v>
      </c>
      <c r="E930" t="s">
        <v>234</v>
      </c>
      <c r="F930">
        <v>0</v>
      </c>
      <c r="G930">
        <v>0</v>
      </c>
      <c r="H930">
        <v>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407</v>
      </c>
      <c r="C931" s="2" t="s">
        <v>151</v>
      </c>
      <c r="D931" t="s">
        <v>152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5">
      <c r="B932" t="s">
        <v>407</v>
      </c>
      <c r="C932" s="2" t="s">
        <v>54</v>
      </c>
      <c r="D932" t="s">
        <v>55</v>
      </c>
      <c r="E932" t="s">
        <v>235</v>
      </c>
      <c r="F932">
        <v>207</v>
      </c>
      <c r="G932">
        <v>823</v>
      </c>
      <c r="H932">
        <v>905</v>
      </c>
      <c r="I932">
        <v>840</v>
      </c>
      <c r="J932">
        <v>1138</v>
      </c>
      <c r="K932">
        <v>681</v>
      </c>
    </row>
    <row r="933" spans="2:11" x14ac:dyDescent="0.25">
      <c r="B933" t="s">
        <v>407</v>
      </c>
      <c r="C933" s="2" t="s">
        <v>25</v>
      </c>
      <c r="D933" t="s">
        <v>316</v>
      </c>
      <c r="E933" t="s">
        <v>235</v>
      </c>
      <c r="F933" t="s">
        <v>110</v>
      </c>
      <c r="G933" t="s">
        <v>110</v>
      </c>
      <c r="H933" t="s">
        <v>110</v>
      </c>
      <c r="I933" t="s">
        <v>110</v>
      </c>
      <c r="J933" t="s">
        <v>110</v>
      </c>
      <c r="K933" t="s">
        <v>110</v>
      </c>
    </row>
    <row r="934" spans="2:11" x14ac:dyDescent="0.25">
      <c r="B934" t="s">
        <v>407</v>
      </c>
      <c r="C934" s="2" t="s">
        <v>90</v>
      </c>
      <c r="D934" t="s">
        <v>324</v>
      </c>
      <c r="E934" t="s">
        <v>235</v>
      </c>
      <c r="F934">
        <v>10737</v>
      </c>
      <c r="G934">
        <v>10818</v>
      </c>
      <c r="H934">
        <v>10493</v>
      </c>
      <c r="I934">
        <v>8727</v>
      </c>
      <c r="J934">
        <v>9050</v>
      </c>
      <c r="K934">
        <v>6351</v>
      </c>
    </row>
    <row r="935" spans="2:11" x14ac:dyDescent="0.25">
      <c r="B935" t="s">
        <v>407</v>
      </c>
      <c r="C935" s="2" t="s">
        <v>218</v>
      </c>
      <c r="D935" t="s">
        <v>302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407</v>
      </c>
      <c r="C936" s="2" t="s">
        <v>210</v>
      </c>
      <c r="D936" t="s">
        <v>211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5">
      <c r="B937" t="s">
        <v>407</v>
      </c>
      <c r="C937" s="2" t="s">
        <v>26</v>
      </c>
      <c r="D937" t="s">
        <v>27</v>
      </c>
      <c r="E937" t="s">
        <v>235</v>
      </c>
      <c r="F937">
        <v>0</v>
      </c>
      <c r="G937">
        <v>2870</v>
      </c>
      <c r="H937">
        <v>2232</v>
      </c>
      <c r="I937">
        <v>1732</v>
      </c>
      <c r="J937">
        <v>4598</v>
      </c>
      <c r="K937">
        <v>4632</v>
      </c>
    </row>
    <row r="938" spans="2:11" x14ac:dyDescent="0.25">
      <c r="B938" t="s">
        <v>407</v>
      </c>
      <c r="C938" s="2" t="s">
        <v>153</v>
      </c>
      <c r="D938" t="s">
        <v>154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407</v>
      </c>
      <c r="C939" s="2" t="s">
        <v>56</v>
      </c>
      <c r="D939" t="s">
        <v>57</v>
      </c>
      <c r="E939" t="s">
        <v>235</v>
      </c>
      <c r="F939">
        <v>1722</v>
      </c>
      <c r="G939">
        <v>1525</v>
      </c>
      <c r="H939">
        <v>1272</v>
      </c>
      <c r="I939">
        <v>1015</v>
      </c>
      <c r="J939">
        <v>937</v>
      </c>
      <c r="K939">
        <v>1764</v>
      </c>
    </row>
    <row r="940" spans="2:11" x14ac:dyDescent="0.25">
      <c r="B940" t="s">
        <v>407</v>
      </c>
      <c r="C940" s="2" t="s">
        <v>155</v>
      </c>
      <c r="D940" t="s">
        <v>156</v>
      </c>
      <c r="E940" t="s">
        <v>234</v>
      </c>
      <c r="F940" t="s">
        <v>110</v>
      </c>
      <c r="G940" t="s">
        <v>110</v>
      </c>
      <c r="H940" t="s">
        <v>110</v>
      </c>
      <c r="I940" t="s">
        <v>110</v>
      </c>
      <c r="J940" t="s">
        <v>110</v>
      </c>
      <c r="K940" t="s">
        <v>110</v>
      </c>
    </row>
    <row r="941" spans="2:11" x14ac:dyDescent="0.25">
      <c r="B941" t="s">
        <v>407</v>
      </c>
      <c r="C941" s="2" t="s">
        <v>157</v>
      </c>
      <c r="D941" t="s">
        <v>158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5">
      <c r="B942" t="s">
        <v>407</v>
      </c>
      <c r="C942" s="2" t="s">
        <v>28</v>
      </c>
      <c r="D942" t="s">
        <v>29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407</v>
      </c>
      <c r="C943" s="2" t="s">
        <v>30</v>
      </c>
      <c r="D943" t="s">
        <v>317</v>
      </c>
      <c r="E943" t="s">
        <v>235</v>
      </c>
      <c r="F943">
        <v>935</v>
      </c>
      <c r="G943">
        <v>4329</v>
      </c>
      <c r="H943">
        <v>2853</v>
      </c>
      <c r="I943">
        <v>677</v>
      </c>
      <c r="J943">
        <v>3352</v>
      </c>
      <c r="K943">
        <v>2357</v>
      </c>
    </row>
    <row r="944" spans="2:11" x14ac:dyDescent="0.25">
      <c r="B944" t="s">
        <v>407</v>
      </c>
      <c r="C944" s="2" t="s">
        <v>159</v>
      </c>
      <c r="D944" t="s">
        <v>160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407</v>
      </c>
      <c r="C945" s="2" t="s">
        <v>161</v>
      </c>
      <c r="D945" t="s">
        <v>162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5">
      <c r="B946" t="s">
        <v>407</v>
      </c>
      <c r="C946" s="2" t="s">
        <v>163</v>
      </c>
      <c r="D946" t="s">
        <v>164</v>
      </c>
      <c r="E946" t="s">
        <v>234</v>
      </c>
      <c r="F946" t="s">
        <v>110</v>
      </c>
      <c r="G946" t="s">
        <v>110</v>
      </c>
      <c r="H946" t="s">
        <v>110</v>
      </c>
      <c r="I946" t="s">
        <v>110</v>
      </c>
      <c r="J946" t="s">
        <v>110</v>
      </c>
      <c r="K946" t="s">
        <v>110</v>
      </c>
    </row>
    <row r="947" spans="2:11" x14ac:dyDescent="0.25">
      <c r="B947" t="s">
        <v>407</v>
      </c>
      <c r="C947" s="2" t="s">
        <v>58</v>
      </c>
      <c r="D947" t="s">
        <v>59</v>
      </c>
      <c r="E947" t="s">
        <v>235</v>
      </c>
      <c r="F947">
        <v>311</v>
      </c>
      <c r="G947">
        <v>218</v>
      </c>
      <c r="H947">
        <v>77</v>
      </c>
      <c r="I947">
        <v>35</v>
      </c>
      <c r="J947">
        <v>60</v>
      </c>
      <c r="K947">
        <v>32</v>
      </c>
    </row>
    <row r="948" spans="2:11" x14ac:dyDescent="0.25">
      <c r="B948" t="s">
        <v>407</v>
      </c>
      <c r="C948" s="2" t="s">
        <v>60</v>
      </c>
      <c r="D948" t="s">
        <v>61</v>
      </c>
      <c r="E948" t="s">
        <v>235</v>
      </c>
      <c r="F948">
        <v>7326</v>
      </c>
      <c r="G948">
        <v>8047</v>
      </c>
      <c r="H948">
        <v>7635</v>
      </c>
      <c r="I948">
        <v>955</v>
      </c>
      <c r="J948">
        <v>66503</v>
      </c>
      <c r="K948">
        <v>2165</v>
      </c>
    </row>
    <row r="949" spans="2:11" x14ac:dyDescent="0.25">
      <c r="B949" t="s">
        <v>407</v>
      </c>
      <c r="C949" s="2" t="s">
        <v>165</v>
      </c>
      <c r="D949" t="s">
        <v>166</v>
      </c>
      <c r="E949" t="s">
        <v>234</v>
      </c>
      <c r="F949" t="s">
        <v>110</v>
      </c>
      <c r="G949" t="s">
        <v>110</v>
      </c>
      <c r="H949" t="s">
        <v>110</v>
      </c>
      <c r="I949" t="s">
        <v>110</v>
      </c>
      <c r="J949" t="s">
        <v>110</v>
      </c>
      <c r="K949" t="s">
        <v>110</v>
      </c>
    </row>
    <row r="950" spans="2:11" x14ac:dyDescent="0.25">
      <c r="B950" t="s">
        <v>407</v>
      </c>
      <c r="C950" s="2" t="s">
        <v>91</v>
      </c>
      <c r="D950" t="s">
        <v>363</v>
      </c>
      <c r="E950" t="s">
        <v>235</v>
      </c>
      <c r="F950">
        <v>5712</v>
      </c>
      <c r="G950">
        <v>5476</v>
      </c>
      <c r="H950">
        <v>5008</v>
      </c>
      <c r="I950">
        <v>4945</v>
      </c>
      <c r="J950">
        <v>4100</v>
      </c>
      <c r="K950">
        <v>3507</v>
      </c>
    </row>
    <row r="951" spans="2:11" x14ac:dyDescent="0.25">
      <c r="B951" t="s">
        <v>407</v>
      </c>
      <c r="C951" s="2" t="s">
        <v>92</v>
      </c>
      <c r="D951" t="s">
        <v>313</v>
      </c>
      <c r="E951" t="s">
        <v>235</v>
      </c>
      <c r="F951" t="s">
        <v>110</v>
      </c>
      <c r="G951" t="s">
        <v>110</v>
      </c>
      <c r="H951" t="s">
        <v>110</v>
      </c>
      <c r="I951" t="s">
        <v>110</v>
      </c>
      <c r="J951" t="s">
        <v>110</v>
      </c>
      <c r="K951" t="s">
        <v>110</v>
      </c>
    </row>
    <row r="952" spans="2:11" x14ac:dyDescent="0.25">
      <c r="B952" t="s">
        <v>407</v>
      </c>
      <c r="C952" s="2" t="s">
        <v>167</v>
      </c>
      <c r="D952" t="s">
        <v>168</v>
      </c>
      <c r="E952" t="s">
        <v>234</v>
      </c>
      <c r="F952" t="s">
        <v>110</v>
      </c>
      <c r="G952" t="s">
        <v>110</v>
      </c>
      <c r="H952" t="s">
        <v>110</v>
      </c>
      <c r="I952" t="s">
        <v>110</v>
      </c>
      <c r="J952" t="s">
        <v>110</v>
      </c>
      <c r="K952" t="s">
        <v>110</v>
      </c>
    </row>
    <row r="953" spans="2:11" x14ac:dyDescent="0.25">
      <c r="B953" t="s">
        <v>407</v>
      </c>
      <c r="C953" s="2" t="s">
        <v>169</v>
      </c>
      <c r="D953" t="s">
        <v>170</v>
      </c>
      <c r="E953" t="s">
        <v>234</v>
      </c>
      <c r="F953" t="s">
        <v>110</v>
      </c>
      <c r="G953" t="s">
        <v>110</v>
      </c>
      <c r="H953" t="s">
        <v>110</v>
      </c>
      <c r="I953" t="s">
        <v>110</v>
      </c>
      <c r="J953" t="s">
        <v>110</v>
      </c>
      <c r="K953" t="s">
        <v>110</v>
      </c>
    </row>
    <row r="954" spans="2:11" x14ac:dyDescent="0.25">
      <c r="B954" t="s">
        <v>407</v>
      </c>
      <c r="C954" s="2" t="s">
        <v>31</v>
      </c>
      <c r="D954" t="s">
        <v>318</v>
      </c>
      <c r="E954" t="s">
        <v>235</v>
      </c>
      <c r="F954">
        <v>3370</v>
      </c>
      <c r="G954">
        <v>2725</v>
      </c>
      <c r="H954">
        <v>2731</v>
      </c>
      <c r="I954">
        <v>2330</v>
      </c>
      <c r="J954">
        <v>2297</v>
      </c>
      <c r="K954">
        <v>1786</v>
      </c>
    </row>
    <row r="955" spans="2:11" x14ac:dyDescent="0.25">
      <c r="B955" t="s">
        <v>407</v>
      </c>
      <c r="C955" s="2" t="s">
        <v>171</v>
      </c>
      <c r="D955" t="s">
        <v>172</v>
      </c>
      <c r="E955" t="s">
        <v>234</v>
      </c>
      <c r="F955" t="s">
        <v>110</v>
      </c>
      <c r="G955" t="s">
        <v>110</v>
      </c>
      <c r="H955" t="s">
        <v>110</v>
      </c>
      <c r="I955" t="s">
        <v>110</v>
      </c>
      <c r="J955" t="s">
        <v>110</v>
      </c>
      <c r="K955" t="s">
        <v>110</v>
      </c>
    </row>
    <row r="956" spans="2:11" x14ac:dyDescent="0.25">
      <c r="B956" t="s">
        <v>407</v>
      </c>
      <c r="C956" s="2" t="s">
        <v>173</v>
      </c>
      <c r="D956" t="s">
        <v>174</v>
      </c>
      <c r="E956" t="s">
        <v>234</v>
      </c>
      <c r="F956" t="s">
        <v>110</v>
      </c>
      <c r="G956" t="s">
        <v>110</v>
      </c>
      <c r="H956" t="s">
        <v>110</v>
      </c>
      <c r="I956" t="s">
        <v>110</v>
      </c>
      <c r="J956" t="s">
        <v>110</v>
      </c>
      <c r="K956" t="s">
        <v>110</v>
      </c>
    </row>
    <row r="957" spans="2:11" x14ac:dyDescent="0.25">
      <c r="B957" t="s">
        <v>407</v>
      </c>
      <c r="C957" s="2" t="s">
        <v>62</v>
      </c>
      <c r="D957" t="s">
        <v>394</v>
      </c>
      <c r="E957" t="s">
        <v>235</v>
      </c>
      <c r="F957">
        <v>0</v>
      </c>
      <c r="G957">
        <v>0</v>
      </c>
      <c r="H957" t="s">
        <v>110</v>
      </c>
      <c r="I957" t="s">
        <v>110</v>
      </c>
      <c r="J957" t="s">
        <v>110</v>
      </c>
      <c r="K957" t="s">
        <v>110</v>
      </c>
    </row>
    <row r="958" spans="2:11" x14ac:dyDescent="0.25">
      <c r="B958" t="s">
        <v>407</v>
      </c>
      <c r="C958" s="2" t="s">
        <v>93</v>
      </c>
      <c r="D958" t="s">
        <v>325</v>
      </c>
      <c r="E958" t="s">
        <v>234</v>
      </c>
      <c r="F958" t="s">
        <v>110</v>
      </c>
      <c r="G958" t="s">
        <v>110</v>
      </c>
      <c r="H958" t="s">
        <v>110</v>
      </c>
      <c r="I958" t="s">
        <v>110</v>
      </c>
      <c r="J958" t="s">
        <v>110</v>
      </c>
      <c r="K958" t="s">
        <v>110</v>
      </c>
    </row>
    <row r="959" spans="2:11" x14ac:dyDescent="0.25">
      <c r="B959" t="s">
        <v>407</v>
      </c>
      <c r="C959" s="2" t="s">
        <v>32</v>
      </c>
      <c r="D959" t="s">
        <v>33</v>
      </c>
      <c r="E959" t="s">
        <v>234</v>
      </c>
      <c r="F959" t="s">
        <v>110</v>
      </c>
      <c r="G959" t="s">
        <v>110</v>
      </c>
      <c r="H959" t="s">
        <v>110</v>
      </c>
      <c r="I959" t="s">
        <v>110</v>
      </c>
      <c r="J959" t="s">
        <v>110</v>
      </c>
      <c r="K959" t="s">
        <v>110</v>
      </c>
    </row>
    <row r="960" spans="2:11" x14ac:dyDescent="0.25">
      <c r="B960" t="s">
        <v>407</v>
      </c>
      <c r="C960" s="2" t="s">
        <v>219</v>
      </c>
      <c r="D960" t="s">
        <v>314</v>
      </c>
      <c r="E960" t="s">
        <v>235</v>
      </c>
      <c r="F960" t="s">
        <v>110</v>
      </c>
      <c r="G960" t="s">
        <v>110</v>
      </c>
      <c r="H960" t="s">
        <v>110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407</v>
      </c>
      <c r="C961" s="2" t="s">
        <v>94</v>
      </c>
      <c r="D961" t="s">
        <v>95</v>
      </c>
      <c r="E961" t="s">
        <v>235</v>
      </c>
      <c r="F961">
        <v>8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2:11" x14ac:dyDescent="0.25">
      <c r="B962" t="s">
        <v>407</v>
      </c>
      <c r="C962" s="2" t="s">
        <v>63</v>
      </c>
      <c r="D962" t="s">
        <v>395</v>
      </c>
      <c r="E962" t="s">
        <v>235</v>
      </c>
      <c r="F962">
        <v>0</v>
      </c>
      <c r="G962">
        <v>0</v>
      </c>
      <c r="H962" t="s">
        <v>110</v>
      </c>
      <c r="I962" t="s">
        <v>110</v>
      </c>
      <c r="J962" t="s">
        <v>110</v>
      </c>
      <c r="K962" t="s">
        <v>110</v>
      </c>
    </row>
    <row r="963" spans="2:11" x14ac:dyDescent="0.25">
      <c r="B963" t="s">
        <v>407</v>
      </c>
      <c r="C963" s="2" t="s">
        <v>175</v>
      </c>
      <c r="D963" t="s">
        <v>176</v>
      </c>
      <c r="E963" t="s">
        <v>234</v>
      </c>
      <c r="F963" t="s">
        <v>110</v>
      </c>
      <c r="G963" t="s">
        <v>110</v>
      </c>
      <c r="H963" t="s">
        <v>110</v>
      </c>
      <c r="I963" t="s">
        <v>110</v>
      </c>
      <c r="J963" t="s">
        <v>110</v>
      </c>
      <c r="K963" t="s">
        <v>110</v>
      </c>
    </row>
    <row r="964" spans="2:11" x14ac:dyDescent="0.25">
      <c r="B964" t="s">
        <v>407</v>
      </c>
      <c r="C964" s="2" t="s">
        <v>220</v>
      </c>
      <c r="D964" t="s">
        <v>303</v>
      </c>
      <c r="E964" t="s">
        <v>234</v>
      </c>
      <c r="F964" t="s">
        <v>110</v>
      </c>
      <c r="G964" t="s">
        <v>110</v>
      </c>
      <c r="H964" t="s">
        <v>110</v>
      </c>
      <c r="I964" t="s">
        <v>110</v>
      </c>
      <c r="J964" t="s">
        <v>110</v>
      </c>
      <c r="K964" t="s">
        <v>110</v>
      </c>
    </row>
    <row r="965" spans="2:11" x14ac:dyDescent="0.25">
      <c r="B965" t="s">
        <v>407</v>
      </c>
      <c r="C965" s="2" t="s">
        <v>64</v>
      </c>
      <c r="D965" t="s">
        <v>65</v>
      </c>
      <c r="E965" t="s">
        <v>235</v>
      </c>
      <c r="F965">
        <v>4597</v>
      </c>
      <c r="G965">
        <v>7174</v>
      </c>
      <c r="H965">
        <v>6881</v>
      </c>
      <c r="I965">
        <v>5343</v>
      </c>
      <c r="J965">
        <v>4685</v>
      </c>
      <c r="K965">
        <v>2355</v>
      </c>
    </row>
    <row r="966" spans="2:11" x14ac:dyDescent="0.25">
      <c r="B966" t="s">
        <v>407</v>
      </c>
      <c r="C966" s="2" t="s">
        <v>66</v>
      </c>
      <c r="D966" t="s">
        <v>396</v>
      </c>
      <c r="E966" t="s">
        <v>235</v>
      </c>
      <c r="F966">
        <v>15503</v>
      </c>
      <c r="G966">
        <v>20896</v>
      </c>
      <c r="H966">
        <v>17137</v>
      </c>
      <c r="I966">
        <v>18422</v>
      </c>
      <c r="J966">
        <v>15967</v>
      </c>
      <c r="K966">
        <v>15732</v>
      </c>
    </row>
    <row r="967" spans="2:11" x14ac:dyDescent="0.25">
      <c r="B967" t="s">
        <v>407</v>
      </c>
      <c r="C967" s="2" t="s">
        <v>67</v>
      </c>
      <c r="D967" t="s">
        <v>397</v>
      </c>
      <c r="E967" t="s">
        <v>235</v>
      </c>
      <c r="F967">
        <v>5925</v>
      </c>
      <c r="G967">
        <v>6054</v>
      </c>
      <c r="H967">
        <v>6075</v>
      </c>
      <c r="I967">
        <v>6055</v>
      </c>
      <c r="J967">
        <v>5673</v>
      </c>
      <c r="K967">
        <v>4033</v>
      </c>
    </row>
    <row r="968" spans="2:11" x14ac:dyDescent="0.25">
      <c r="B968" t="s">
        <v>407</v>
      </c>
      <c r="C968" s="2" t="s">
        <v>177</v>
      </c>
      <c r="D968" t="s">
        <v>178</v>
      </c>
      <c r="E968" t="s">
        <v>234</v>
      </c>
      <c r="F968" t="s">
        <v>110</v>
      </c>
      <c r="G968" t="s">
        <v>110</v>
      </c>
      <c r="H968" t="s">
        <v>110</v>
      </c>
      <c r="I968" t="s">
        <v>110</v>
      </c>
      <c r="J968" t="s">
        <v>110</v>
      </c>
      <c r="K968" t="s">
        <v>110</v>
      </c>
    </row>
    <row r="969" spans="2:11" x14ac:dyDescent="0.25">
      <c r="B969" t="s">
        <v>407</v>
      </c>
      <c r="C969" s="2" t="s">
        <v>34</v>
      </c>
      <c r="D969" t="s">
        <v>35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5">
      <c r="B970" t="s">
        <v>407</v>
      </c>
      <c r="C970" s="2" t="s">
        <v>179</v>
      </c>
      <c r="D970" t="s">
        <v>180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407</v>
      </c>
      <c r="C971" s="2" t="s">
        <v>36</v>
      </c>
      <c r="D971" t="s">
        <v>37</v>
      </c>
      <c r="E971" t="s">
        <v>235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407</v>
      </c>
      <c r="C972" s="2" t="s">
        <v>221</v>
      </c>
      <c r="D972" t="s">
        <v>315</v>
      </c>
      <c r="E972" t="s">
        <v>234</v>
      </c>
      <c r="F972" t="s">
        <v>110</v>
      </c>
      <c r="G972" t="s">
        <v>110</v>
      </c>
      <c r="H972" t="s">
        <v>110</v>
      </c>
      <c r="I972" t="s">
        <v>110</v>
      </c>
      <c r="J972" t="s">
        <v>110</v>
      </c>
      <c r="K972" t="s">
        <v>110</v>
      </c>
    </row>
    <row r="973" spans="2:11" x14ac:dyDescent="0.25">
      <c r="B973" t="s">
        <v>407</v>
      </c>
      <c r="C973" s="2" t="s">
        <v>181</v>
      </c>
      <c r="D973" t="s">
        <v>182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407</v>
      </c>
      <c r="C974" s="2" t="s">
        <v>38</v>
      </c>
      <c r="D974" t="s">
        <v>371</v>
      </c>
      <c r="E974" t="s">
        <v>235</v>
      </c>
      <c r="F974">
        <v>0</v>
      </c>
      <c r="G974">
        <v>2590</v>
      </c>
      <c r="H974">
        <v>1457</v>
      </c>
      <c r="I974">
        <v>643</v>
      </c>
      <c r="J974">
        <v>359</v>
      </c>
      <c r="K974" t="s">
        <v>110</v>
      </c>
    </row>
    <row r="975" spans="2:11" x14ac:dyDescent="0.25">
      <c r="B975" t="s">
        <v>407</v>
      </c>
      <c r="C975" s="2" t="s">
        <v>68</v>
      </c>
      <c r="D975" t="s">
        <v>398</v>
      </c>
      <c r="E975" t="s">
        <v>235</v>
      </c>
      <c r="F975" t="s">
        <v>110</v>
      </c>
      <c r="G975" t="s">
        <v>110</v>
      </c>
      <c r="H975" t="s">
        <v>110</v>
      </c>
      <c r="I975" t="s">
        <v>110</v>
      </c>
      <c r="J975" t="s">
        <v>110</v>
      </c>
      <c r="K975" t="s">
        <v>110</v>
      </c>
    </row>
    <row r="976" spans="2:11" x14ac:dyDescent="0.25">
      <c r="B976" t="s">
        <v>407</v>
      </c>
      <c r="C976" s="2" t="s">
        <v>212</v>
      </c>
      <c r="D976" t="s">
        <v>213</v>
      </c>
      <c r="E976" t="s">
        <v>234</v>
      </c>
      <c r="F976" t="s">
        <v>110</v>
      </c>
      <c r="G976" t="s">
        <v>110</v>
      </c>
      <c r="H976" t="s">
        <v>110</v>
      </c>
      <c r="I976" t="s">
        <v>110</v>
      </c>
      <c r="J976" t="s">
        <v>110</v>
      </c>
      <c r="K976" t="s">
        <v>110</v>
      </c>
    </row>
    <row r="977" spans="2:11" x14ac:dyDescent="0.25">
      <c r="B977" t="s">
        <v>407</v>
      </c>
      <c r="C977" s="2" t="s">
        <v>69</v>
      </c>
      <c r="D977" t="s">
        <v>405</v>
      </c>
      <c r="E977" t="s">
        <v>235</v>
      </c>
      <c r="F977">
        <v>12191</v>
      </c>
      <c r="G977">
        <v>8217</v>
      </c>
      <c r="H977">
        <v>5558</v>
      </c>
      <c r="I977">
        <v>5449</v>
      </c>
      <c r="J977">
        <v>5204</v>
      </c>
      <c r="K977">
        <v>1227</v>
      </c>
    </row>
    <row r="978" spans="2:11" x14ac:dyDescent="0.25">
      <c r="B978" t="s">
        <v>407</v>
      </c>
      <c r="C978" s="2" t="s">
        <v>96</v>
      </c>
      <c r="D978" t="s">
        <v>326</v>
      </c>
      <c r="E978" t="s">
        <v>235</v>
      </c>
      <c r="F978">
        <v>24067</v>
      </c>
      <c r="G978">
        <v>8725</v>
      </c>
      <c r="H978">
        <v>1629</v>
      </c>
      <c r="I978">
        <v>3241</v>
      </c>
      <c r="J978">
        <v>1831</v>
      </c>
      <c r="K978">
        <v>6294</v>
      </c>
    </row>
    <row r="979" spans="2:11" x14ac:dyDescent="0.25">
      <c r="B979" t="s">
        <v>407</v>
      </c>
      <c r="C979" s="2" t="s">
        <v>70</v>
      </c>
      <c r="D979" t="s">
        <v>71</v>
      </c>
      <c r="E979" t="s">
        <v>235</v>
      </c>
      <c r="F979">
        <v>10113</v>
      </c>
      <c r="G979">
        <v>614</v>
      </c>
      <c r="H979">
        <v>0</v>
      </c>
      <c r="I979">
        <v>0</v>
      </c>
      <c r="J979">
        <v>0</v>
      </c>
      <c r="K979">
        <v>9584</v>
      </c>
    </row>
    <row r="980" spans="2:11" x14ac:dyDescent="0.25">
      <c r="B980" t="s">
        <v>407</v>
      </c>
      <c r="C980" s="2" t="s">
        <v>97</v>
      </c>
      <c r="D980" t="s">
        <v>98</v>
      </c>
      <c r="E980" t="s">
        <v>235</v>
      </c>
      <c r="F980">
        <v>1428</v>
      </c>
      <c r="G980">
        <v>0</v>
      </c>
      <c r="H980">
        <v>0</v>
      </c>
      <c r="I980">
        <v>0</v>
      </c>
      <c r="J980">
        <v>0</v>
      </c>
      <c r="K980">
        <v>157</v>
      </c>
    </row>
    <row r="981" spans="2:11" x14ac:dyDescent="0.25">
      <c r="B981" t="s">
        <v>407</v>
      </c>
      <c r="C981" s="2" t="s">
        <v>99</v>
      </c>
      <c r="D981" t="s">
        <v>360</v>
      </c>
      <c r="E981" t="s">
        <v>235</v>
      </c>
      <c r="F981">
        <v>296</v>
      </c>
      <c r="G981">
        <v>0</v>
      </c>
      <c r="H981">
        <v>0</v>
      </c>
      <c r="I981">
        <v>0</v>
      </c>
      <c r="J981" t="s">
        <v>110</v>
      </c>
      <c r="K981" t="s">
        <v>110</v>
      </c>
    </row>
    <row r="982" spans="2:11" x14ac:dyDescent="0.25">
      <c r="B982" t="s">
        <v>407</v>
      </c>
      <c r="C982" s="2" t="s">
        <v>183</v>
      </c>
      <c r="D982" t="s">
        <v>184</v>
      </c>
      <c r="E982" t="s">
        <v>234</v>
      </c>
      <c r="F982" t="s">
        <v>110</v>
      </c>
      <c r="G982" t="s">
        <v>110</v>
      </c>
      <c r="H982" t="s">
        <v>110</v>
      </c>
      <c r="I982" t="s">
        <v>110</v>
      </c>
      <c r="J982" t="s">
        <v>110</v>
      </c>
      <c r="K982" t="s">
        <v>110</v>
      </c>
    </row>
    <row r="983" spans="2:11" x14ac:dyDescent="0.25">
      <c r="B983" t="s">
        <v>407</v>
      </c>
      <c r="C983" s="2" t="s">
        <v>185</v>
      </c>
      <c r="D983" t="s">
        <v>186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5">
      <c r="B984" t="s">
        <v>407</v>
      </c>
      <c r="C984" s="2" t="s">
        <v>72</v>
      </c>
      <c r="D984" t="s">
        <v>73</v>
      </c>
      <c r="E984" t="s">
        <v>235</v>
      </c>
      <c r="F984">
        <v>447</v>
      </c>
      <c r="G984">
        <v>566</v>
      </c>
      <c r="H984">
        <v>0</v>
      </c>
      <c r="I984">
        <v>496</v>
      </c>
      <c r="J984">
        <v>157</v>
      </c>
      <c r="K984">
        <v>636</v>
      </c>
    </row>
    <row r="985" spans="2:11" x14ac:dyDescent="0.25">
      <c r="B985" t="s">
        <v>407</v>
      </c>
      <c r="C985" s="2" t="s">
        <v>187</v>
      </c>
      <c r="D985" t="s">
        <v>188</v>
      </c>
      <c r="E985" t="s">
        <v>234</v>
      </c>
      <c r="F985" t="s">
        <v>110</v>
      </c>
      <c r="G985" t="s">
        <v>110</v>
      </c>
      <c r="H985" t="s">
        <v>110</v>
      </c>
      <c r="I985" t="s">
        <v>110</v>
      </c>
      <c r="J985" t="s">
        <v>110</v>
      </c>
      <c r="K985" t="s">
        <v>110</v>
      </c>
    </row>
    <row r="986" spans="2:11" x14ac:dyDescent="0.25">
      <c r="B986" t="s">
        <v>407</v>
      </c>
      <c r="C986" s="2" t="s">
        <v>189</v>
      </c>
      <c r="D986" t="s">
        <v>372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5">
      <c r="B987" t="s">
        <v>407</v>
      </c>
      <c r="C987" s="2" t="s">
        <v>227</v>
      </c>
      <c r="D987" t="s">
        <v>228</v>
      </c>
      <c r="E987" t="s">
        <v>234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407</v>
      </c>
      <c r="C988" s="2" t="s">
        <v>226</v>
      </c>
      <c r="D988" t="s">
        <v>319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407</v>
      </c>
      <c r="C989" s="2" t="s">
        <v>190</v>
      </c>
      <c r="D989" t="s">
        <v>191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407</v>
      </c>
      <c r="C990" s="2" t="s">
        <v>222</v>
      </c>
      <c r="D990" t="s">
        <v>304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407</v>
      </c>
      <c r="C991" s="2" t="s">
        <v>192</v>
      </c>
      <c r="D991" t="s">
        <v>193</v>
      </c>
      <c r="E991" t="s">
        <v>234</v>
      </c>
      <c r="F991" t="s">
        <v>110</v>
      </c>
      <c r="G991" t="s">
        <v>110</v>
      </c>
      <c r="H991" t="s">
        <v>110</v>
      </c>
      <c r="I991" t="s">
        <v>110</v>
      </c>
      <c r="J991" t="s">
        <v>110</v>
      </c>
      <c r="K991" t="s">
        <v>110</v>
      </c>
    </row>
    <row r="992" spans="2:11" x14ac:dyDescent="0.25">
      <c r="B992" t="s">
        <v>407</v>
      </c>
      <c r="C992" s="2" t="s">
        <v>223</v>
      </c>
      <c r="D992" t="s">
        <v>404</v>
      </c>
      <c r="E992" t="s">
        <v>234</v>
      </c>
      <c r="F992" t="s">
        <v>110</v>
      </c>
      <c r="G992" t="s">
        <v>110</v>
      </c>
      <c r="H992" t="s">
        <v>110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407</v>
      </c>
      <c r="C993" s="2" t="s">
        <v>194</v>
      </c>
      <c r="D993" t="s">
        <v>373</v>
      </c>
      <c r="E993" t="s">
        <v>234</v>
      </c>
      <c r="F993" t="s">
        <v>110</v>
      </c>
      <c r="G993" t="s">
        <v>110</v>
      </c>
      <c r="H993" t="s">
        <v>110</v>
      </c>
      <c r="I993" t="s">
        <v>110</v>
      </c>
      <c r="J993" t="s">
        <v>110</v>
      </c>
      <c r="K993" t="s">
        <v>110</v>
      </c>
    </row>
    <row r="994" spans="2:11" x14ac:dyDescent="0.25">
      <c r="B994" t="s">
        <v>407</v>
      </c>
      <c r="C994" s="2" t="s">
        <v>214</v>
      </c>
      <c r="D994" t="s">
        <v>215</v>
      </c>
      <c r="E994" t="s">
        <v>234</v>
      </c>
      <c r="F994" t="s">
        <v>110</v>
      </c>
      <c r="G994" t="s">
        <v>110</v>
      </c>
      <c r="H994" t="s">
        <v>110</v>
      </c>
      <c r="I994" t="s">
        <v>110</v>
      </c>
      <c r="J994" t="s">
        <v>110</v>
      </c>
      <c r="K994" t="s">
        <v>110</v>
      </c>
    </row>
    <row r="995" spans="2:11" x14ac:dyDescent="0.25">
      <c r="B995" t="s">
        <v>407</v>
      </c>
      <c r="C995" s="2" t="s">
        <v>195</v>
      </c>
      <c r="D995" t="s">
        <v>196</v>
      </c>
      <c r="E995" t="s">
        <v>236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407</v>
      </c>
      <c r="C996" s="2" t="s">
        <v>197</v>
      </c>
      <c r="D996" t="s">
        <v>284</v>
      </c>
      <c r="E996" t="s">
        <v>234</v>
      </c>
      <c r="F996" t="s">
        <v>110</v>
      </c>
      <c r="G996" t="s">
        <v>110</v>
      </c>
      <c r="H996" t="s">
        <v>110</v>
      </c>
      <c r="I996" t="s">
        <v>110</v>
      </c>
      <c r="J996" t="s">
        <v>110</v>
      </c>
      <c r="K996" t="s">
        <v>110</v>
      </c>
    </row>
    <row r="997" spans="2:11" x14ac:dyDescent="0.25">
      <c r="B997" t="s">
        <v>407</v>
      </c>
      <c r="C997" s="2" t="s">
        <v>231</v>
      </c>
      <c r="D997" t="s">
        <v>399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407</v>
      </c>
      <c r="C998" s="2" t="s">
        <v>216</v>
      </c>
      <c r="D998" t="s">
        <v>400</v>
      </c>
      <c r="E998" t="s">
        <v>234</v>
      </c>
      <c r="F998" t="s">
        <v>110</v>
      </c>
      <c r="G998" t="s">
        <v>110</v>
      </c>
      <c r="H998" t="s">
        <v>110</v>
      </c>
      <c r="I998" t="s">
        <v>110</v>
      </c>
      <c r="J998" t="s">
        <v>110</v>
      </c>
      <c r="K998" t="s">
        <v>110</v>
      </c>
    </row>
    <row r="999" spans="2:11" x14ac:dyDescent="0.25">
      <c r="B999" t="s">
        <v>407</v>
      </c>
      <c r="C999" s="2" t="s">
        <v>198</v>
      </c>
      <c r="D999" t="s">
        <v>362</v>
      </c>
      <c r="E999" t="s">
        <v>234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407</v>
      </c>
      <c r="C1000" s="2" t="s">
        <v>199</v>
      </c>
      <c r="D1000" t="s">
        <v>200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407</v>
      </c>
      <c r="C1001" s="2" t="s">
        <v>201</v>
      </c>
      <c r="D1001" t="s">
        <v>374</v>
      </c>
      <c r="E1001" t="s">
        <v>234</v>
      </c>
      <c r="F1001" t="s">
        <v>110</v>
      </c>
      <c r="G1001" t="s">
        <v>110</v>
      </c>
      <c r="H1001" t="s">
        <v>110</v>
      </c>
      <c r="I1001" t="s">
        <v>110</v>
      </c>
      <c r="J1001" t="s">
        <v>110</v>
      </c>
      <c r="K1001" t="s">
        <v>110</v>
      </c>
    </row>
    <row r="1002" spans="2:11" x14ac:dyDescent="0.25">
      <c r="B1002" t="s">
        <v>407</v>
      </c>
      <c r="C1002" s="2" t="s">
        <v>224</v>
      </c>
      <c r="D1002" t="s">
        <v>305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407</v>
      </c>
      <c r="C1003" s="2" t="s">
        <v>202</v>
      </c>
      <c r="D1003" t="s">
        <v>203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407</v>
      </c>
      <c r="C1004" s="2" t="s">
        <v>204</v>
      </c>
      <c r="D1004" t="s">
        <v>375</v>
      </c>
      <c r="E1004" t="s">
        <v>234</v>
      </c>
      <c r="F1004" t="s">
        <v>110</v>
      </c>
      <c r="G1004" t="s">
        <v>110</v>
      </c>
      <c r="H1004" t="s">
        <v>110</v>
      </c>
      <c r="I1004" t="s">
        <v>110</v>
      </c>
      <c r="J1004" t="s">
        <v>110</v>
      </c>
      <c r="K1004" t="s">
        <v>110</v>
      </c>
    </row>
    <row r="1005" spans="2:11" x14ac:dyDescent="0.25">
      <c r="B1005" t="s">
        <v>407</v>
      </c>
      <c r="C1005" s="2" t="s">
        <v>205</v>
      </c>
      <c r="D1005" t="s">
        <v>388</v>
      </c>
      <c r="E1005" t="s">
        <v>234</v>
      </c>
      <c r="F1005" t="s">
        <v>110</v>
      </c>
      <c r="G1005" t="s">
        <v>110</v>
      </c>
      <c r="H1005" t="s">
        <v>110</v>
      </c>
      <c r="I1005" t="s">
        <v>110</v>
      </c>
      <c r="J1005" t="s">
        <v>110</v>
      </c>
      <c r="K1005" t="s">
        <v>110</v>
      </c>
    </row>
    <row r="1006" spans="2:11" x14ac:dyDescent="0.25">
      <c r="B1006" t="s">
        <v>407</v>
      </c>
      <c r="C1006" s="2" t="s">
        <v>225</v>
      </c>
      <c r="D1006" t="s">
        <v>389</v>
      </c>
      <c r="E1006" t="s">
        <v>234</v>
      </c>
      <c r="F1006" t="s">
        <v>110</v>
      </c>
      <c r="G1006" t="s">
        <v>110</v>
      </c>
      <c r="H1006" t="s">
        <v>110</v>
      </c>
      <c r="I1006" t="s">
        <v>110</v>
      </c>
      <c r="J1006" t="s">
        <v>110</v>
      </c>
      <c r="K1006" t="s">
        <v>110</v>
      </c>
    </row>
    <row r="1007" spans="2:11" x14ac:dyDescent="0.25">
      <c r="B1007" t="s">
        <v>3</v>
      </c>
      <c r="C1007" s="2" t="s">
        <v>80</v>
      </c>
      <c r="D1007" t="s">
        <v>359</v>
      </c>
      <c r="E1007" t="s">
        <v>234</v>
      </c>
      <c r="F1007">
        <v>0</v>
      </c>
      <c r="G1007" t="s">
        <v>110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3</v>
      </c>
      <c r="C1008" s="2" t="s">
        <v>83</v>
      </c>
      <c r="D1008" t="s">
        <v>84</v>
      </c>
      <c r="E1008" t="s">
        <v>235</v>
      </c>
      <c r="F1008">
        <v>920</v>
      </c>
      <c r="G1008">
        <v>896</v>
      </c>
      <c r="H1008">
        <v>846</v>
      </c>
      <c r="I1008">
        <v>806</v>
      </c>
      <c r="J1008">
        <v>0</v>
      </c>
      <c r="K1008">
        <v>874</v>
      </c>
    </row>
    <row r="1009" spans="2:11" x14ac:dyDescent="0.25">
      <c r="B1009" t="s">
        <v>3</v>
      </c>
      <c r="C1009" s="2" t="s">
        <v>352</v>
      </c>
      <c r="D1009" t="s">
        <v>353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354</v>
      </c>
      <c r="D1010" t="s">
        <v>355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1784</v>
      </c>
      <c r="G1011">
        <v>1540</v>
      </c>
      <c r="H1011">
        <v>1658</v>
      </c>
      <c r="I1011">
        <v>1498</v>
      </c>
      <c r="J1011">
        <v>1440</v>
      </c>
      <c r="K1011">
        <v>1580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356</v>
      </c>
      <c r="D1014" t="s">
        <v>357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410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340</v>
      </c>
      <c r="D1020" t="s">
        <v>376</v>
      </c>
      <c r="E1020" t="s">
        <v>235</v>
      </c>
      <c r="F1020" t="s">
        <v>110</v>
      </c>
      <c r="G1020">
        <v>933</v>
      </c>
      <c r="H1020">
        <v>1133</v>
      </c>
      <c r="I1020">
        <v>810</v>
      </c>
      <c r="J1020">
        <v>607</v>
      </c>
      <c r="K1020" t="s">
        <v>110</v>
      </c>
    </row>
    <row r="1021" spans="2:11" x14ac:dyDescent="0.25">
      <c r="B1021" t="s">
        <v>1</v>
      </c>
      <c r="C1021" s="2" t="s">
        <v>341</v>
      </c>
      <c r="D1021" t="s">
        <v>377</v>
      </c>
      <c r="E1021" t="s">
        <v>234</v>
      </c>
      <c r="F1021">
        <v>49</v>
      </c>
      <c r="G1021">
        <v>1</v>
      </c>
      <c r="H1021">
        <v>0</v>
      </c>
      <c r="I1021">
        <v>15</v>
      </c>
      <c r="J1021">
        <v>16</v>
      </c>
      <c r="K1021">
        <v>0</v>
      </c>
    </row>
    <row r="1022" spans="2:11" x14ac:dyDescent="0.25">
      <c r="B1022" t="s">
        <v>1</v>
      </c>
      <c r="C1022" s="2" t="s">
        <v>342</v>
      </c>
      <c r="D1022" t="s">
        <v>378</v>
      </c>
      <c r="E1022" t="s">
        <v>234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5">
      <c r="B1023" t="s">
        <v>1</v>
      </c>
      <c r="C1023" s="2" t="s">
        <v>343</v>
      </c>
      <c r="D1023" t="s">
        <v>379</v>
      </c>
      <c r="E1023" t="s">
        <v>235</v>
      </c>
      <c r="F1023" t="s">
        <v>110</v>
      </c>
      <c r="G1023" t="s">
        <v>110</v>
      </c>
      <c r="H1023" t="s">
        <v>110</v>
      </c>
      <c r="I1023">
        <v>492</v>
      </c>
      <c r="J1023" t="s">
        <v>110</v>
      </c>
      <c r="K1023" t="s">
        <v>110</v>
      </c>
    </row>
    <row r="1024" spans="2:11" x14ac:dyDescent="0.25">
      <c r="B1024" t="s">
        <v>1</v>
      </c>
      <c r="C1024" s="2" t="s">
        <v>344</v>
      </c>
      <c r="D1024" t="s">
        <v>380</v>
      </c>
      <c r="E1024" t="s">
        <v>235</v>
      </c>
      <c r="F1024">
        <v>250</v>
      </c>
      <c r="G1024">
        <v>239</v>
      </c>
      <c r="H1024">
        <v>255</v>
      </c>
      <c r="I1024" t="s">
        <v>110</v>
      </c>
      <c r="J1024">
        <v>85</v>
      </c>
      <c r="K1024" t="s">
        <v>110</v>
      </c>
    </row>
    <row r="1025" spans="2:11" x14ac:dyDescent="0.25">
      <c r="B1025" t="s">
        <v>1</v>
      </c>
      <c r="C1025" s="2" t="s">
        <v>345</v>
      </c>
      <c r="D1025" t="s">
        <v>381</v>
      </c>
      <c r="E1025" t="s">
        <v>235</v>
      </c>
      <c r="F1025">
        <v>313</v>
      </c>
      <c r="G1025">
        <v>547</v>
      </c>
      <c r="H1025">
        <v>338</v>
      </c>
      <c r="I1025">
        <v>341</v>
      </c>
      <c r="J1025" t="s">
        <v>110</v>
      </c>
      <c r="K1025" t="s">
        <v>110</v>
      </c>
    </row>
    <row r="1026" spans="2:11" x14ac:dyDescent="0.25">
      <c r="B1026" t="s">
        <v>1</v>
      </c>
      <c r="C1026" s="2" t="s">
        <v>346</v>
      </c>
      <c r="D1026" t="s">
        <v>382</v>
      </c>
      <c r="E1026" t="s">
        <v>234</v>
      </c>
      <c r="F1026" t="s">
        <v>110</v>
      </c>
      <c r="G1026" t="s">
        <v>110</v>
      </c>
      <c r="H1026" t="s">
        <v>110</v>
      </c>
      <c r="I1026" t="s">
        <v>110</v>
      </c>
      <c r="J1026" t="s">
        <v>110</v>
      </c>
      <c r="K1026" t="s">
        <v>110</v>
      </c>
    </row>
    <row r="1027" spans="2:11" x14ac:dyDescent="0.25">
      <c r="B1027" t="s">
        <v>1</v>
      </c>
      <c r="C1027" s="2" t="s">
        <v>347</v>
      </c>
      <c r="D1027" t="s">
        <v>383</v>
      </c>
      <c r="E1027" t="s">
        <v>234</v>
      </c>
      <c r="F1027">
        <v>75</v>
      </c>
      <c r="G1027">
        <v>93</v>
      </c>
      <c r="H1027">
        <v>154</v>
      </c>
      <c r="I1027">
        <v>166</v>
      </c>
      <c r="J1027">
        <v>118</v>
      </c>
      <c r="K1027">
        <v>193</v>
      </c>
    </row>
    <row r="1028" spans="2:11" x14ac:dyDescent="0.25">
      <c r="B1028" t="s">
        <v>1</v>
      </c>
      <c r="C1028" s="2" t="s">
        <v>348</v>
      </c>
      <c r="D1028" t="s">
        <v>384</v>
      </c>
      <c r="E1028" t="s">
        <v>234</v>
      </c>
      <c r="F1028">
        <v>216</v>
      </c>
      <c r="G1028">
        <v>310</v>
      </c>
      <c r="H1028">
        <v>401</v>
      </c>
      <c r="I1028">
        <v>405</v>
      </c>
      <c r="J1028">
        <v>301</v>
      </c>
      <c r="K1028">
        <v>307</v>
      </c>
    </row>
    <row r="1029" spans="2:11" x14ac:dyDescent="0.25">
      <c r="B1029" t="s">
        <v>1</v>
      </c>
      <c r="C1029" s="2" t="s">
        <v>349</v>
      </c>
      <c r="D1029" t="s">
        <v>385</v>
      </c>
      <c r="E1029" t="s">
        <v>234</v>
      </c>
      <c r="F1029">
        <v>0</v>
      </c>
      <c r="G1029">
        <v>46</v>
      </c>
      <c r="H1029">
        <v>84</v>
      </c>
      <c r="I1029">
        <v>65</v>
      </c>
      <c r="J1029">
        <v>91</v>
      </c>
      <c r="K1029">
        <v>50</v>
      </c>
    </row>
    <row r="1030" spans="2:11" x14ac:dyDescent="0.25">
      <c r="B1030" t="s">
        <v>1</v>
      </c>
      <c r="C1030" s="2" t="s">
        <v>350</v>
      </c>
      <c r="D1030" t="s">
        <v>386</v>
      </c>
      <c r="E1030" t="s">
        <v>234</v>
      </c>
      <c r="F1030">
        <v>78</v>
      </c>
      <c r="G1030">
        <v>238</v>
      </c>
      <c r="H1030">
        <v>381</v>
      </c>
      <c r="I1030">
        <v>286</v>
      </c>
      <c r="J1030">
        <v>245</v>
      </c>
      <c r="K1030" t="s">
        <v>110</v>
      </c>
    </row>
    <row r="1031" spans="2:11" x14ac:dyDescent="0.25">
      <c r="B1031" t="s">
        <v>1</v>
      </c>
      <c r="C1031" s="2" t="s">
        <v>351</v>
      </c>
      <c r="D1031" t="s">
        <v>387</v>
      </c>
      <c r="E1031" t="s">
        <v>235</v>
      </c>
      <c r="F1031" t="s">
        <v>110</v>
      </c>
      <c r="G1031" t="s">
        <v>110</v>
      </c>
      <c r="H1031">
        <v>113</v>
      </c>
      <c r="I1031">
        <v>55</v>
      </c>
      <c r="J1031" t="s">
        <v>110</v>
      </c>
      <c r="K1031" t="s">
        <v>110</v>
      </c>
    </row>
    <row r="1032" spans="2:11" x14ac:dyDescent="0.25">
      <c r="B1032" t="s">
        <v>237</v>
      </c>
      <c r="C1032" s="2" t="s">
        <v>229</v>
      </c>
      <c r="D1032" t="s">
        <v>230</v>
      </c>
      <c r="E1032" t="s">
        <v>110</v>
      </c>
      <c r="F1032" t="s">
        <v>110</v>
      </c>
      <c r="G1032" t="s">
        <v>110</v>
      </c>
      <c r="H1032" t="s">
        <v>110</v>
      </c>
      <c r="I1032" t="s">
        <v>110</v>
      </c>
      <c r="J1032" t="s">
        <v>110</v>
      </c>
      <c r="K1032" t="s">
        <v>110</v>
      </c>
    </row>
    <row r="1033" spans="2:11" x14ac:dyDescent="0.25">
      <c r="B1033" t="s">
        <v>2</v>
      </c>
      <c r="C1033" s="2" t="s">
        <v>74</v>
      </c>
      <c r="D1033" t="s">
        <v>75</v>
      </c>
      <c r="E1033" t="s">
        <v>235</v>
      </c>
      <c r="F1033">
        <v>9644</v>
      </c>
      <c r="G1033">
        <v>11751</v>
      </c>
      <c r="H1033">
        <v>14437</v>
      </c>
      <c r="I1033">
        <v>12285</v>
      </c>
      <c r="J1033">
        <v>15114</v>
      </c>
      <c r="K1033">
        <v>12892</v>
      </c>
    </row>
    <row r="1034" spans="2:11" x14ac:dyDescent="0.25">
      <c r="B1034" t="s">
        <v>2</v>
      </c>
      <c r="C1034" s="2" t="s">
        <v>76</v>
      </c>
      <c r="D1034" t="s">
        <v>401</v>
      </c>
      <c r="E1034" t="s">
        <v>234</v>
      </c>
      <c r="F1034">
        <v>697</v>
      </c>
      <c r="G1034">
        <v>1210</v>
      </c>
      <c r="H1034">
        <v>1846</v>
      </c>
      <c r="I1034">
        <v>1648</v>
      </c>
      <c r="J1034">
        <v>2050</v>
      </c>
      <c r="K1034">
        <v>1703</v>
      </c>
    </row>
    <row r="1035" spans="2:11" x14ac:dyDescent="0.25">
      <c r="B1035" t="s">
        <v>2</v>
      </c>
      <c r="C1035" s="2" t="s">
        <v>232</v>
      </c>
      <c r="D1035" t="s">
        <v>402</v>
      </c>
      <c r="E1035" t="s">
        <v>234</v>
      </c>
      <c r="F1035">
        <v>79</v>
      </c>
      <c r="G1035">
        <v>169</v>
      </c>
      <c r="H1035">
        <v>406</v>
      </c>
      <c r="I1035">
        <v>506</v>
      </c>
      <c r="J1035">
        <v>546</v>
      </c>
      <c r="K1035">
        <v>88</v>
      </c>
    </row>
    <row r="1036" spans="2:11" x14ac:dyDescent="0.25">
      <c r="B1036" t="s">
        <v>2</v>
      </c>
      <c r="C1036" s="2" t="s">
        <v>77</v>
      </c>
      <c r="D1036" t="s">
        <v>403</v>
      </c>
      <c r="E1036" t="s">
        <v>235</v>
      </c>
      <c r="F1036">
        <v>3295</v>
      </c>
      <c r="G1036">
        <v>3761</v>
      </c>
      <c r="H1036">
        <v>3555</v>
      </c>
      <c r="I1036">
        <v>2802</v>
      </c>
      <c r="J1036">
        <v>3576</v>
      </c>
      <c r="K1036">
        <v>3795</v>
      </c>
    </row>
    <row r="1037" spans="2:11" x14ac:dyDescent="0.25">
      <c r="B1037" t="s">
        <v>407</v>
      </c>
      <c r="C1037" s="2" t="s">
        <v>206</v>
      </c>
      <c r="D1037" t="s">
        <v>207</v>
      </c>
      <c r="E1037" t="s">
        <v>234</v>
      </c>
      <c r="F1037">
        <v>12528</v>
      </c>
      <c r="G1037">
        <v>14915</v>
      </c>
      <c r="H1037">
        <v>15913</v>
      </c>
      <c r="I1037">
        <v>13941</v>
      </c>
      <c r="J1037">
        <v>11105</v>
      </c>
      <c r="K1037">
        <v>9503</v>
      </c>
    </row>
    <row r="1038" spans="2:11" x14ac:dyDescent="0.25">
      <c r="B1038" t="s">
        <v>407</v>
      </c>
      <c r="C1038" s="2" t="s">
        <v>39</v>
      </c>
      <c r="D1038" t="s">
        <v>301</v>
      </c>
      <c r="E1038" t="s">
        <v>234</v>
      </c>
      <c r="F1038">
        <v>8462</v>
      </c>
      <c r="G1038">
        <v>7621</v>
      </c>
      <c r="H1038">
        <v>8356</v>
      </c>
      <c r="I1038">
        <v>6226</v>
      </c>
      <c r="J1038">
        <v>4042</v>
      </c>
      <c r="K1038">
        <v>3440</v>
      </c>
    </row>
    <row r="1039" spans="2:11" x14ac:dyDescent="0.25">
      <c r="B1039" t="s">
        <v>407</v>
      </c>
      <c r="C1039" s="2" t="s">
        <v>130</v>
      </c>
      <c r="D1039" t="s">
        <v>131</v>
      </c>
      <c r="E1039" t="s">
        <v>234</v>
      </c>
      <c r="F1039">
        <v>2965</v>
      </c>
      <c r="G1039">
        <v>7060</v>
      </c>
      <c r="H1039">
        <v>2257</v>
      </c>
      <c r="I1039">
        <v>3858</v>
      </c>
      <c r="J1039">
        <v>3340</v>
      </c>
      <c r="K1039">
        <v>2766</v>
      </c>
    </row>
    <row r="1040" spans="2:11" x14ac:dyDescent="0.25">
      <c r="B1040" t="s">
        <v>407</v>
      </c>
      <c r="C1040" s="2" t="s">
        <v>40</v>
      </c>
      <c r="D1040" t="s">
        <v>41</v>
      </c>
      <c r="E1040" t="s">
        <v>235</v>
      </c>
      <c r="F1040">
        <v>11205</v>
      </c>
      <c r="G1040">
        <v>8053</v>
      </c>
      <c r="H1040">
        <v>8019</v>
      </c>
      <c r="I1040">
        <v>6039</v>
      </c>
      <c r="J1040">
        <v>2868</v>
      </c>
      <c r="K1040">
        <v>3161</v>
      </c>
    </row>
    <row r="1041" spans="2:11" x14ac:dyDescent="0.25">
      <c r="B1041" t="s">
        <v>407</v>
      </c>
      <c r="C1041" s="2" t="s">
        <v>10</v>
      </c>
      <c r="D1041" t="s">
        <v>367</v>
      </c>
      <c r="E1041" t="s">
        <v>235</v>
      </c>
      <c r="F1041">
        <v>30950</v>
      </c>
      <c r="G1041">
        <v>31439</v>
      </c>
      <c r="H1041">
        <v>20851</v>
      </c>
      <c r="I1041">
        <v>11086</v>
      </c>
      <c r="J1041">
        <v>12702</v>
      </c>
      <c r="K1041">
        <v>10557</v>
      </c>
    </row>
    <row r="1042" spans="2:11" x14ac:dyDescent="0.25">
      <c r="B1042" t="s">
        <v>407</v>
      </c>
      <c r="C1042" s="2" t="s">
        <v>208</v>
      </c>
      <c r="D1042" t="s">
        <v>209</v>
      </c>
      <c r="E1042" t="s">
        <v>234</v>
      </c>
      <c r="F1042">
        <v>2618</v>
      </c>
      <c r="G1042">
        <v>2080</v>
      </c>
      <c r="H1042">
        <v>2116</v>
      </c>
      <c r="I1042">
        <v>1427</v>
      </c>
      <c r="J1042">
        <v>1041</v>
      </c>
      <c r="K1042">
        <v>591</v>
      </c>
    </row>
    <row r="1043" spans="2:11" x14ac:dyDescent="0.25">
      <c r="B1043" t="s">
        <v>407</v>
      </c>
      <c r="C1043" s="2" t="s">
        <v>11</v>
      </c>
      <c r="D1043" t="s">
        <v>12</v>
      </c>
      <c r="E1043" t="s">
        <v>234</v>
      </c>
      <c r="F1043">
        <v>3805</v>
      </c>
      <c r="G1043">
        <v>3654</v>
      </c>
      <c r="H1043">
        <v>3198</v>
      </c>
      <c r="I1043">
        <v>2993</v>
      </c>
      <c r="J1043">
        <v>2598</v>
      </c>
      <c r="K1043">
        <v>1181</v>
      </c>
    </row>
    <row r="1044" spans="2:11" x14ac:dyDescent="0.25">
      <c r="B1044" t="s">
        <v>407</v>
      </c>
      <c r="C1044" s="2" t="s">
        <v>132</v>
      </c>
      <c r="D1044" t="s">
        <v>133</v>
      </c>
      <c r="E1044" t="s">
        <v>234</v>
      </c>
      <c r="F1044">
        <v>1788</v>
      </c>
      <c r="G1044">
        <v>1260</v>
      </c>
      <c r="H1044">
        <v>1136</v>
      </c>
      <c r="I1044">
        <v>914</v>
      </c>
      <c r="J1044">
        <v>773</v>
      </c>
      <c r="K1044">
        <v>280</v>
      </c>
    </row>
    <row r="1045" spans="2:11" x14ac:dyDescent="0.25">
      <c r="B1045" t="s">
        <v>407</v>
      </c>
      <c r="C1045" s="2" t="s">
        <v>134</v>
      </c>
      <c r="D1045" t="s">
        <v>368</v>
      </c>
      <c r="E1045" t="s">
        <v>234</v>
      </c>
      <c r="F1045">
        <v>1075</v>
      </c>
      <c r="G1045">
        <v>1291</v>
      </c>
      <c r="H1045">
        <v>1823</v>
      </c>
      <c r="I1045">
        <v>1672</v>
      </c>
      <c r="J1045">
        <v>1274</v>
      </c>
      <c r="K1045">
        <v>642</v>
      </c>
    </row>
    <row r="1046" spans="2:11" x14ac:dyDescent="0.25">
      <c r="B1046" t="s">
        <v>407</v>
      </c>
      <c r="C1046" s="2" t="s">
        <v>13</v>
      </c>
      <c r="D1046" t="s">
        <v>14</v>
      </c>
      <c r="E1046" t="s">
        <v>235</v>
      </c>
      <c r="F1046">
        <v>5568</v>
      </c>
      <c r="G1046">
        <v>5911</v>
      </c>
      <c r="H1046">
        <v>5178</v>
      </c>
      <c r="I1046">
        <v>2889</v>
      </c>
      <c r="J1046">
        <v>2150</v>
      </c>
      <c r="K1046">
        <v>791</v>
      </c>
    </row>
    <row r="1047" spans="2:11" x14ac:dyDescent="0.25">
      <c r="B1047" t="s">
        <v>407</v>
      </c>
      <c r="C1047" s="2" t="s">
        <v>135</v>
      </c>
      <c r="D1047" t="s">
        <v>136</v>
      </c>
      <c r="E1047" t="s">
        <v>234</v>
      </c>
      <c r="F1047">
        <v>518</v>
      </c>
      <c r="G1047">
        <v>373</v>
      </c>
      <c r="H1047">
        <v>512</v>
      </c>
      <c r="I1047">
        <v>486</v>
      </c>
      <c r="J1047">
        <v>295</v>
      </c>
      <c r="K1047">
        <v>272</v>
      </c>
    </row>
    <row r="1048" spans="2:11" x14ac:dyDescent="0.25">
      <c r="B1048" t="s">
        <v>407</v>
      </c>
      <c r="C1048" s="2" t="s">
        <v>137</v>
      </c>
      <c r="D1048" t="s">
        <v>138</v>
      </c>
      <c r="E1048" t="s">
        <v>234</v>
      </c>
      <c r="F1048">
        <v>640</v>
      </c>
      <c r="G1048">
        <v>262</v>
      </c>
      <c r="H1048">
        <v>279</v>
      </c>
      <c r="I1048">
        <v>312</v>
      </c>
      <c r="J1048">
        <v>182</v>
      </c>
      <c r="K1048">
        <v>57</v>
      </c>
    </row>
    <row r="1049" spans="2:11" x14ac:dyDescent="0.25">
      <c r="B1049" t="s">
        <v>407</v>
      </c>
      <c r="C1049" s="2" t="s">
        <v>139</v>
      </c>
      <c r="D1049" t="s">
        <v>369</v>
      </c>
      <c r="E1049" t="s">
        <v>234</v>
      </c>
      <c r="F1049">
        <v>1029</v>
      </c>
      <c r="G1049">
        <v>644</v>
      </c>
      <c r="H1049">
        <v>662</v>
      </c>
      <c r="I1049">
        <v>367</v>
      </c>
      <c r="J1049">
        <v>157</v>
      </c>
      <c r="K1049">
        <v>143</v>
      </c>
    </row>
    <row r="1050" spans="2:11" x14ac:dyDescent="0.25">
      <c r="B1050" t="s">
        <v>407</v>
      </c>
      <c r="C1050" s="2" t="s">
        <v>78</v>
      </c>
      <c r="D1050" t="s">
        <v>79</v>
      </c>
      <c r="E1050" t="s">
        <v>235</v>
      </c>
      <c r="F1050">
        <v>3904</v>
      </c>
      <c r="G1050">
        <v>3466</v>
      </c>
      <c r="H1050">
        <v>2752</v>
      </c>
      <c r="I1050">
        <v>2091</v>
      </c>
      <c r="J1050">
        <v>814</v>
      </c>
      <c r="K1050">
        <v>926</v>
      </c>
    </row>
    <row r="1051" spans="2:11" x14ac:dyDescent="0.25">
      <c r="B1051" t="s">
        <v>407</v>
      </c>
      <c r="C1051" s="2" t="s">
        <v>81</v>
      </c>
      <c r="D1051" t="s">
        <v>82</v>
      </c>
      <c r="E1051" t="s">
        <v>235</v>
      </c>
      <c r="F1051">
        <v>10294</v>
      </c>
      <c r="G1051">
        <v>8524</v>
      </c>
      <c r="H1051">
        <v>6120</v>
      </c>
      <c r="I1051">
        <v>5407</v>
      </c>
      <c r="J1051">
        <v>2674</v>
      </c>
      <c r="K1051">
        <v>1256</v>
      </c>
    </row>
    <row r="1052" spans="2:11" x14ac:dyDescent="0.25">
      <c r="B1052" t="s">
        <v>407</v>
      </c>
      <c r="C1052" s="2" t="s">
        <v>42</v>
      </c>
      <c r="D1052" t="s">
        <v>43</v>
      </c>
      <c r="E1052" t="s">
        <v>235</v>
      </c>
      <c r="F1052">
        <v>8076</v>
      </c>
      <c r="G1052">
        <v>6948</v>
      </c>
      <c r="H1052">
        <v>5762</v>
      </c>
      <c r="I1052">
        <v>4149</v>
      </c>
      <c r="J1052">
        <v>2956</v>
      </c>
      <c r="K1052">
        <v>1290</v>
      </c>
    </row>
    <row r="1053" spans="2:11" x14ac:dyDescent="0.25">
      <c r="B1053" t="s">
        <v>407</v>
      </c>
      <c r="C1053" s="2" t="s">
        <v>15</v>
      </c>
      <c r="D1053" t="s">
        <v>16</v>
      </c>
      <c r="E1053" t="s">
        <v>235</v>
      </c>
      <c r="F1053">
        <v>3661</v>
      </c>
      <c r="G1053">
        <v>4069</v>
      </c>
      <c r="H1053">
        <v>2725</v>
      </c>
      <c r="I1053">
        <v>2270</v>
      </c>
      <c r="J1053">
        <v>1603</v>
      </c>
      <c r="K1053">
        <v>1014</v>
      </c>
    </row>
    <row r="1054" spans="2:11" x14ac:dyDescent="0.25">
      <c r="B1054" t="s">
        <v>407</v>
      </c>
      <c r="C1054" s="2" t="s">
        <v>217</v>
      </c>
      <c r="D1054" t="s">
        <v>311</v>
      </c>
      <c r="E1054" t="s">
        <v>234</v>
      </c>
      <c r="F1054" t="s">
        <v>110</v>
      </c>
      <c r="G1054" t="s">
        <v>110</v>
      </c>
      <c r="H1054" t="s">
        <v>110</v>
      </c>
      <c r="I1054" t="s">
        <v>110</v>
      </c>
      <c r="J1054" t="s">
        <v>110</v>
      </c>
      <c r="K1054" t="s">
        <v>110</v>
      </c>
    </row>
    <row r="1055" spans="2:11" x14ac:dyDescent="0.25">
      <c r="B1055" t="s">
        <v>407</v>
      </c>
      <c r="C1055" s="2" t="s">
        <v>140</v>
      </c>
      <c r="D1055" t="s">
        <v>141</v>
      </c>
      <c r="E1055" t="s">
        <v>234</v>
      </c>
      <c r="F1055">
        <v>1396</v>
      </c>
      <c r="G1055">
        <v>2793</v>
      </c>
      <c r="H1055">
        <v>2799</v>
      </c>
      <c r="I1055">
        <v>2806</v>
      </c>
      <c r="J1055">
        <v>1981</v>
      </c>
      <c r="K1055">
        <v>1836</v>
      </c>
    </row>
    <row r="1056" spans="2:11" x14ac:dyDescent="0.25">
      <c r="B1056" t="s">
        <v>407</v>
      </c>
      <c r="C1056" s="2" t="s">
        <v>85</v>
      </c>
      <c r="D1056" t="s">
        <v>86</v>
      </c>
      <c r="E1056" t="s">
        <v>235</v>
      </c>
      <c r="F1056">
        <v>8110</v>
      </c>
      <c r="G1056">
        <v>6859</v>
      </c>
      <c r="H1056">
        <v>5487</v>
      </c>
      <c r="I1056">
        <v>4407</v>
      </c>
      <c r="J1056">
        <v>2942</v>
      </c>
      <c r="K1056">
        <v>2647</v>
      </c>
    </row>
    <row r="1057" spans="2:11" x14ac:dyDescent="0.25">
      <c r="B1057" t="s">
        <v>407</v>
      </c>
      <c r="C1057" s="2" t="s">
        <v>87</v>
      </c>
      <c r="D1057" t="s">
        <v>88</v>
      </c>
      <c r="E1057" t="s">
        <v>235</v>
      </c>
      <c r="F1057">
        <v>8556</v>
      </c>
      <c r="G1057">
        <v>4624</v>
      </c>
      <c r="H1057">
        <v>5241</v>
      </c>
      <c r="I1057">
        <v>3658</v>
      </c>
      <c r="J1057">
        <v>2030</v>
      </c>
      <c r="K1057">
        <v>1384</v>
      </c>
    </row>
    <row r="1058" spans="2:11" x14ac:dyDescent="0.25">
      <c r="B1058" t="s">
        <v>407</v>
      </c>
      <c r="C1058" s="2" t="s">
        <v>17</v>
      </c>
      <c r="D1058" t="s">
        <v>18</v>
      </c>
      <c r="E1058" t="s">
        <v>235</v>
      </c>
      <c r="F1058">
        <v>4291</v>
      </c>
      <c r="G1058">
        <v>5542</v>
      </c>
      <c r="H1058">
        <v>5564</v>
      </c>
      <c r="I1058">
        <v>4417</v>
      </c>
      <c r="J1058">
        <v>3397</v>
      </c>
      <c r="K1058">
        <v>3394</v>
      </c>
    </row>
    <row r="1059" spans="2:11" x14ac:dyDescent="0.25">
      <c r="B1059" t="s">
        <v>407</v>
      </c>
      <c r="C1059" s="2" t="s">
        <v>142</v>
      </c>
      <c r="D1059" t="s">
        <v>143</v>
      </c>
      <c r="E1059" t="s">
        <v>234</v>
      </c>
      <c r="F1059">
        <v>1286</v>
      </c>
      <c r="G1059">
        <v>388</v>
      </c>
      <c r="H1059">
        <v>428</v>
      </c>
      <c r="I1059">
        <v>585</v>
      </c>
      <c r="J1059">
        <v>287</v>
      </c>
      <c r="K1059">
        <v>383</v>
      </c>
    </row>
    <row r="1060" spans="2:11" x14ac:dyDescent="0.25">
      <c r="B1060" t="s">
        <v>407</v>
      </c>
      <c r="C1060" s="2" t="s">
        <v>19</v>
      </c>
      <c r="D1060" t="s">
        <v>20</v>
      </c>
      <c r="E1060" t="s">
        <v>234</v>
      </c>
      <c r="F1060">
        <v>2651</v>
      </c>
      <c r="G1060">
        <v>2682</v>
      </c>
      <c r="H1060">
        <v>3480</v>
      </c>
      <c r="I1060">
        <v>2256</v>
      </c>
      <c r="J1060">
        <v>1505</v>
      </c>
      <c r="K1060">
        <v>1101</v>
      </c>
    </row>
    <row r="1061" spans="2:11" x14ac:dyDescent="0.25">
      <c r="B1061" t="s">
        <v>407</v>
      </c>
      <c r="C1061" s="2" t="s">
        <v>144</v>
      </c>
      <c r="D1061" t="s">
        <v>145</v>
      </c>
      <c r="E1061" t="s">
        <v>234</v>
      </c>
      <c r="F1061">
        <v>1161</v>
      </c>
      <c r="G1061">
        <v>1816</v>
      </c>
      <c r="H1061">
        <v>1902</v>
      </c>
      <c r="I1061">
        <v>1186</v>
      </c>
      <c r="J1061">
        <v>1465</v>
      </c>
      <c r="K1061">
        <v>1442</v>
      </c>
    </row>
    <row r="1062" spans="2:11" x14ac:dyDescent="0.25">
      <c r="B1062" t="s">
        <v>407</v>
      </c>
      <c r="C1062" s="2" t="s">
        <v>44</v>
      </c>
      <c r="D1062" t="s">
        <v>390</v>
      </c>
      <c r="E1062" t="s">
        <v>235</v>
      </c>
      <c r="F1062">
        <v>6363</v>
      </c>
      <c r="G1062">
        <v>6198</v>
      </c>
      <c r="H1062">
        <v>5479</v>
      </c>
      <c r="I1062">
        <v>4621</v>
      </c>
      <c r="J1062">
        <v>3519</v>
      </c>
      <c r="K1062">
        <v>2541</v>
      </c>
    </row>
    <row r="1063" spans="2:11" x14ac:dyDescent="0.25">
      <c r="B1063" t="s">
        <v>407</v>
      </c>
      <c r="C1063" s="2" t="s">
        <v>45</v>
      </c>
      <c r="D1063" t="s">
        <v>391</v>
      </c>
      <c r="E1063" t="s">
        <v>235</v>
      </c>
      <c r="F1063">
        <v>5940</v>
      </c>
      <c r="G1063">
        <v>5690</v>
      </c>
      <c r="H1063">
        <v>4860</v>
      </c>
      <c r="I1063">
        <v>4400</v>
      </c>
      <c r="J1063">
        <v>3685</v>
      </c>
      <c r="K1063">
        <v>2759</v>
      </c>
    </row>
    <row r="1064" spans="2:11" x14ac:dyDescent="0.25">
      <c r="B1064" t="s">
        <v>407</v>
      </c>
      <c r="C1064" s="2" t="s">
        <v>46</v>
      </c>
      <c r="D1064" t="s">
        <v>47</v>
      </c>
      <c r="E1064" t="s">
        <v>235</v>
      </c>
      <c r="F1064">
        <v>5737</v>
      </c>
      <c r="G1064">
        <v>6515</v>
      </c>
      <c r="H1064">
        <v>4500</v>
      </c>
      <c r="I1064">
        <v>3930</v>
      </c>
      <c r="J1064">
        <v>3582</v>
      </c>
      <c r="K1064">
        <v>3060</v>
      </c>
    </row>
    <row r="1065" spans="2:11" x14ac:dyDescent="0.25">
      <c r="B1065" t="s">
        <v>407</v>
      </c>
      <c r="C1065" s="2" t="s">
        <v>146</v>
      </c>
      <c r="D1065" t="s">
        <v>370</v>
      </c>
      <c r="E1065" t="s">
        <v>234</v>
      </c>
      <c r="F1065">
        <v>584</v>
      </c>
      <c r="G1065">
        <v>567</v>
      </c>
      <c r="H1065">
        <v>648</v>
      </c>
      <c r="I1065">
        <v>488</v>
      </c>
      <c r="J1065">
        <v>196</v>
      </c>
      <c r="K1065">
        <v>107</v>
      </c>
    </row>
    <row r="1066" spans="2:11" x14ac:dyDescent="0.25">
      <c r="B1066" t="s">
        <v>407</v>
      </c>
      <c r="C1066" s="2" t="s">
        <v>147</v>
      </c>
      <c r="D1066" t="s">
        <v>148</v>
      </c>
      <c r="E1066" t="s">
        <v>234</v>
      </c>
      <c r="F1066">
        <v>2688</v>
      </c>
      <c r="G1066">
        <v>2232</v>
      </c>
      <c r="H1066">
        <v>2429</v>
      </c>
      <c r="I1066">
        <v>2593</v>
      </c>
      <c r="J1066">
        <v>2098</v>
      </c>
      <c r="K1066">
        <v>2151</v>
      </c>
    </row>
    <row r="1067" spans="2:11" x14ac:dyDescent="0.25">
      <c r="B1067" t="s">
        <v>407</v>
      </c>
      <c r="C1067" s="2" t="s">
        <v>48</v>
      </c>
      <c r="D1067" t="s">
        <v>49</v>
      </c>
      <c r="E1067" t="s">
        <v>235</v>
      </c>
      <c r="F1067">
        <v>24428</v>
      </c>
      <c r="G1067">
        <v>24810</v>
      </c>
      <c r="H1067">
        <v>22541</v>
      </c>
      <c r="I1067">
        <v>17825</v>
      </c>
      <c r="J1067">
        <v>15951</v>
      </c>
      <c r="K1067">
        <v>8739</v>
      </c>
    </row>
    <row r="1068" spans="2:11" x14ac:dyDescent="0.25">
      <c r="B1068" t="s">
        <v>407</v>
      </c>
      <c r="C1068" s="2" t="s">
        <v>21</v>
      </c>
      <c r="D1068" t="s">
        <v>22</v>
      </c>
      <c r="E1068" t="s">
        <v>235</v>
      </c>
      <c r="F1068">
        <v>1879</v>
      </c>
      <c r="G1068">
        <v>787</v>
      </c>
      <c r="H1068">
        <v>857</v>
      </c>
      <c r="I1068">
        <v>841</v>
      </c>
      <c r="J1068">
        <v>362</v>
      </c>
      <c r="K1068">
        <v>163</v>
      </c>
    </row>
    <row r="1069" spans="2:11" x14ac:dyDescent="0.25">
      <c r="B1069" t="s">
        <v>407</v>
      </c>
      <c r="C1069" s="2" t="s">
        <v>23</v>
      </c>
      <c r="D1069" t="s">
        <v>24</v>
      </c>
      <c r="E1069" t="s">
        <v>234</v>
      </c>
      <c r="F1069">
        <v>2308</v>
      </c>
      <c r="G1069">
        <v>3517</v>
      </c>
      <c r="H1069">
        <v>2214</v>
      </c>
      <c r="I1069">
        <v>2455</v>
      </c>
      <c r="J1069">
        <v>3022</v>
      </c>
      <c r="K1069">
        <v>3440</v>
      </c>
    </row>
    <row r="1070" spans="2:11" x14ac:dyDescent="0.25">
      <c r="B1070" t="s">
        <v>407</v>
      </c>
      <c r="C1070" s="2" t="s">
        <v>89</v>
      </c>
      <c r="D1070" t="s">
        <v>312</v>
      </c>
      <c r="E1070" t="s">
        <v>234</v>
      </c>
      <c r="F1070" t="s">
        <v>110</v>
      </c>
      <c r="G1070" t="s">
        <v>110</v>
      </c>
      <c r="H1070" t="s">
        <v>110</v>
      </c>
      <c r="I1070" t="s">
        <v>110</v>
      </c>
      <c r="J1070" t="s">
        <v>110</v>
      </c>
      <c r="K1070" t="s">
        <v>110</v>
      </c>
    </row>
    <row r="1071" spans="2:11" x14ac:dyDescent="0.25">
      <c r="B1071" t="s">
        <v>407</v>
      </c>
      <c r="C1071" s="2" t="s">
        <v>50</v>
      </c>
      <c r="D1071" t="s">
        <v>51</v>
      </c>
      <c r="E1071" t="s">
        <v>235</v>
      </c>
      <c r="F1071">
        <v>4691</v>
      </c>
      <c r="G1071">
        <v>5243</v>
      </c>
      <c r="H1071">
        <v>3477</v>
      </c>
      <c r="I1071">
        <v>4177</v>
      </c>
      <c r="J1071">
        <v>2712</v>
      </c>
      <c r="K1071">
        <v>2156</v>
      </c>
    </row>
    <row r="1072" spans="2:11" x14ac:dyDescent="0.25">
      <c r="B1072" t="s">
        <v>407</v>
      </c>
      <c r="C1072" s="2" t="s">
        <v>113</v>
      </c>
      <c r="D1072" t="s">
        <v>111</v>
      </c>
      <c r="E1072" t="s">
        <v>234</v>
      </c>
      <c r="F1072">
        <v>1239</v>
      </c>
      <c r="G1072">
        <v>1508</v>
      </c>
      <c r="H1072">
        <v>1610</v>
      </c>
      <c r="I1072">
        <v>968</v>
      </c>
      <c r="J1072" t="s">
        <v>110</v>
      </c>
      <c r="K1072" t="s">
        <v>110</v>
      </c>
    </row>
    <row r="1073" spans="2:11" x14ac:dyDescent="0.25">
      <c r="B1073" t="s">
        <v>407</v>
      </c>
      <c r="C1073" s="2" t="s">
        <v>149</v>
      </c>
      <c r="D1073" t="s">
        <v>150</v>
      </c>
      <c r="E1073" t="s">
        <v>234</v>
      </c>
      <c r="F1073">
        <v>1178</v>
      </c>
      <c r="G1073">
        <v>1591</v>
      </c>
      <c r="H1073">
        <v>1815</v>
      </c>
      <c r="I1073">
        <v>1553</v>
      </c>
      <c r="J1073">
        <v>1276</v>
      </c>
      <c r="K1073">
        <v>171</v>
      </c>
    </row>
    <row r="1074" spans="2:11" x14ac:dyDescent="0.25">
      <c r="B1074" t="s">
        <v>407</v>
      </c>
      <c r="C1074" s="2" t="s">
        <v>52</v>
      </c>
      <c r="D1074" t="s">
        <v>392</v>
      </c>
      <c r="E1074" t="s">
        <v>235</v>
      </c>
      <c r="F1074">
        <v>9710</v>
      </c>
      <c r="G1074">
        <v>8375</v>
      </c>
      <c r="H1074">
        <v>8182</v>
      </c>
      <c r="I1074">
        <v>5984</v>
      </c>
      <c r="J1074">
        <v>4545</v>
      </c>
      <c r="K1074">
        <v>4609</v>
      </c>
    </row>
    <row r="1075" spans="2:11" x14ac:dyDescent="0.25">
      <c r="B1075" t="s">
        <v>407</v>
      </c>
      <c r="C1075" s="2" t="s">
        <v>53</v>
      </c>
      <c r="D1075" t="s">
        <v>393</v>
      </c>
      <c r="E1075" t="s">
        <v>234</v>
      </c>
      <c r="F1075">
        <v>11220</v>
      </c>
      <c r="G1075">
        <v>9711</v>
      </c>
      <c r="H1075">
        <v>8860</v>
      </c>
      <c r="I1075">
        <v>7328</v>
      </c>
      <c r="J1075">
        <v>5021</v>
      </c>
      <c r="K1075">
        <v>4373</v>
      </c>
    </row>
    <row r="1076" spans="2:11" x14ac:dyDescent="0.25">
      <c r="B1076" t="s">
        <v>407</v>
      </c>
      <c r="C1076" s="2" t="s">
        <v>151</v>
      </c>
      <c r="D1076" t="s">
        <v>152</v>
      </c>
      <c r="E1076" t="s">
        <v>234</v>
      </c>
      <c r="F1076">
        <v>2518</v>
      </c>
      <c r="G1076">
        <v>2281</v>
      </c>
      <c r="H1076">
        <v>2559</v>
      </c>
      <c r="I1076">
        <v>2168</v>
      </c>
      <c r="J1076">
        <v>1315</v>
      </c>
      <c r="K1076">
        <v>837</v>
      </c>
    </row>
    <row r="1077" spans="2:11" x14ac:dyDescent="0.25">
      <c r="B1077" t="s">
        <v>407</v>
      </c>
      <c r="C1077" s="2" t="s">
        <v>54</v>
      </c>
      <c r="D1077" t="s">
        <v>55</v>
      </c>
      <c r="E1077" t="s">
        <v>235</v>
      </c>
      <c r="F1077">
        <v>2623</v>
      </c>
      <c r="G1077">
        <v>2143</v>
      </c>
      <c r="H1077">
        <v>2058</v>
      </c>
      <c r="I1077">
        <v>831</v>
      </c>
      <c r="J1077">
        <v>1340</v>
      </c>
      <c r="K1077">
        <v>0</v>
      </c>
    </row>
    <row r="1078" spans="2:11" x14ac:dyDescent="0.25">
      <c r="B1078" t="s">
        <v>407</v>
      </c>
      <c r="C1078" s="2" t="s">
        <v>25</v>
      </c>
      <c r="D1078" t="s">
        <v>316</v>
      </c>
      <c r="E1078" t="s">
        <v>235</v>
      </c>
      <c r="F1078">
        <v>7525</v>
      </c>
      <c r="G1078">
        <v>7255</v>
      </c>
      <c r="H1078">
        <v>4419</v>
      </c>
      <c r="I1078">
        <v>4670</v>
      </c>
      <c r="J1078">
        <v>4084</v>
      </c>
      <c r="K1078">
        <v>5078</v>
      </c>
    </row>
    <row r="1079" spans="2:11" x14ac:dyDescent="0.25">
      <c r="B1079" t="s">
        <v>407</v>
      </c>
      <c r="C1079" s="2" t="s">
        <v>90</v>
      </c>
      <c r="D1079" t="s">
        <v>324</v>
      </c>
      <c r="E1079" t="s">
        <v>235</v>
      </c>
      <c r="F1079">
        <v>56737</v>
      </c>
      <c r="G1079">
        <v>50457</v>
      </c>
      <c r="H1079">
        <v>49733</v>
      </c>
      <c r="I1079">
        <v>39885</v>
      </c>
      <c r="J1079">
        <v>42137</v>
      </c>
      <c r="K1079">
        <v>27492</v>
      </c>
    </row>
    <row r="1080" spans="2:11" x14ac:dyDescent="0.25">
      <c r="B1080" t="s">
        <v>407</v>
      </c>
      <c r="C1080" s="2" t="s">
        <v>218</v>
      </c>
      <c r="D1080" t="s">
        <v>302</v>
      </c>
      <c r="E1080" t="s">
        <v>234</v>
      </c>
      <c r="F1080">
        <v>9</v>
      </c>
      <c r="G1080">
        <v>0</v>
      </c>
      <c r="H1080">
        <v>0</v>
      </c>
      <c r="I1080">
        <v>0</v>
      </c>
      <c r="J1080">
        <v>24</v>
      </c>
      <c r="K1080">
        <v>49</v>
      </c>
    </row>
    <row r="1081" spans="2:11" x14ac:dyDescent="0.25">
      <c r="B1081" t="s">
        <v>407</v>
      </c>
      <c r="C1081" s="2" t="s">
        <v>210</v>
      </c>
      <c r="D1081" t="s">
        <v>211</v>
      </c>
      <c r="E1081" t="s">
        <v>234</v>
      </c>
      <c r="F1081">
        <v>18894</v>
      </c>
      <c r="G1081">
        <v>13698</v>
      </c>
      <c r="H1081">
        <v>16710</v>
      </c>
      <c r="I1081">
        <v>15983</v>
      </c>
      <c r="J1081">
        <v>12169</v>
      </c>
      <c r="K1081">
        <v>12996</v>
      </c>
    </row>
    <row r="1082" spans="2:11" x14ac:dyDescent="0.25">
      <c r="B1082" t="s">
        <v>407</v>
      </c>
      <c r="C1082" s="2" t="s">
        <v>26</v>
      </c>
      <c r="D1082" t="s">
        <v>27</v>
      </c>
      <c r="E1082" t="s">
        <v>235</v>
      </c>
      <c r="F1082">
        <v>8442</v>
      </c>
      <c r="G1082">
        <v>8163</v>
      </c>
      <c r="H1082">
        <v>8059</v>
      </c>
      <c r="I1082">
        <v>5723</v>
      </c>
      <c r="J1082">
        <v>4890</v>
      </c>
      <c r="K1082">
        <v>4715</v>
      </c>
    </row>
    <row r="1083" spans="2:11" x14ac:dyDescent="0.25">
      <c r="B1083" t="s">
        <v>407</v>
      </c>
      <c r="C1083" s="2" t="s">
        <v>153</v>
      </c>
      <c r="D1083" t="s">
        <v>154</v>
      </c>
      <c r="E1083" t="s">
        <v>234</v>
      </c>
      <c r="F1083">
        <v>681</v>
      </c>
      <c r="G1083">
        <v>705</v>
      </c>
      <c r="H1083">
        <v>835</v>
      </c>
      <c r="I1083">
        <v>649</v>
      </c>
      <c r="J1083">
        <v>394</v>
      </c>
      <c r="K1083">
        <v>266</v>
      </c>
    </row>
    <row r="1084" spans="2:11" x14ac:dyDescent="0.25">
      <c r="B1084" t="s">
        <v>407</v>
      </c>
      <c r="C1084" s="2" t="s">
        <v>56</v>
      </c>
      <c r="D1084" t="s">
        <v>57</v>
      </c>
      <c r="E1084" t="s">
        <v>235</v>
      </c>
      <c r="F1084">
        <v>3148</v>
      </c>
      <c r="G1084">
        <v>2627</v>
      </c>
      <c r="H1084">
        <v>1968</v>
      </c>
      <c r="I1084">
        <v>2286</v>
      </c>
      <c r="J1084">
        <v>1512</v>
      </c>
      <c r="K1084">
        <v>1149</v>
      </c>
    </row>
    <row r="1085" spans="2:11" x14ac:dyDescent="0.25">
      <c r="B1085" t="s">
        <v>407</v>
      </c>
      <c r="C1085" s="2" t="s">
        <v>155</v>
      </c>
      <c r="D1085" t="s">
        <v>156</v>
      </c>
      <c r="E1085" t="s">
        <v>234</v>
      </c>
      <c r="F1085">
        <v>161</v>
      </c>
      <c r="G1085">
        <v>456</v>
      </c>
      <c r="H1085">
        <v>514</v>
      </c>
      <c r="I1085">
        <v>362</v>
      </c>
      <c r="J1085">
        <v>240</v>
      </c>
      <c r="K1085">
        <v>60</v>
      </c>
    </row>
    <row r="1086" spans="2:11" x14ac:dyDescent="0.25">
      <c r="B1086" t="s">
        <v>407</v>
      </c>
      <c r="C1086" s="2" t="s">
        <v>157</v>
      </c>
      <c r="D1086" t="s">
        <v>158</v>
      </c>
      <c r="E1086" t="s">
        <v>234</v>
      </c>
      <c r="F1086">
        <v>736</v>
      </c>
      <c r="G1086">
        <v>528</v>
      </c>
      <c r="H1086">
        <v>760</v>
      </c>
      <c r="I1086">
        <v>682</v>
      </c>
      <c r="J1086">
        <v>575</v>
      </c>
      <c r="K1086">
        <v>165</v>
      </c>
    </row>
    <row r="1087" spans="2:11" x14ac:dyDescent="0.25">
      <c r="B1087" t="s">
        <v>407</v>
      </c>
      <c r="C1087" s="2" t="s">
        <v>28</v>
      </c>
      <c r="D1087" t="s">
        <v>29</v>
      </c>
      <c r="E1087" t="s">
        <v>234</v>
      </c>
      <c r="F1087">
        <v>2508</v>
      </c>
      <c r="G1087">
        <v>3423</v>
      </c>
      <c r="H1087">
        <v>3453</v>
      </c>
      <c r="I1087">
        <v>2402</v>
      </c>
      <c r="J1087">
        <v>1872</v>
      </c>
      <c r="K1087">
        <v>663</v>
      </c>
    </row>
    <row r="1088" spans="2:11" x14ac:dyDescent="0.25">
      <c r="B1088" t="s">
        <v>407</v>
      </c>
      <c r="C1088" s="2" t="s">
        <v>30</v>
      </c>
      <c r="D1088" t="s">
        <v>317</v>
      </c>
      <c r="E1088" t="s">
        <v>235</v>
      </c>
      <c r="F1088">
        <v>12276</v>
      </c>
      <c r="G1088">
        <v>12721</v>
      </c>
      <c r="H1088">
        <v>9959</v>
      </c>
      <c r="I1088">
        <v>9229</v>
      </c>
      <c r="J1088">
        <v>4107</v>
      </c>
      <c r="K1088">
        <v>3001</v>
      </c>
    </row>
    <row r="1089" spans="2:11" x14ac:dyDescent="0.25">
      <c r="B1089" t="s">
        <v>407</v>
      </c>
      <c r="C1089" s="2" t="s">
        <v>159</v>
      </c>
      <c r="D1089" t="s">
        <v>160</v>
      </c>
      <c r="E1089" t="s">
        <v>234</v>
      </c>
      <c r="F1089">
        <v>1649</v>
      </c>
      <c r="G1089">
        <v>1321</v>
      </c>
      <c r="H1089">
        <v>1680</v>
      </c>
      <c r="I1089">
        <v>2071</v>
      </c>
      <c r="J1089">
        <v>1333</v>
      </c>
      <c r="K1089">
        <v>541</v>
      </c>
    </row>
    <row r="1090" spans="2:11" x14ac:dyDescent="0.25">
      <c r="B1090" t="s">
        <v>407</v>
      </c>
      <c r="C1090" s="2" t="s">
        <v>161</v>
      </c>
      <c r="D1090" t="s">
        <v>162</v>
      </c>
      <c r="E1090" t="s">
        <v>234</v>
      </c>
      <c r="F1090">
        <v>828</v>
      </c>
      <c r="G1090">
        <v>709</v>
      </c>
      <c r="H1090">
        <v>721</v>
      </c>
      <c r="I1090">
        <v>481</v>
      </c>
      <c r="J1090">
        <v>428</v>
      </c>
      <c r="K1090">
        <v>373</v>
      </c>
    </row>
    <row r="1091" spans="2:11" x14ac:dyDescent="0.25">
      <c r="B1091" t="s">
        <v>407</v>
      </c>
      <c r="C1091" s="2" t="s">
        <v>163</v>
      </c>
      <c r="D1091" t="s">
        <v>164</v>
      </c>
      <c r="E1091" t="s">
        <v>234</v>
      </c>
      <c r="F1091">
        <v>765</v>
      </c>
      <c r="G1091">
        <v>485</v>
      </c>
      <c r="H1091">
        <v>679</v>
      </c>
      <c r="I1091">
        <v>389</v>
      </c>
      <c r="J1091">
        <v>309</v>
      </c>
      <c r="K1091">
        <v>183</v>
      </c>
    </row>
    <row r="1092" spans="2:11" x14ac:dyDescent="0.25">
      <c r="B1092" t="s">
        <v>407</v>
      </c>
      <c r="C1092" s="2" t="s">
        <v>58</v>
      </c>
      <c r="D1092" t="s">
        <v>59</v>
      </c>
      <c r="E1092" t="s">
        <v>235</v>
      </c>
      <c r="F1092">
        <v>1395</v>
      </c>
      <c r="G1092">
        <v>1221</v>
      </c>
      <c r="H1092">
        <v>1935</v>
      </c>
      <c r="I1092">
        <v>1531</v>
      </c>
      <c r="J1092">
        <v>904</v>
      </c>
      <c r="K1092">
        <v>1557</v>
      </c>
    </row>
    <row r="1093" spans="2:11" x14ac:dyDescent="0.25">
      <c r="B1093" t="s">
        <v>407</v>
      </c>
      <c r="C1093" s="2" t="s">
        <v>60</v>
      </c>
      <c r="D1093" t="s">
        <v>61</v>
      </c>
      <c r="E1093" t="s">
        <v>235</v>
      </c>
      <c r="F1093">
        <v>17723</v>
      </c>
      <c r="G1093">
        <v>18593</v>
      </c>
      <c r="H1093">
        <v>17497</v>
      </c>
      <c r="I1093">
        <v>12406</v>
      </c>
      <c r="J1093">
        <v>10629</v>
      </c>
      <c r="K1093">
        <v>7199</v>
      </c>
    </row>
    <row r="1094" spans="2:11" x14ac:dyDescent="0.25">
      <c r="B1094" t="s">
        <v>407</v>
      </c>
      <c r="C1094" s="2" t="s">
        <v>165</v>
      </c>
      <c r="D1094" t="s">
        <v>166</v>
      </c>
      <c r="E1094" t="s">
        <v>234</v>
      </c>
      <c r="F1094">
        <v>838</v>
      </c>
      <c r="G1094">
        <v>357</v>
      </c>
      <c r="H1094">
        <v>653</v>
      </c>
      <c r="I1094">
        <v>1184</v>
      </c>
      <c r="J1094">
        <v>952</v>
      </c>
      <c r="K1094">
        <v>713</v>
      </c>
    </row>
    <row r="1095" spans="2:11" x14ac:dyDescent="0.25">
      <c r="B1095" t="s">
        <v>407</v>
      </c>
      <c r="C1095" s="2" t="s">
        <v>91</v>
      </c>
      <c r="D1095" t="s">
        <v>363</v>
      </c>
      <c r="E1095" t="s">
        <v>235</v>
      </c>
      <c r="F1095">
        <v>6705</v>
      </c>
      <c r="G1095">
        <v>6602</v>
      </c>
      <c r="H1095">
        <v>8093</v>
      </c>
      <c r="I1095">
        <v>8189</v>
      </c>
      <c r="J1095">
        <v>6990</v>
      </c>
      <c r="K1095">
        <v>5733</v>
      </c>
    </row>
    <row r="1096" spans="2:11" x14ac:dyDescent="0.25">
      <c r="B1096" t="s">
        <v>407</v>
      </c>
      <c r="C1096" s="2" t="s">
        <v>92</v>
      </c>
      <c r="D1096" t="s">
        <v>313</v>
      </c>
      <c r="E1096" t="s">
        <v>235</v>
      </c>
      <c r="F1096">
        <v>1006</v>
      </c>
      <c r="G1096">
        <v>759</v>
      </c>
      <c r="H1096">
        <v>1639</v>
      </c>
      <c r="I1096">
        <v>2426</v>
      </c>
      <c r="J1096">
        <v>2828</v>
      </c>
      <c r="K1096">
        <v>2119</v>
      </c>
    </row>
    <row r="1097" spans="2:11" x14ac:dyDescent="0.25">
      <c r="B1097" t="s">
        <v>407</v>
      </c>
      <c r="C1097" s="2" t="s">
        <v>167</v>
      </c>
      <c r="D1097" t="s">
        <v>168</v>
      </c>
      <c r="E1097" t="s">
        <v>234</v>
      </c>
      <c r="F1097">
        <v>349</v>
      </c>
      <c r="G1097">
        <v>407</v>
      </c>
      <c r="H1097">
        <v>334</v>
      </c>
      <c r="I1097">
        <v>350</v>
      </c>
      <c r="J1097">
        <v>234</v>
      </c>
      <c r="K1097">
        <v>172</v>
      </c>
    </row>
    <row r="1098" spans="2:11" x14ac:dyDescent="0.25">
      <c r="B1098" t="s">
        <v>407</v>
      </c>
      <c r="C1098" s="2" t="s">
        <v>169</v>
      </c>
      <c r="D1098" t="s">
        <v>170</v>
      </c>
      <c r="E1098" t="s">
        <v>234</v>
      </c>
      <c r="F1098">
        <v>259</v>
      </c>
      <c r="G1098">
        <v>475</v>
      </c>
      <c r="H1098">
        <v>206</v>
      </c>
      <c r="I1098">
        <v>221</v>
      </c>
      <c r="J1098">
        <v>289</v>
      </c>
      <c r="K1098">
        <v>183</v>
      </c>
    </row>
    <row r="1099" spans="2:11" x14ac:dyDescent="0.25">
      <c r="B1099" t="s">
        <v>407</v>
      </c>
      <c r="C1099" s="2" t="s">
        <v>31</v>
      </c>
      <c r="D1099" t="s">
        <v>318</v>
      </c>
      <c r="E1099" t="s">
        <v>235</v>
      </c>
      <c r="F1099">
        <v>12367</v>
      </c>
      <c r="G1099">
        <v>15689</v>
      </c>
      <c r="H1099">
        <v>14333</v>
      </c>
      <c r="I1099">
        <v>11736</v>
      </c>
      <c r="J1099">
        <v>9308</v>
      </c>
      <c r="K1099">
        <v>9357</v>
      </c>
    </row>
    <row r="1100" spans="2:11" x14ac:dyDescent="0.25">
      <c r="B1100" t="s">
        <v>407</v>
      </c>
      <c r="C1100" s="2" t="s">
        <v>171</v>
      </c>
      <c r="D1100" t="s">
        <v>172</v>
      </c>
      <c r="E1100" t="s">
        <v>234</v>
      </c>
      <c r="F1100">
        <v>2431</v>
      </c>
      <c r="G1100">
        <v>2454</v>
      </c>
      <c r="H1100">
        <v>3045</v>
      </c>
      <c r="I1100">
        <v>3429</v>
      </c>
      <c r="J1100">
        <v>3136</v>
      </c>
      <c r="K1100">
        <v>3165</v>
      </c>
    </row>
    <row r="1101" spans="2:11" x14ac:dyDescent="0.25">
      <c r="B1101" t="s">
        <v>407</v>
      </c>
      <c r="C1101" s="2" t="s">
        <v>173</v>
      </c>
      <c r="D1101" t="s">
        <v>174</v>
      </c>
      <c r="E1101" t="s">
        <v>234</v>
      </c>
      <c r="F1101">
        <v>877</v>
      </c>
      <c r="G1101">
        <v>598</v>
      </c>
      <c r="H1101">
        <v>735</v>
      </c>
      <c r="I1101">
        <v>705</v>
      </c>
      <c r="J1101">
        <v>714</v>
      </c>
      <c r="K1101">
        <v>439</v>
      </c>
    </row>
    <row r="1102" spans="2:11" x14ac:dyDescent="0.25">
      <c r="B1102" t="s">
        <v>407</v>
      </c>
      <c r="C1102" s="2" t="s">
        <v>62</v>
      </c>
      <c r="D1102" t="s">
        <v>394</v>
      </c>
      <c r="E1102" t="s">
        <v>235</v>
      </c>
      <c r="F1102">
        <v>9446</v>
      </c>
      <c r="G1102">
        <v>7568</v>
      </c>
      <c r="H1102">
        <v>7084</v>
      </c>
      <c r="I1102">
        <v>5950</v>
      </c>
      <c r="J1102">
        <v>4479</v>
      </c>
      <c r="K1102">
        <v>3409</v>
      </c>
    </row>
    <row r="1103" spans="2:11" x14ac:dyDescent="0.25">
      <c r="B1103" t="s">
        <v>407</v>
      </c>
      <c r="C1103" s="2" t="s">
        <v>93</v>
      </c>
      <c r="D1103" t="s">
        <v>325</v>
      </c>
      <c r="E1103" t="s">
        <v>234</v>
      </c>
      <c r="F1103">
        <v>3427</v>
      </c>
      <c r="G1103">
        <v>4608</v>
      </c>
      <c r="H1103">
        <v>4738</v>
      </c>
      <c r="I1103">
        <v>3020</v>
      </c>
      <c r="J1103">
        <v>2879</v>
      </c>
      <c r="K1103">
        <v>2619</v>
      </c>
    </row>
    <row r="1104" spans="2:11" x14ac:dyDescent="0.25">
      <c r="B1104" t="s">
        <v>407</v>
      </c>
      <c r="C1104" s="2" t="s">
        <v>32</v>
      </c>
      <c r="D1104" t="s">
        <v>33</v>
      </c>
      <c r="E1104" t="s">
        <v>234</v>
      </c>
      <c r="F1104">
        <v>1331</v>
      </c>
      <c r="G1104">
        <v>1204</v>
      </c>
      <c r="H1104">
        <v>1339</v>
      </c>
      <c r="I1104">
        <v>1090</v>
      </c>
      <c r="J1104">
        <v>1009</v>
      </c>
      <c r="K1104">
        <v>961</v>
      </c>
    </row>
    <row r="1105" spans="2:11" x14ac:dyDescent="0.25">
      <c r="B1105" t="s">
        <v>407</v>
      </c>
      <c r="C1105" s="2" t="s">
        <v>219</v>
      </c>
      <c r="D1105" t="s">
        <v>314</v>
      </c>
      <c r="E1105" t="s">
        <v>235</v>
      </c>
      <c r="F1105">
        <v>639</v>
      </c>
      <c r="G1105">
        <v>392</v>
      </c>
      <c r="H1105">
        <v>266</v>
      </c>
      <c r="I1105">
        <v>747</v>
      </c>
      <c r="J1105">
        <v>589</v>
      </c>
      <c r="K1105">
        <v>634</v>
      </c>
    </row>
    <row r="1106" spans="2:11" x14ac:dyDescent="0.25">
      <c r="B1106" t="s">
        <v>407</v>
      </c>
      <c r="C1106" s="2" t="s">
        <v>94</v>
      </c>
      <c r="D1106" t="s">
        <v>95</v>
      </c>
      <c r="E1106" t="s">
        <v>235</v>
      </c>
      <c r="F1106">
        <v>1403</v>
      </c>
      <c r="G1106">
        <v>1201</v>
      </c>
      <c r="H1106">
        <v>1131</v>
      </c>
      <c r="I1106">
        <v>1261</v>
      </c>
      <c r="J1106">
        <v>838</v>
      </c>
      <c r="K1106">
        <v>785</v>
      </c>
    </row>
    <row r="1107" spans="2:11" x14ac:dyDescent="0.25">
      <c r="B1107" t="s">
        <v>407</v>
      </c>
      <c r="C1107" s="2" t="s">
        <v>63</v>
      </c>
      <c r="D1107" t="s">
        <v>395</v>
      </c>
      <c r="E1107" t="s">
        <v>235</v>
      </c>
      <c r="F1107">
        <v>3663</v>
      </c>
      <c r="G1107">
        <v>3786</v>
      </c>
      <c r="H1107">
        <v>3747</v>
      </c>
      <c r="I1107">
        <v>3351</v>
      </c>
      <c r="J1107">
        <v>2269</v>
      </c>
      <c r="K1107">
        <v>2079</v>
      </c>
    </row>
    <row r="1108" spans="2:11" x14ac:dyDescent="0.25">
      <c r="B1108" t="s">
        <v>407</v>
      </c>
      <c r="C1108" s="2" t="s">
        <v>175</v>
      </c>
      <c r="D1108" t="s">
        <v>176</v>
      </c>
      <c r="E1108" t="s">
        <v>234</v>
      </c>
      <c r="F1108">
        <v>896</v>
      </c>
      <c r="G1108">
        <v>816</v>
      </c>
      <c r="H1108">
        <v>778</v>
      </c>
      <c r="I1108">
        <v>730</v>
      </c>
      <c r="J1108">
        <v>766</v>
      </c>
      <c r="K1108">
        <v>273</v>
      </c>
    </row>
    <row r="1109" spans="2:11" x14ac:dyDescent="0.25">
      <c r="B1109" t="s">
        <v>407</v>
      </c>
      <c r="C1109" s="2" t="s">
        <v>220</v>
      </c>
      <c r="D1109" t="s">
        <v>303</v>
      </c>
      <c r="E1109" t="s">
        <v>234</v>
      </c>
      <c r="F1109" t="s">
        <v>110</v>
      </c>
      <c r="G1109" t="s">
        <v>110</v>
      </c>
      <c r="H1109" t="s">
        <v>110</v>
      </c>
      <c r="I1109" t="s">
        <v>110</v>
      </c>
      <c r="J1109" t="s">
        <v>110</v>
      </c>
      <c r="K1109" t="s">
        <v>110</v>
      </c>
    </row>
    <row r="1110" spans="2:11" x14ac:dyDescent="0.25">
      <c r="B1110" t="s">
        <v>407</v>
      </c>
      <c r="C1110" s="2" t="s">
        <v>64</v>
      </c>
      <c r="D1110" t="s">
        <v>65</v>
      </c>
      <c r="E1110" t="s">
        <v>235</v>
      </c>
      <c r="F1110">
        <v>11406</v>
      </c>
      <c r="G1110">
        <v>10698</v>
      </c>
      <c r="H1110">
        <v>12236</v>
      </c>
      <c r="I1110">
        <v>8209</v>
      </c>
      <c r="J1110">
        <v>5666</v>
      </c>
      <c r="K1110">
        <v>5902</v>
      </c>
    </row>
    <row r="1111" spans="2:11" x14ac:dyDescent="0.25">
      <c r="B1111" t="s">
        <v>407</v>
      </c>
      <c r="C1111" s="2" t="s">
        <v>66</v>
      </c>
      <c r="D1111" t="s">
        <v>396</v>
      </c>
      <c r="E1111" t="s">
        <v>235</v>
      </c>
      <c r="F1111">
        <v>31625</v>
      </c>
      <c r="G1111">
        <v>27021</v>
      </c>
      <c r="H1111">
        <v>22518</v>
      </c>
      <c r="I1111">
        <v>20276</v>
      </c>
      <c r="J1111">
        <v>17745</v>
      </c>
      <c r="K1111">
        <v>11976</v>
      </c>
    </row>
    <row r="1112" spans="2:11" x14ac:dyDescent="0.25">
      <c r="B1112" t="s">
        <v>407</v>
      </c>
      <c r="C1112" s="2" t="s">
        <v>67</v>
      </c>
      <c r="D1112" t="s">
        <v>397</v>
      </c>
      <c r="E1112" t="s">
        <v>235</v>
      </c>
      <c r="F1112">
        <v>10944</v>
      </c>
      <c r="G1112">
        <v>9986</v>
      </c>
      <c r="H1112">
        <v>10454</v>
      </c>
      <c r="I1112">
        <v>8740</v>
      </c>
      <c r="J1112">
        <v>7300</v>
      </c>
      <c r="K1112">
        <v>5692</v>
      </c>
    </row>
    <row r="1113" spans="2:11" x14ac:dyDescent="0.25">
      <c r="B1113" t="s">
        <v>407</v>
      </c>
      <c r="C1113" s="2" t="s">
        <v>177</v>
      </c>
      <c r="D1113" t="s">
        <v>178</v>
      </c>
      <c r="E1113" t="s">
        <v>234</v>
      </c>
      <c r="F1113">
        <v>678</v>
      </c>
      <c r="G1113">
        <v>325</v>
      </c>
      <c r="H1113">
        <v>574</v>
      </c>
      <c r="I1113">
        <v>446</v>
      </c>
      <c r="J1113">
        <v>331</v>
      </c>
      <c r="K1113">
        <v>316</v>
      </c>
    </row>
    <row r="1114" spans="2:11" x14ac:dyDescent="0.25">
      <c r="B1114" t="s">
        <v>407</v>
      </c>
      <c r="C1114" s="2" t="s">
        <v>34</v>
      </c>
      <c r="D1114" t="s">
        <v>35</v>
      </c>
      <c r="E1114" t="s">
        <v>234</v>
      </c>
      <c r="F1114">
        <v>1658</v>
      </c>
      <c r="G1114">
        <v>2024</v>
      </c>
      <c r="H1114">
        <v>1968</v>
      </c>
      <c r="I1114">
        <v>1590</v>
      </c>
      <c r="J1114">
        <v>1247</v>
      </c>
      <c r="K1114">
        <v>1754</v>
      </c>
    </row>
    <row r="1115" spans="2:11" x14ac:dyDescent="0.25">
      <c r="B1115" t="s">
        <v>407</v>
      </c>
      <c r="C1115" s="2" t="s">
        <v>179</v>
      </c>
      <c r="D1115" t="s">
        <v>180</v>
      </c>
      <c r="E1115" t="s">
        <v>234</v>
      </c>
      <c r="F1115">
        <v>327</v>
      </c>
      <c r="G1115">
        <v>451</v>
      </c>
      <c r="H1115">
        <v>417</v>
      </c>
      <c r="I1115">
        <v>361</v>
      </c>
      <c r="J1115">
        <v>311</v>
      </c>
      <c r="K1115">
        <v>219</v>
      </c>
    </row>
    <row r="1116" spans="2:11" x14ac:dyDescent="0.25">
      <c r="B1116" t="s">
        <v>407</v>
      </c>
      <c r="C1116" s="2" t="s">
        <v>36</v>
      </c>
      <c r="D1116" t="s">
        <v>37</v>
      </c>
      <c r="E1116" t="s">
        <v>235</v>
      </c>
      <c r="F1116">
        <v>10876</v>
      </c>
      <c r="G1116">
        <v>12111</v>
      </c>
      <c r="H1116">
        <v>15331</v>
      </c>
      <c r="I1116">
        <v>12530</v>
      </c>
      <c r="J1116">
        <v>11556</v>
      </c>
      <c r="K1116">
        <v>4765</v>
      </c>
    </row>
    <row r="1117" spans="2:11" x14ac:dyDescent="0.25">
      <c r="B1117" t="s">
        <v>407</v>
      </c>
      <c r="C1117" s="2" t="s">
        <v>221</v>
      </c>
      <c r="D1117" t="s">
        <v>315</v>
      </c>
      <c r="E1117" t="s">
        <v>234</v>
      </c>
      <c r="F1117">
        <v>5371</v>
      </c>
      <c r="G1117">
        <v>2418</v>
      </c>
      <c r="H1117">
        <v>2399</v>
      </c>
      <c r="I1117">
        <v>743</v>
      </c>
      <c r="J1117">
        <v>765</v>
      </c>
      <c r="K1117">
        <v>424</v>
      </c>
    </row>
    <row r="1118" spans="2:11" x14ac:dyDescent="0.25">
      <c r="B1118" t="s">
        <v>407</v>
      </c>
      <c r="C1118" s="2" t="s">
        <v>181</v>
      </c>
      <c r="D1118" t="s">
        <v>182</v>
      </c>
      <c r="E1118" t="s">
        <v>234</v>
      </c>
      <c r="F1118">
        <v>8463</v>
      </c>
      <c r="G1118">
        <v>7411</v>
      </c>
      <c r="H1118">
        <v>7698</v>
      </c>
      <c r="I1118">
        <v>7221</v>
      </c>
      <c r="J1118">
        <v>5015</v>
      </c>
      <c r="K1118">
        <v>2312</v>
      </c>
    </row>
    <row r="1119" spans="2:11" x14ac:dyDescent="0.25">
      <c r="B1119" t="s">
        <v>407</v>
      </c>
      <c r="C1119" s="2" t="s">
        <v>38</v>
      </c>
      <c r="D1119" t="s">
        <v>371</v>
      </c>
      <c r="E1119" t="s">
        <v>235</v>
      </c>
      <c r="F1119">
        <v>5428</v>
      </c>
      <c r="G1119">
        <v>4420</v>
      </c>
      <c r="H1119">
        <v>5660</v>
      </c>
      <c r="I1119">
        <v>4284</v>
      </c>
      <c r="J1119">
        <v>3421</v>
      </c>
      <c r="K1119">
        <v>3208</v>
      </c>
    </row>
    <row r="1120" spans="2:11" x14ac:dyDescent="0.25">
      <c r="B1120" t="s">
        <v>407</v>
      </c>
      <c r="C1120" s="2" t="s">
        <v>68</v>
      </c>
      <c r="D1120" t="s">
        <v>398</v>
      </c>
      <c r="E1120" t="s">
        <v>235</v>
      </c>
      <c r="F1120">
        <v>5877</v>
      </c>
      <c r="G1120">
        <v>5218</v>
      </c>
      <c r="H1120">
        <v>5246</v>
      </c>
      <c r="I1120">
        <v>3509</v>
      </c>
      <c r="J1120">
        <v>3310</v>
      </c>
      <c r="K1120">
        <v>2227</v>
      </c>
    </row>
    <row r="1121" spans="2:11" x14ac:dyDescent="0.25">
      <c r="B1121" t="s">
        <v>407</v>
      </c>
      <c r="C1121" s="2" t="s">
        <v>212</v>
      </c>
      <c r="D1121" t="s">
        <v>213</v>
      </c>
      <c r="E1121" t="s">
        <v>234</v>
      </c>
      <c r="F1121">
        <v>5617</v>
      </c>
      <c r="G1121">
        <v>5371</v>
      </c>
      <c r="H1121">
        <v>4564</v>
      </c>
      <c r="I1121">
        <v>3425</v>
      </c>
      <c r="J1121">
        <v>2778</v>
      </c>
      <c r="K1121">
        <v>2792</v>
      </c>
    </row>
    <row r="1122" spans="2:11" x14ac:dyDescent="0.25">
      <c r="B1122" t="s">
        <v>407</v>
      </c>
      <c r="C1122" s="2" t="s">
        <v>69</v>
      </c>
      <c r="D1122" t="s">
        <v>405</v>
      </c>
      <c r="E1122" t="s">
        <v>235</v>
      </c>
      <c r="F1122">
        <v>24038</v>
      </c>
      <c r="G1122">
        <v>43576</v>
      </c>
      <c r="H1122">
        <v>39695</v>
      </c>
      <c r="I1122">
        <v>36042</v>
      </c>
      <c r="J1122">
        <v>26381</v>
      </c>
      <c r="K1122">
        <v>28136</v>
      </c>
    </row>
    <row r="1123" spans="2:11" x14ac:dyDescent="0.25">
      <c r="B1123" t="s">
        <v>407</v>
      </c>
      <c r="C1123" s="2" t="s">
        <v>96</v>
      </c>
      <c r="D1123" t="s">
        <v>326</v>
      </c>
      <c r="E1123" t="s">
        <v>235</v>
      </c>
      <c r="F1123">
        <v>16299</v>
      </c>
      <c r="G1123">
        <v>11716</v>
      </c>
      <c r="H1123">
        <v>10924</v>
      </c>
      <c r="I1123">
        <v>8698</v>
      </c>
      <c r="J1123">
        <v>8536</v>
      </c>
      <c r="K1123">
        <v>7251</v>
      </c>
    </row>
    <row r="1124" spans="2:11" x14ac:dyDescent="0.25">
      <c r="B1124" t="s">
        <v>407</v>
      </c>
      <c r="C1124" s="2" t="s">
        <v>70</v>
      </c>
      <c r="D1124" t="s">
        <v>71</v>
      </c>
      <c r="E1124" t="s">
        <v>235</v>
      </c>
      <c r="F1124">
        <v>20647</v>
      </c>
      <c r="G1124">
        <v>8889</v>
      </c>
      <c r="H1124">
        <v>8000</v>
      </c>
      <c r="I1124">
        <v>7200</v>
      </c>
      <c r="J1124">
        <v>4289</v>
      </c>
      <c r="K1124">
        <v>3490</v>
      </c>
    </row>
    <row r="1125" spans="2:11" x14ac:dyDescent="0.25">
      <c r="B1125" t="s">
        <v>407</v>
      </c>
      <c r="C1125" s="2" t="s">
        <v>97</v>
      </c>
      <c r="D1125" t="s">
        <v>98</v>
      </c>
      <c r="E1125" t="s">
        <v>235</v>
      </c>
      <c r="F1125">
        <v>14870</v>
      </c>
      <c r="G1125">
        <v>6555</v>
      </c>
      <c r="H1125">
        <v>8571</v>
      </c>
      <c r="I1125">
        <v>5925</v>
      </c>
      <c r="J1125">
        <v>5429</v>
      </c>
      <c r="K1125">
        <v>3658</v>
      </c>
    </row>
    <row r="1126" spans="2:11" x14ac:dyDescent="0.25">
      <c r="B1126" t="s">
        <v>407</v>
      </c>
      <c r="C1126" s="2" t="s">
        <v>99</v>
      </c>
      <c r="D1126" t="s">
        <v>360</v>
      </c>
      <c r="E1126" t="s">
        <v>235</v>
      </c>
      <c r="F1126">
        <v>1811</v>
      </c>
      <c r="G1126">
        <v>1552</v>
      </c>
      <c r="H1126">
        <v>1392</v>
      </c>
      <c r="I1126">
        <v>1141</v>
      </c>
      <c r="J1126">
        <v>777</v>
      </c>
      <c r="K1126">
        <v>519</v>
      </c>
    </row>
    <row r="1127" spans="2:11" x14ac:dyDescent="0.25">
      <c r="B1127" t="s">
        <v>407</v>
      </c>
      <c r="C1127" s="2" t="s">
        <v>183</v>
      </c>
      <c r="D1127" t="s">
        <v>184</v>
      </c>
      <c r="E1127" t="s">
        <v>234</v>
      </c>
      <c r="F1127">
        <v>1894</v>
      </c>
      <c r="G1127">
        <v>1828</v>
      </c>
      <c r="H1127">
        <v>1724</v>
      </c>
      <c r="I1127">
        <v>1516</v>
      </c>
      <c r="J1127">
        <v>1060</v>
      </c>
      <c r="K1127">
        <v>536</v>
      </c>
    </row>
    <row r="1128" spans="2:11" x14ac:dyDescent="0.25">
      <c r="B1128" t="s">
        <v>407</v>
      </c>
      <c r="C1128" s="2" t="s">
        <v>185</v>
      </c>
      <c r="D1128" t="s">
        <v>186</v>
      </c>
      <c r="E1128" t="s">
        <v>234</v>
      </c>
      <c r="F1128">
        <v>1340</v>
      </c>
      <c r="G1128">
        <v>1533</v>
      </c>
      <c r="H1128">
        <v>1490</v>
      </c>
      <c r="I1128">
        <v>1301</v>
      </c>
      <c r="J1128">
        <v>940</v>
      </c>
      <c r="K1128">
        <v>585</v>
      </c>
    </row>
    <row r="1129" spans="2:11" x14ac:dyDescent="0.25">
      <c r="B1129" t="s">
        <v>407</v>
      </c>
      <c r="C1129" s="2" t="s">
        <v>72</v>
      </c>
      <c r="D1129" t="s">
        <v>73</v>
      </c>
      <c r="E1129" t="s">
        <v>235</v>
      </c>
      <c r="F1129">
        <v>67</v>
      </c>
      <c r="G1129">
        <v>466</v>
      </c>
      <c r="H1129">
        <v>0</v>
      </c>
      <c r="I1129">
        <v>309</v>
      </c>
      <c r="J1129">
        <v>23</v>
      </c>
      <c r="K1129">
        <v>37</v>
      </c>
    </row>
    <row r="1130" spans="2:11" x14ac:dyDescent="0.25">
      <c r="B1130" t="s">
        <v>407</v>
      </c>
      <c r="C1130" s="2" t="s">
        <v>187</v>
      </c>
      <c r="D1130" t="s">
        <v>188</v>
      </c>
      <c r="E1130" t="s">
        <v>234</v>
      </c>
      <c r="F1130">
        <v>731</v>
      </c>
      <c r="G1130">
        <v>654</v>
      </c>
      <c r="H1130">
        <v>661</v>
      </c>
      <c r="I1130">
        <v>570</v>
      </c>
      <c r="J1130">
        <v>534</v>
      </c>
      <c r="K1130">
        <v>285</v>
      </c>
    </row>
    <row r="1131" spans="2:11" x14ac:dyDescent="0.25">
      <c r="B1131" t="s">
        <v>407</v>
      </c>
      <c r="C1131" s="2" t="s">
        <v>189</v>
      </c>
      <c r="D1131" t="s">
        <v>372</v>
      </c>
      <c r="E1131" t="s">
        <v>234</v>
      </c>
      <c r="F1131">
        <v>1025</v>
      </c>
      <c r="G1131">
        <v>884</v>
      </c>
      <c r="H1131">
        <v>1075</v>
      </c>
      <c r="I1131">
        <v>889</v>
      </c>
      <c r="J1131">
        <v>569</v>
      </c>
      <c r="K1131">
        <v>474</v>
      </c>
    </row>
    <row r="1132" spans="2:11" x14ac:dyDescent="0.25">
      <c r="B1132" t="s">
        <v>407</v>
      </c>
      <c r="C1132" s="2" t="s">
        <v>227</v>
      </c>
      <c r="D1132" t="s">
        <v>228</v>
      </c>
      <c r="E1132" t="s">
        <v>234</v>
      </c>
      <c r="F1132">
        <v>2242</v>
      </c>
      <c r="G1132">
        <v>2159</v>
      </c>
      <c r="H1132">
        <v>2550</v>
      </c>
      <c r="I1132">
        <v>2650</v>
      </c>
      <c r="J1132">
        <v>2012</v>
      </c>
      <c r="K1132">
        <v>896</v>
      </c>
    </row>
    <row r="1133" spans="2:11" x14ac:dyDescent="0.25">
      <c r="B1133" t="s">
        <v>407</v>
      </c>
      <c r="C1133" s="2" t="s">
        <v>226</v>
      </c>
      <c r="D1133" t="s">
        <v>319</v>
      </c>
      <c r="E1133" t="s">
        <v>234</v>
      </c>
      <c r="F1133">
        <v>3008</v>
      </c>
      <c r="G1133">
        <v>2914</v>
      </c>
      <c r="H1133">
        <v>3995</v>
      </c>
      <c r="I1133">
        <v>1500</v>
      </c>
      <c r="J1133">
        <v>1302</v>
      </c>
      <c r="K1133">
        <v>698</v>
      </c>
    </row>
    <row r="1134" spans="2:11" x14ac:dyDescent="0.25">
      <c r="B1134" t="s">
        <v>407</v>
      </c>
      <c r="C1134" s="2" t="s">
        <v>190</v>
      </c>
      <c r="D1134" t="s">
        <v>191</v>
      </c>
      <c r="E1134" t="s">
        <v>234</v>
      </c>
      <c r="F1134">
        <v>1551</v>
      </c>
      <c r="G1134">
        <v>1078</v>
      </c>
      <c r="H1134">
        <v>1143</v>
      </c>
      <c r="I1134">
        <v>1259</v>
      </c>
      <c r="J1134">
        <v>986</v>
      </c>
      <c r="K1134">
        <v>773</v>
      </c>
    </row>
    <row r="1135" spans="2:11" x14ac:dyDescent="0.25">
      <c r="B1135" t="s">
        <v>407</v>
      </c>
      <c r="C1135" s="2" t="s">
        <v>222</v>
      </c>
      <c r="D1135" t="s">
        <v>304</v>
      </c>
      <c r="E1135" t="s">
        <v>234</v>
      </c>
      <c r="F1135">
        <v>0</v>
      </c>
      <c r="G1135">
        <v>0</v>
      </c>
      <c r="H1135">
        <v>415</v>
      </c>
      <c r="I1135">
        <v>210</v>
      </c>
      <c r="J1135">
        <v>280</v>
      </c>
      <c r="K1135">
        <v>6</v>
      </c>
    </row>
    <row r="1136" spans="2:11" x14ac:dyDescent="0.25">
      <c r="B1136" t="s">
        <v>407</v>
      </c>
      <c r="C1136" s="2" t="s">
        <v>192</v>
      </c>
      <c r="D1136" t="s">
        <v>193</v>
      </c>
      <c r="E1136" t="s">
        <v>234</v>
      </c>
      <c r="F1136">
        <v>642</v>
      </c>
      <c r="G1136">
        <v>422</v>
      </c>
      <c r="H1136">
        <v>719</v>
      </c>
      <c r="I1136">
        <v>592</v>
      </c>
      <c r="J1136">
        <v>445</v>
      </c>
      <c r="K1136">
        <v>285</v>
      </c>
    </row>
    <row r="1137" spans="2:11" x14ac:dyDescent="0.25">
      <c r="B1137" t="s">
        <v>407</v>
      </c>
      <c r="C1137" s="2" t="s">
        <v>223</v>
      </c>
      <c r="D1137" t="s">
        <v>404</v>
      </c>
      <c r="E1137" t="s">
        <v>234</v>
      </c>
      <c r="F1137" t="s">
        <v>110</v>
      </c>
      <c r="G1137" t="s">
        <v>110</v>
      </c>
      <c r="H1137" t="s">
        <v>110</v>
      </c>
      <c r="I1137" t="s">
        <v>110</v>
      </c>
      <c r="J1137" t="s">
        <v>110</v>
      </c>
      <c r="K1137" t="s">
        <v>110</v>
      </c>
    </row>
    <row r="1138" spans="2:11" x14ac:dyDescent="0.25">
      <c r="B1138" t="s">
        <v>407</v>
      </c>
      <c r="C1138" s="2" t="s">
        <v>194</v>
      </c>
      <c r="D1138" t="s">
        <v>373</v>
      </c>
      <c r="E1138" t="s">
        <v>234</v>
      </c>
      <c r="F1138">
        <v>752</v>
      </c>
      <c r="G1138">
        <v>437</v>
      </c>
      <c r="H1138">
        <v>543</v>
      </c>
      <c r="I1138">
        <v>339</v>
      </c>
      <c r="J1138">
        <v>244</v>
      </c>
      <c r="K1138">
        <v>193</v>
      </c>
    </row>
    <row r="1139" spans="2:11" x14ac:dyDescent="0.25">
      <c r="B1139" t="s">
        <v>407</v>
      </c>
      <c r="C1139" s="2" t="s">
        <v>214</v>
      </c>
      <c r="D1139" t="s">
        <v>215</v>
      </c>
      <c r="E1139" t="s">
        <v>234</v>
      </c>
      <c r="F1139">
        <v>1110</v>
      </c>
      <c r="G1139">
        <v>931</v>
      </c>
      <c r="H1139">
        <v>799</v>
      </c>
      <c r="I1139">
        <v>730</v>
      </c>
      <c r="J1139">
        <v>493</v>
      </c>
      <c r="K1139">
        <v>393</v>
      </c>
    </row>
    <row r="1140" spans="2:11" x14ac:dyDescent="0.25">
      <c r="B1140" t="s">
        <v>407</v>
      </c>
      <c r="C1140" s="2" t="s">
        <v>195</v>
      </c>
      <c r="D1140" t="s">
        <v>196</v>
      </c>
      <c r="E1140" t="s">
        <v>236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5">
      <c r="B1141" t="s">
        <v>407</v>
      </c>
      <c r="C1141" s="2" t="s">
        <v>197</v>
      </c>
      <c r="D1141" t="s">
        <v>284</v>
      </c>
      <c r="E1141" t="s">
        <v>234</v>
      </c>
      <c r="F1141">
        <v>459</v>
      </c>
      <c r="G1141">
        <v>486</v>
      </c>
      <c r="H1141">
        <v>506</v>
      </c>
      <c r="I1141">
        <v>468</v>
      </c>
      <c r="J1141">
        <v>370</v>
      </c>
      <c r="K1141">
        <v>301</v>
      </c>
    </row>
    <row r="1142" spans="2:11" x14ac:dyDescent="0.25">
      <c r="B1142" t="s">
        <v>407</v>
      </c>
      <c r="C1142" s="2" t="s">
        <v>231</v>
      </c>
      <c r="D1142" t="s">
        <v>399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407</v>
      </c>
      <c r="C1143" s="2" t="s">
        <v>216</v>
      </c>
      <c r="D1143" t="s">
        <v>400</v>
      </c>
      <c r="E1143" t="s">
        <v>234</v>
      </c>
      <c r="F1143" t="s">
        <v>110</v>
      </c>
      <c r="G1143" t="s">
        <v>110</v>
      </c>
      <c r="H1143" t="s">
        <v>110</v>
      </c>
      <c r="I1143" t="s">
        <v>110</v>
      </c>
      <c r="J1143" t="s">
        <v>110</v>
      </c>
      <c r="K1143" t="s">
        <v>110</v>
      </c>
    </row>
    <row r="1144" spans="2:11" x14ac:dyDescent="0.25">
      <c r="B1144" t="s">
        <v>407</v>
      </c>
      <c r="C1144" s="2" t="s">
        <v>198</v>
      </c>
      <c r="D1144" t="s">
        <v>362</v>
      </c>
      <c r="E1144" t="s">
        <v>234</v>
      </c>
      <c r="F1144">
        <v>1122</v>
      </c>
      <c r="G1144">
        <v>962</v>
      </c>
      <c r="H1144">
        <v>822</v>
      </c>
      <c r="I1144">
        <v>905</v>
      </c>
      <c r="J1144">
        <v>883</v>
      </c>
      <c r="K1144">
        <v>639</v>
      </c>
    </row>
    <row r="1145" spans="2:11" x14ac:dyDescent="0.25">
      <c r="B1145" t="s">
        <v>407</v>
      </c>
      <c r="C1145" s="2" t="s">
        <v>199</v>
      </c>
      <c r="D1145" t="s">
        <v>200</v>
      </c>
      <c r="E1145" t="s">
        <v>234</v>
      </c>
      <c r="F1145">
        <v>464</v>
      </c>
      <c r="G1145">
        <v>797</v>
      </c>
      <c r="H1145">
        <v>880</v>
      </c>
      <c r="I1145">
        <v>711</v>
      </c>
      <c r="J1145">
        <v>450</v>
      </c>
      <c r="K1145">
        <v>287</v>
      </c>
    </row>
    <row r="1146" spans="2:11" x14ac:dyDescent="0.25">
      <c r="B1146" t="s">
        <v>407</v>
      </c>
      <c r="C1146" s="2" t="s">
        <v>201</v>
      </c>
      <c r="D1146" t="s">
        <v>374</v>
      </c>
      <c r="E1146" t="s">
        <v>234</v>
      </c>
      <c r="F1146">
        <v>1579</v>
      </c>
      <c r="G1146">
        <v>2717</v>
      </c>
      <c r="H1146" t="s">
        <v>110</v>
      </c>
      <c r="I1146" t="s">
        <v>110</v>
      </c>
      <c r="J1146" t="s">
        <v>110</v>
      </c>
      <c r="K1146" t="s">
        <v>110</v>
      </c>
    </row>
    <row r="1147" spans="2:11" x14ac:dyDescent="0.25">
      <c r="B1147" t="s">
        <v>407</v>
      </c>
      <c r="C1147" s="2" t="s">
        <v>224</v>
      </c>
      <c r="D1147" t="s">
        <v>305</v>
      </c>
      <c r="E1147" t="s">
        <v>234</v>
      </c>
      <c r="F1147">
        <v>713</v>
      </c>
      <c r="G1147">
        <v>280</v>
      </c>
      <c r="H1147">
        <v>287</v>
      </c>
      <c r="I1147">
        <v>92</v>
      </c>
      <c r="J1147">
        <v>122</v>
      </c>
      <c r="K1147">
        <v>47</v>
      </c>
    </row>
    <row r="1148" spans="2:11" x14ac:dyDescent="0.25">
      <c r="B1148" t="s">
        <v>407</v>
      </c>
      <c r="C1148" s="2" t="s">
        <v>202</v>
      </c>
      <c r="D1148" t="s">
        <v>203</v>
      </c>
      <c r="E1148" t="s">
        <v>234</v>
      </c>
      <c r="F1148" t="s">
        <v>110</v>
      </c>
      <c r="G1148" t="s">
        <v>110</v>
      </c>
      <c r="H1148" t="s">
        <v>110</v>
      </c>
      <c r="I1148" t="s">
        <v>110</v>
      </c>
      <c r="J1148" t="s">
        <v>110</v>
      </c>
      <c r="K1148" t="s">
        <v>110</v>
      </c>
    </row>
    <row r="1149" spans="2:11" x14ac:dyDescent="0.25">
      <c r="B1149" t="s">
        <v>407</v>
      </c>
      <c r="C1149" s="2" t="s">
        <v>204</v>
      </c>
      <c r="D1149" t="s">
        <v>375</v>
      </c>
      <c r="E1149" t="s">
        <v>234</v>
      </c>
      <c r="F1149">
        <v>864</v>
      </c>
      <c r="G1149">
        <v>83</v>
      </c>
      <c r="H1149" t="s">
        <v>110</v>
      </c>
      <c r="I1149" t="s">
        <v>110</v>
      </c>
      <c r="J1149" t="s">
        <v>110</v>
      </c>
      <c r="K1149" t="s">
        <v>110</v>
      </c>
    </row>
    <row r="1150" spans="2:11" x14ac:dyDescent="0.25">
      <c r="B1150" t="s">
        <v>407</v>
      </c>
      <c r="C1150" s="2" t="s">
        <v>205</v>
      </c>
      <c r="D1150" t="s">
        <v>388</v>
      </c>
      <c r="E1150" t="s">
        <v>234</v>
      </c>
      <c r="F1150">
        <v>677</v>
      </c>
      <c r="G1150">
        <v>846</v>
      </c>
      <c r="H1150">
        <v>1185</v>
      </c>
      <c r="I1150">
        <v>1096</v>
      </c>
      <c r="J1150">
        <v>857</v>
      </c>
      <c r="K1150">
        <v>636</v>
      </c>
    </row>
    <row r="1151" spans="2:11" x14ac:dyDescent="0.25">
      <c r="B1151" t="s">
        <v>407</v>
      </c>
      <c r="C1151" s="2" t="s">
        <v>225</v>
      </c>
      <c r="D1151" t="s">
        <v>389</v>
      </c>
      <c r="E1151" t="s">
        <v>234</v>
      </c>
      <c r="F1151">
        <v>2823</v>
      </c>
      <c r="G1151">
        <v>2246</v>
      </c>
      <c r="H1151">
        <v>2348</v>
      </c>
      <c r="I1151">
        <v>2217</v>
      </c>
      <c r="J1151">
        <v>196</v>
      </c>
      <c r="K1151">
        <v>934</v>
      </c>
    </row>
    <row r="1152" spans="2:11" x14ac:dyDescent="0.25">
      <c r="B1152" t="s">
        <v>3</v>
      </c>
      <c r="C1152" s="2" t="s">
        <v>80</v>
      </c>
      <c r="D1152" t="s">
        <v>359</v>
      </c>
      <c r="E1152" t="s">
        <v>234</v>
      </c>
      <c r="F1152">
        <v>2383</v>
      </c>
      <c r="G1152">
        <v>2319</v>
      </c>
      <c r="H1152">
        <v>2034</v>
      </c>
      <c r="I1152">
        <v>1042</v>
      </c>
      <c r="J1152">
        <v>609</v>
      </c>
      <c r="K1152">
        <v>334</v>
      </c>
    </row>
    <row r="1153" spans="2:11" x14ac:dyDescent="0.25">
      <c r="B1153" t="s">
        <v>3</v>
      </c>
      <c r="C1153" s="2" t="s">
        <v>83</v>
      </c>
      <c r="D1153" t="s">
        <v>84</v>
      </c>
      <c r="E1153" t="s">
        <v>235</v>
      </c>
      <c r="F1153">
        <v>1732</v>
      </c>
      <c r="G1153">
        <v>1386</v>
      </c>
      <c r="H1153">
        <v>1297</v>
      </c>
      <c r="I1153">
        <v>1165</v>
      </c>
      <c r="J1153">
        <v>315</v>
      </c>
      <c r="K1153">
        <v>155</v>
      </c>
    </row>
    <row r="1154" spans="2:11" x14ac:dyDescent="0.25">
      <c r="B1154" t="s">
        <v>3</v>
      </c>
      <c r="C1154" s="2" t="s">
        <v>352</v>
      </c>
      <c r="D1154" t="s">
        <v>353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354</v>
      </c>
      <c r="D1155" t="s">
        <v>355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1220</v>
      </c>
      <c r="G1156">
        <v>2068</v>
      </c>
      <c r="H1156">
        <v>4907</v>
      </c>
      <c r="I1156">
        <v>4195</v>
      </c>
      <c r="J1156">
        <v>2629</v>
      </c>
      <c r="K1156">
        <v>1526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356</v>
      </c>
      <c r="D1159" t="s">
        <v>357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410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340</v>
      </c>
      <c r="D1165" t="s">
        <v>376</v>
      </c>
      <c r="E1165" t="s">
        <v>235</v>
      </c>
      <c r="F1165" t="s">
        <v>110</v>
      </c>
      <c r="G1165">
        <v>2692</v>
      </c>
      <c r="H1165">
        <v>2976</v>
      </c>
      <c r="I1165">
        <v>3010</v>
      </c>
      <c r="J1165">
        <v>1977</v>
      </c>
      <c r="K1165" t="s">
        <v>110</v>
      </c>
    </row>
    <row r="1166" spans="2:11" x14ac:dyDescent="0.25">
      <c r="B1166" t="s">
        <v>1</v>
      </c>
      <c r="C1166" s="2" t="s">
        <v>341</v>
      </c>
      <c r="D1166" t="s">
        <v>377</v>
      </c>
      <c r="E1166" t="s">
        <v>234</v>
      </c>
      <c r="F1166">
        <v>100</v>
      </c>
      <c r="G1166">
        <v>32</v>
      </c>
      <c r="H1166">
        <v>0</v>
      </c>
      <c r="I1166">
        <v>61</v>
      </c>
      <c r="J1166">
        <v>47</v>
      </c>
      <c r="K1166">
        <v>0</v>
      </c>
    </row>
    <row r="1167" spans="2:11" x14ac:dyDescent="0.25">
      <c r="B1167" t="s">
        <v>1</v>
      </c>
      <c r="C1167" s="2" t="s">
        <v>342</v>
      </c>
      <c r="D1167" t="s">
        <v>378</v>
      </c>
      <c r="E1167" t="s">
        <v>234</v>
      </c>
      <c r="F1167">
        <v>3</v>
      </c>
      <c r="G1167">
        <v>1</v>
      </c>
      <c r="H1167">
        <v>1</v>
      </c>
      <c r="I1167">
        <v>0</v>
      </c>
      <c r="J1167">
        <v>0</v>
      </c>
      <c r="K1167">
        <v>0</v>
      </c>
    </row>
    <row r="1168" spans="2:11" x14ac:dyDescent="0.25">
      <c r="B1168" t="s">
        <v>1</v>
      </c>
      <c r="C1168" s="2" t="s">
        <v>343</v>
      </c>
      <c r="D1168" t="s">
        <v>379</v>
      </c>
      <c r="E1168" t="s">
        <v>235</v>
      </c>
      <c r="F1168" t="s">
        <v>110</v>
      </c>
      <c r="G1168" t="s">
        <v>110</v>
      </c>
      <c r="H1168" t="s">
        <v>110</v>
      </c>
      <c r="I1168">
        <v>1122</v>
      </c>
      <c r="J1168" t="s">
        <v>110</v>
      </c>
      <c r="K1168" t="s">
        <v>110</v>
      </c>
    </row>
    <row r="1169" spans="2:11" x14ac:dyDescent="0.25">
      <c r="B1169" t="s">
        <v>1</v>
      </c>
      <c r="C1169" s="2" t="s">
        <v>344</v>
      </c>
      <c r="D1169" t="s">
        <v>380</v>
      </c>
      <c r="E1169" t="s">
        <v>235</v>
      </c>
      <c r="F1169">
        <v>696</v>
      </c>
      <c r="G1169">
        <v>654</v>
      </c>
      <c r="H1169">
        <v>717</v>
      </c>
      <c r="I1169" t="s">
        <v>110</v>
      </c>
      <c r="J1169">
        <v>315</v>
      </c>
      <c r="K1169" t="s">
        <v>110</v>
      </c>
    </row>
    <row r="1170" spans="2:11" x14ac:dyDescent="0.25">
      <c r="B1170" t="s">
        <v>1</v>
      </c>
      <c r="C1170" s="2" t="s">
        <v>345</v>
      </c>
      <c r="D1170" t="s">
        <v>381</v>
      </c>
      <c r="E1170" t="s">
        <v>235</v>
      </c>
      <c r="F1170">
        <v>1591</v>
      </c>
      <c r="G1170">
        <v>1466</v>
      </c>
      <c r="H1170">
        <v>820</v>
      </c>
      <c r="I1170">
        <v>869</v>
      </c>
      <c r="J1170" t="s">
        <v>110</v>
      </c>
      <c r="K1170" t="s">
        <v>110</v>
      </c>
    </row>
    <row r="1171" spans="2:11" x14ac:dyDescent="0.25">
      <c r="B1171" t="s">
        <v>1</v>
      </c>
      <c r="C1171" s="2" t="s">
        <v>346</v>
      </c>
      <c r="D1171" t="s">
        <v>382</v>
      </c>
      <c r="E1171" t="s">
        <v>234</v>
      </c>
      <c r="F1171" t="s">
        <v>110</v>
      </c>
      <c r="G1171" t="s">
        <v>110</v>
      </c>
      <c r="H1171" t="s">
        <v>110</v>
      </c>
      <c r="I1171" t="s">
        <v>110</v>
      </c>
      <c r="J1171" t="s">
        <v>110</v>
      </c>
      <c r="K1171" t="s">
        <v>110</v>
      </c>
    </row>
    <row r="1172" spans="2:11" x14ac:dyDescent="0.25">
      <c r="B1172" t="s">
        <v>1</v>
      </c>
      <c r="C1172" s="2" t="s">
        <v>347</v>
      </c>
      <c r="D1172" t="s">
        <v>383</v>
      </c>
      <c r="E1172" t="s">
        <v>234</v>
      </c>
      <c r="F1172">
        <v>385</v>
      </c>
      <c r="G1172">
        <v>310</v>
      </c>
      <c r="H1172">
        <v>577</v>
      </c>
      <c r="I1172">
        <v>548</v>
      </c>
      <c r="J1172">
        <v>572</v>
      </c>
      <c r="K1172">
        <v>661</v>
      </c>
    </row>
    <row r="1173" spans="2:11" x14ac:dyDescent="0.25">
      <c r="B1173" t="s">
        <v>1</v>
      </c>
      <c r="C1173" s="2" t="s">
        <v>348</v>
      </c>
      <c r="D1173" t="s">
        <v>384</v>
      </c>
      <c r="E1173" t="s">
        <v>234</v>
      </c>
      <c r="F1173">
        <v>590</v>
      </c>
      <c r="G1173">
        <v>589</v>
      </c>
      <c r="H1173">
        <v>588</v>
      </c>
      <c r="I1173">
        <v>655</v>
      </c>
      <c r="J1173">
        <v>421</v>
      </c>
      <c r="K1173">
        <v>496</v>
      </c>
    </row>
    <row r="1174" spans="2:11" x14ac:dyDescent="0.25">
      <c r="B1174" t="s">
        <v>1</v>
      </c>
      <c r="C1174" s="2" t="s">
        <v>349</v>
      </c>
      <c r="D1174" t="s">
        <v>385</v>
      </c>
      <c r="E1174" t="s">
        <v>234</v>
      </c>
      <c r="F1174">
        <v>0</v>
      </c>
      <c r="G1174">
        <v>394</v>
      </c>
      <c r="H1174">
        <v>431</v>
      </c>
      <c r="I1174">
        <v>416</v>
      </c>
      <c r="J1174">
        <v>342</v>
      </c>
      <c r="K1174">
        <v>396</v>
      </c>
    </row>
    <row r="1175" spans="2:11" x14ac:dyDescent="0.25">
      <c r="B1175" t="s">
        <v>1</v>
      </c>
      <c r="C1175" s="2" t="s">
        <v>350</v>
      </c>
      <c r="D1175" t="s">
        <v>386</v>
      </c>
      <c r="E1175" t="s">
        <v>234</v>
      </c>
      <c r="F1175">
        <v>904</v>
      </c>
      <c r="G1175">
        <v>960</v>
      </c>
      <c r="H1175">
        <v>986</v>
      </c>
      <c r="I1175">
        <v>945</v>
      </c>
      <c r="J1175">
        <v>771</v>
      </c>
      <c r="K1175" t="s">
        <v>110</v>
      </c>
    </row>
    <row r="1176" spans="2:11" x14ac:dyDescent="0.25">
      <c r="B1176" t="s">
        <v>1</v>
      </c>
      <c r="C1176" s="2" t="s">
        <v>351</v>
      </c>
      <c r="D1176" t="s">
        <v>387</v>
      </c>
      <c r="E1176" t="s">
        <v>235</v>
      </c>
      <c r="F1176" t="s">
        <v>110</v>
      </c>
      <c r="G1176" t="s">
        <v>110</v>
      </c>
      <c r="H1176">
        <v>322</v>
      </c>
      <c r="I1176">
        <v>304</v>
      </c>
      <c r="J1176" t="s">
        <v>110</v>
      </c>
      <c r="K1176" t="s">
        <v>110</v>
      </c>
    </row>
    <row r="1177" spans="2:11" x14ac:dyDescent="0.25">
      <c r="B1177" t="s">
        <v>237</v>
      </c>
      <c r="C1177" s="2" t="s">
        <v>229</v>
      </c>
      <c r="D1177" t="s">
        <v>230</v>
      </c>
      <c r="E1177" t="s">
        <v>110</v>
      </c>
      <c r="F1177" t="s">
        <v>110</v>
      </c>
      <c r="G1177" t="s">
        <v>110</v>
      </c>
      <c r="H1177" t="s">
        <v>110</v>
      </c>
      <c r="I1177" t="s">
        <v>110</v>
      </c>
      <c r="J1177" t="s">
        <v>110</v>
      </c>
      <c r="K1177" t="s">
        <v>110</v>
      </c>
    </row>
    <row r="1178" spans="2:11" x14ac:dyDescent="0.25">
      <c r="B1178" t="s">
        <v>2</v>
      </c>
      <c r="C1178" s="2" t="s">
        <v>74</v>
      </c>
      <c r="D1178" t="s">
        <v>75</v>
      </c>
      <c r="E1178" t="s">
        <v>235</v>
      </c>
      <c r="F1178">
        <v>25019</v>
      </c>
      <c r="G1178">
        <v>30791</v>
      </c>
      <c r="H1178">
        <v>27845</v>
      </c>
      <c r="I1178">
        <v>29411</v>
      </c>
      <c r="J1178">
        <v>30592</v>
      </c>
      <c r="K1178">
        <v>30533</v>
      </c>
    </row>
    <row r="1179" spans="2:11" x14ac:dyDescent="0.25">
      <c r="B1179" t="s">
        <v>2</v>
      </c>
      <c r="C1179" s="2" t="s">
        <v>76</v>
      </c>
      <c r="D1179" t="s">
        <v>401</v>
      </c>
      <c r="E1179" t="s">
        <v>234</v>
      </c>
      <c r="F1179">
        <v>1850</v>
      </c>
      <c r="G1179">
        <v>3762</v>
      </c>
      <c r="H1179">
        <v>3633</v>
      </c>
      <c r="I1179">
        <v>4372</v>
      </c>
      <c r="J1179">
        <v>4027</v>
      </c>
      <c r="K1179">
        <v>3731</v>
      </c>
    </row>
    <row r="1180" spans="2:11" x14ac:dyDescent="0.25">
      <c r="B1180" t="s">
        <v>2</v>
      </c>
      <c r="C1180" s="2" t="s">
        <v>232</v>
      </c>
      <c r="D1180" t="s">
        <v>402</v>
      </c>
      <c r="E1180" t="s">
        <v>234</v>
      </c>
      <c r="F1180">
        <v>385</v>
      </c>
      <c r="G1180">
        <v>516</v>
      </c>
      <c r="H1180">
        <v>870</v>
      </c>
      <c r="I1180">
        <v>791</v>
      </c>
      <c r="J1180">
        <v>870</v>
      </c>
      <c r="K1180">
        <v>567</v>
      </c>
    </row>
    <row r="1181" spans="2:11" x14ac:dyDescent="0.25">
      <c r="B1181" t="s">
        <v>2</v>
      </c>
      <c r="C1181" s="2" t="s">
        <v>77</v>
      </c>
      <c r="D1181" t="s">
        <v>403</v>
      </c>
      <c r="E1181" t="s">
        <v>235</v>
      </c>
      <c r="F1181">
        <v>5193</v>
      </c>
      <c r="G1181">
        <v>5229</v>
      </c>
      <c r="H1181">
        <v>6132</v>
      </c>
      <c r="I1181">
        <v>4892</v>
      </c>
      <c r="J1181">
        <v>5183</v>
      </c>
      <c r="K1181">
        <v>4826</v>
      </c>
    </row>
    <row r="1182" spans="2:11" x14ac:dyDescent="0.25">
      <c r="B1182" t="s">
        <v>407</v>
      </c>
      <c r="C1182" s="2" t="s">
        <v>206</v>
      </c>
      <c r="D1182" t="s">
        <v>207</v>
      </c>
      <c r="E1182" t="s">
        <v>234</v>
      </c>
      <c r="F1182">
        <v>31689</v>
      </c>
      <c r="G1182">
        <v>26772</v>
      </c>
      <c r="H1182">
        <v>28657</v>
      </c>
      <c r="I1182">
        <v>24547</v>
      </c>
      <c r="J1182">
        <v>19602</v>
      </c>
      <c r="K1182">
        <v>18031</v>
      </c>
    </row>
    <row r="1183" spans="2:11" x14ac:dyDescent="0.25">
      <c r="B1183" t="s">
        <v>407</v>
      </c>
      <c r="C1183" s="2" t="s">
        <v>39</v>
      </c>
      <c r="D1183" t="s">
        <v>301</v>
      </c>
      <c r="E1183" t="s">
        <v>234</v>
      </c>
      <c r="F1183">
        <v>18665</v>
      </c>
      <c r="G1183">
        <v>14467</v>
      </c>
      <c r="H1183">
        <v>15982</v>
      </c>
      <c r="I1183">
        <v>13252</v>
      </c>
      <c r="J1183">
        <v>9791</v>
      </c>
      <c r="K1183">
        <v>8979</v>
      </c>
    </row>
    <row r="1184" spans="2:11" x14ac:dyDescent="0.25">
      <c r="B1184" t="s">
        <v>407</v>
      </c>
      <c r="C1184" s="2" t="s">
        <v>130</v>
      </c>
      <c r="D1184" t="s">
        <v>131</v>
      </c>
      <c r="E1184" t="s">
        <v>234</v>
      </c>
      <c r="F1184">
        <v>37517</v>
      </c>
      <c r="G1184">
        <v>33333</v>
      </c>
      <c r="H1184">
        <v>29337</v>
      </c>
      <c r="I1184">
        <v>19343</v>
      </c>
      <c r="J1184">
        <v>15332</v>
      </c>
      <c r="K1184">
        <v>13922</v>
      </c>
    </row>
    <row r="1185" spans="2:11" x14ac:dyDescent="0.25">
      <c r="B1185" t="s">
        <v>407</v>
      </c>
      <c r="C1185" s="2" t="s">
        <v>40</v>
      </c>
      <c r="D1185" t="s">
        <v>41</v>
      </c>
      <c r="E1185" t="s">
        <v>235</v>
      </c>
      <c r="F1185">
        <v>21351</v>
      </c>
      <c r="G1185">
        <v>18280</v>
      </c>
      <c r="H1185">
        <v>19138</v>
      </c>
      <c r="I1185">
        <v>14653</v>
      </c>
      <c r="J1185">
        <v>7721</v>
      </c>
      <c r="K1185">
        <v>7811</v>
      </c>
    </row>
    <row r="1186" spans="2:11" x14ac:dyDescent="0.25">
      <c r="B1186" t="s">
        <v>407</v>
      </c>
      <c r="C1186" s="2" t="s">
        <v>10</v>
      </c>
      <c r="D1186" t="s">
        <v>367</v>
      </c>
      <c r="E1186" t="s">
        <v>235</v>
      </c>
      <c r="F1186">
        <v>64636</v>
      </c>
      <c r="G1186">
        <v>61217</v>
      </c>
      <c r="H1186">
        <v>59771</v>
      </c>
      <c r="I1186">
        <v>32771</v>
      </c>
      <c r="J1186">
        <v>28281</v>
      </c>
      <c r="K1186">
        <v>23693</v>
      </c>
    </row>
    <row r="1187" spans="2:11" x14ac:dyDescent="0.25">
      <c r="B1187" t="s">
        <v>407</v>
      </c>
      <c r="C1187" s="2" t="s">
        <v>208</v>
      </c>
      <c r="D1187" t="s">
        <v>209</v>
      </c>
      <c r="E1187" t="s">
        <v>234</v>
      </c>
      <c r="F1187">
        <v>5990</v>
      </c>
      <c r="G1187">
        <v>5117</v>
      </c>
      <c r="H1187">
        <v>4202</v>
      </c>
      <c r="I1187">
        <v>3523</v>
      </c>
      <c r="J1187">
        <v>2188</v>
      </c>
      <c r="K1187">
        <v>1553</v>
      </c>
    </row>
    <row r="1188" spans="2:11" x14ac:dyDescent="0.25">
      <c r="B1188" t="s">
        <v>407</v>
      </c>
      <c r="C1188" s="2" t="s">
        <v>11</v>
      </c>
      <c r="D1188" t="s">
        <v>12</v>
      </c>
      <c r="E1188" t="s">
        <v>234</v>
      </c>
      <c r="F1188">
        <v>13873</v>
      </c>
      <c r="G1188">
        <v>11170</v>
      </c>
      <c r="H1188">
        <v>11095</v>
      </c>
      <c r="I1188">
        <v>9993</v>
      </c>
      <c r="J1188">
        <v>6630</v>
      </c>
      <c r="K1188">
        <v>4855</v>
      </c>
    </row>
    <row r="1189" spans="2:11" x14ac:dyDescent="0.25">
      <c r="B1189" t="s">
        <v>407</v>
      </c>
      <c r="C1189" s="2" t="s">
        <v>132</v>
      </c>
      <c r="D1189" t="s">
        <v>133</v>
      </c>
      <c r="E1189" t="s">
        <v>234</v>
      </c>
      <c r="F1189">
        <v>8055</v>
      </c>
      <c r="G1189">
        <v>6232</v>
      </c>
      <c r="H1189">
        <v>4860</v>
      </c>
      <c r="I1189">
        <v>3596</v>
      </c>
      <c r="J1189">
        <v>2383</v>
      </c>
      <c r="K1189">
        <v>1114</v>
      </c>
    </row>
    <row r="1190" spans="2:11" x14ac:dyDescent="0.25">
      <c r="B1190" t="s">
        <v>407</v>
      </c>
      <c r="C1190" s="2" t="s">
        <v>134</v>
      </c>
      <c r="D1190" t="s">
        <v>368</v>
      </c>
      <c r="E1190" t="s">
        <v>234</v>
      </c>
      <c r="F1190">
        <v>9549</v>
      </c>
      <c r="G1190">
        <v>8561</v>
      </c>
      <c r="H1190">
        <v>8215</v>
      </c>
      <c r="I1190">
        <v>6653</v>
      </c>
      <c r="J1190">
        <v>5896</v>
      </c>
      <c r="K1190">
        <v>4614</v>
      </c>
    </row>
    <row r="1191" spans="2:11" x14ac:dyDescent="0.25">
      <c r="B1191" t="s">
        <v>407</v>
      </c>
      <c r="C1191" s="2" t="s">
        <v>13</v>
      </c>
      <c r="D1191" t="s">
        <v>14</v>
      </c>
      <c r="E1191" t="s">
        <v>235</v>
      </c>
      <c r="F1191">
        <v>25043</v>
      </c>
      <c r="G1191">
        <v>22753</v>
      </c>
      <c r="H1191">
        <v>18656</v>
      </c>
      <c r="I1191">
        <v>11490</v>
      </c>
      <c r="J1191">
        <v>7312</v>
      </c>
      <c r="K1191">
        <v>5612</v>
      </c>
    </row>
    <row r="1192" spans="2:11" x14ac:dyDescent="0.25">
      <c r="B1192" t="s">
        <v>407</v>
      </c>
      <c r="C1192" s="2" t="s">
        <v>135</v>
      </c>
      <c r="D1192" t="s">
        <v>136</v>
      </c>
      <c r="E1192" t="s">
        <v>234</v>
      </c>
      <c r="F1192">
        <v>2086</v>
      </c>
      <c r="G1192">
        <v>1573</v>
      </c>
      <c r="H1192">
        <v>1802</v>
      </c>
      <c r="I1192">
        <v>1467</v>
      </c>
      <c r="J1192">
        <v>877</v>
      </c>
      <c r="K1192">
        <v>838</v>
      </c>
    </row>
    <row r="1193" spans="2:11" x14ac:dyDescent="0.25">
      <c r="B1193" t="s">
        <v>407</v>
      </c>
      <c r="C1193" s="2" t="s">
        <v>137</v>
      </c>
      <c r="D1193" t="s">
        <v>138</v>
      </c>
      <c r="E1193" t="s">
        <v>234</v>
      </c>
      <c r="F1193">
        <v>2163</v>
      </c>
      <c r="G1193">
        <v>1678</v>
      </c>
      <c r="H1193">
        <v>1810</v>
      </c>
      <c r="I1193">
        <v>1503</v>
      </c>
      <c r="J1193">
        <v>842</v>
      </c>
      <c r="K1193">
        <v>564</v>
      </c>
    </row>
    <row r="1194" spans="2:11" x14ac:dyDescent="0.25">
      <c r="B1194" t="s">
        <v>407</v>
      </c>
      <c r="C1194" s="2" t="s">
        <v>139</v>
      </c>
      <c r="D1194" t="s">
        <v>369</v>
      </c>
      <c r="E1194" t="s">
        <v>234</v>
      </c>
      <c r="F1194">
        <v>3155</v>
      </c>
      <c r="G1194">
        <v>2503</v>
      </c>
      <c r="H1194">
        <v>2514</v>
      </c>
      <c r="I1194">
        <v>1684</v>
      </c>
      <c r="J1194">
        <v>824</v>
      </c>
      <c r="K1194">
        <v>618</v>
      </c>
    </row>
    <row r="1195" spans="2:11" x14ac:dyDescent="0.25">
      <c r="B1195" t="s">
        <v>407</v>
      </c>
      <c r="C1195" s="2" t="s">
        <v>78</v>
      </c>
      <c r="D1195" t="s">
        <v>79</v>
      </c>
      <c r="E1195" t="s">
        <v>235</v>
      </c>
      <c r="F1195">
        <v>10186</v>
      </c>
      <c r="G1195">
        <v>8622</v>
      </c>
      <c r="H1195">
        <v>6817</v>
      </c>
      <c r="I1195">
        <v>5407</v>
      </c>
      <c r="J1195">
        <v>1819</v>
      </c>
      <c r="K1195">
        <v>2474</v>
      </c>
    </row>
    <row r="1196" spans="2:11" x14ac:dyDescent="0.25">
      <c r="B1196" t="s">
        <v>407</v>
      </c>
      <c r="C1196" s="2" t="s">
        <v>81</v>
      </c>
      <c r="D1196" t="s">
        <v>82</v>
      </c>
      <c r="E1196" t="s">
        <v>235</v>
      </c>
      <c r="F1196">
        <v>25956</v>
      </c>
      <c r="G1196">
        <v>22529</v>
      </c>
      <c r="H1196">
        <v>20036</v>
      </c>
      <c r="I1196">
        <v>14907</v>
      </c>
      <c r="J1196">
        <v>8021</v>
      </c>
      <c r="K1196">
        <v>4160</v>
      </c>
    </row>
    <row r="1197" spans="2:11" x14ac:dyDescent="0.25">
      <c r="B1197" t="s">
        <v>407</v>
      </c>
      <c r="C1197" s="2" t="s">
        <v>42</v>
      </c>
      <c r="D1197" t="s">
        <v>43</v>
      </c>
      <c r="E1197" t="s">
        <v>235</v>
      </c>
      <c r="F1197">
        <v>17353</v>
      </c>
      <c r="G1197">
        <v>14743</v>
      </c>
      <c r="H1197">
        <v>13050</v>
      </c>
      <c r="I1197">
        <v>9650</v>
      </c>
      <c r="J1197">
        <v>6761</v>
      </c>
      <c r="K1197">
        <v>4422</v>
      </c>
    </row>
    <row r="1198" spans="2:11" x14ac:dyDescent="0.25">
      <c r="B1198" t="s">
        <v>407</v>
      </c>
      <c r="C1198" s="2" t="s">
        <v>15</v>
      </c>
      <c r="D1198" t="s">
        <v>16</v>
      </c>
      <c r="E1198" t="s">
        <v>235</v>
      </c>
      <c r="F1198">
        <v>11830</v>
      </c>
      <c r="G1198">
        <v>10259</v>
      </c>
      <c r="H1198">
        <v>8809</v>
      </c>
      <c r="I1198">
        <v>6228</v>
      </c>
      <c r="J1198">
        <v>3995</v>
      </c>
      <c r="K1198">
        <v>2643</v>
      </c>
    </row>
    <row r="1199" spans="2:11" x14ac:dyDescent="0.25">
      <c r="B1199" t="s">
        <v>407</v>
      </c>
      <c r="C1199" s="2" t="s">
        <v>217</v>
      </c>
      <c r="D1199" t="s">
        <v>311</v>
      </c>
      <c r="E1199" t="s">
        <v>234</v>
      </c>
      <c r="F1199" t="s">
        <v>110</v>
      </c>
      <c r="G1199" t="s">
        <v>110</v>
      </c>
      <c r="H1199" t="s">
        <v>110</v>
      </c>
      <c r="I1199" t="s">
        <v>110</v>
      </c>
      <c r="J1199" t="s">
        <v>110</v>
      </c>
      <c r="K1199" t="s">
        <v>110</v>
      </c>
    </row>
    <row r="1200" spans="2:11" x14ac:dyDescent="0.25">
      <c r="B1200" t="s">
        <v>407</v>
      </c>
      <c r="C1200" s="2" t="s">
        <v>140</v>
      </c>
      <c r="D1200" t="s">
        <v>141</v>
      </c>
      <c r="E1200" t="s">
        <v>234</v>
      </c>
      <c r="F1200">
        <v>16177</v>
      </c>
      <c r="G1200">
        <v>11137</v>
      </c>
      <c r="H1200">
        <v>9606</v>
      </c>
      <c r="I1200">
        <v>8194</v>
      </c>
      <c r="J1200">
        <v>6933</v>
      </c>
      <c r="K1200">
        <v>5981</v>
      </c>
    </row>
    <row r="1201" spans="2:11" x14ac:dyDescent="0.25">
      <c r="B1201" t="s">
        <v>407</v>
      </c>
      <c r="C1201" s="2" t="s">
        <v>85</v>
      </c>
      <c r="D1201" t="s">
        <v>86</v>
      </c>
      <c r="E1201" t="s">
        <v>235</v>
      </c>
      <c r="F1201">
        <v>23703</v>
      </c>
      <c r="G1201">
        <v>18871</v>
      </c>
      <c r="H1201">
        <v>15078</v>
      </c>
      <c r="I1201">
        <v>11764</v>
      </c>
      <c r="J1201">
        <v>9026</v>
      </c>
      <c r="K1201">
        <v>8160</v>
      </c>
    </row>
    <row r="1202" spans="2:11" x14ac:dyDescent="0.25">
      <c r="B1202" t="s">
        <v>407</v>
      </c>
      <c r="C1202" s="2" t="s">
        <v>87</v>
      </c>
      <c r="D1202" t="s">
        <v>88</v>
      </c>
      <c r="E1202" t="s">
        <v>235</v>
      </c>
      <c r="F1202">
        <v>39147</v>
      </c>
      <c r="G1202">
        <v>30056</v>
      </c>
      <c r="H1202">
        <v>35072</v>
      </c>
      <c r="I1202">
        <v>21028</v>
      </c>
      <c r="J1202">
        <v>16154</v>
      </c>
      <c r="K1202">
        <v>16108</v>
      </c>
    </row>
    <row r="1203" spans="2:11" x14ac:dyDescent="0.25">
      <c r="B1203" t="s">
        <v>407</v>
      </c>
      <c r="C1203" s="2" t="s">
        <v>17</v>
      </c>
      <c r="D1203" t="s">
        <v>18</v>
      </c>
      <c r="E1203" t="s">
        <v>235</v>
      </c>
      <c r="F1203">
        <v>24707</v>
      </c>
      <c r="G1203">
        <v>21875</v>
      </c>
      <c r="H1203">
        <v>20868</v>
      </c>
      <c r="I1203">
        <v>16290</v>
      </c>
      <c r="J1203">
        <v>12714</v>
      </c>
      <c r="K1203">
        <v>12826</v>
      </c>
    </row>
    <row r="1204" spans="2:11" x14ac:dyDescent="0.25">
      <c r="B1204" t="s">
        <v>407</v>
      </c>
      <c r="C1204" s="2" t="s">
        <v>142</v>
      </c>
      <c r="D1204" t="s">
        <v>143</v>
      </c>
      <c r="E1204" t="s">
        <v>234</v>
      </c>
      <c r="F1204">
        <v>8181</v>
      </c>
      <c r="G1204">
        <v>5169</v>
      </c>
      <c r="H1204">
        <v>2944</v>
      </c>
      <c r="I1204">
        <v>2734</v>
      </c>
      <c r="J1204">
        <v>1756</v>
      </c>
      <c r="K1204">
        <v>1691</v>
      </c>
    </row>
    <row r="1205" spans="2:11" x14ac:dyDescent="0.25">
      <c r="B1205" t="s">
        <v>407</v>
      </c>
      <c r="C1205" s="2" t="s">
        <v>19</v>
      </c>
      <c r="D1205" t="s">
        <v>20</v>
      </c>
      <c r="E1205" t="s">
        <v>234</v>
      </c>
      <c r="F1205">
        <v>17771</v>
      </c>
      <c r="G1205">
        <v>16438</v>
      </c>
      <c r="H1205">
        <v>15317</v>
      </c>
      <c r="I1205">
        <v>10515</v>
      </c>
      <c r="J1205">
        <v>7197</v>
      </c>
      <c r="K1205">
        <v>5976</v>
      </c>
    </row>
    <row r="1206" spans="2:11" x14ac:dyDescent="0.25">
      <c r="B1206" t="s">
        <v>407</v>
      </c>
      <c r="C1206" s="2" t="s">
        <v>144</v>
      </c>
      <c r="D1206" t="s">
        <v>145</v>
      </c>
      <c r="E1206" t="s">
        <v>234</v>
      </c>
      <c r="F1206">
        <v>16082</v>
      </c>
      <c r="G1206">
        <v>12954</v>
      </c>
      <c r="H1206">
        <v>9979</v>
      </c>
      <c r="I1206">
        <v>7331</v>
      </c>
      <c r="J1206">
        <v>6537</v>
      </c>
      <c r="K1206">
        <v>5777</v>
      </c>
    </row>
    <row r="1207" spans="2:11" x14ac:dyDescent="0.25">
      <c r="B1207" t="s">
        <v>407</v>
      </c>
      <c r="C1207" s="2" t="s">
        <v>44</v>
      </c>
      <c r="D1207" t="s">
        <v>390</v>
      </c>
      <c r="E1207" t="s">
        <v>235</v>
      </c>
      <c r="F1207">
        <v>18606</v>
      </c>
      <c r="G1207">
        <v>18977</v>
      </c>
      <c r="H1207">
        <v>20888</v>
      </c>
      <c r="I1207">
        <v>17880</v>
      </c>
      <c r="J1207">
        <v>13859</v>
      </c>
      <c r="K1207">
        <v>11234</v>
      </c>
    </row>
    <row r="1208" spans="2:11" x14ac:dyDescent="0.25">
      <c r="B1208" t="s">
        <v>407</v>
      </c>
      <c r="C1208" s="2" t="s">
        <v>45</v>
      </c>
      <c r="D1208" t="s">
        <v>391</v>
      </c>
      <c r="E1208" t="s">
        <v>235</v>
      </c>
      <c r="F1208">
        <v>17468</v>
      </c>
      <c r="G1208">
        <v>15315</v>
      </c>
      <c r="H1208">
        <v>14427</v>
      </c>
      <c r="I1208">
        <v>11303</v>
      </c>
      <c r="J1208">
        <v>9319</v>
      </c>
      <c r="K1208">
        <v>7622</v>
      </c>
    </row>
    <row r="1209" spans="2:11" x14ac:dyDescent="0.25">
      <c r="B1209" t="s">
        <v>407</v>
      </c>
      <c r="C1209" s="2" t="s">
        <v>46</v>
      </c>
      <c r="D1209" t="s">
        <v>47</v>
      </c>
      <c r="E1209" t="s">
        <v>235</v>
      </c>
      <c r="F1209">
        <v>14911</v>
      </c>
      <c r="G1209">
        <v>16942</v>
      </c>
      <c r="H1209">
        <v>11689</v>
      </c>
      <c r="I1209">
        <v>11240</v>
      </c>
      <c r="J1209">
        <v>7658</v>
      </c>
      <c r="K1209">
        <v>7528</v>
      </c>
    </row>
    <row r="1210" spans="2:11" x14ac:dyDescent="0.25">
      <c r="B1210" t="s">
        <v>407</v>
      </c>
      <c r="C1210" s="2" t="s">
        <v>146</v>
      </c>
      <c r="D1210" t="s">
        <v>370</v>
      </c>
      <c r="E1210" t="s">
        <v>234</v>
      </c>
      <c r="F1210">
        <v>4230</v>
      </c>
      <c r="G1210">
        <v>3475</v>
      </c>
      <c r="H1210">
        <v>3695</v>
      </c>
      <c r="I1210">
        <v>2245</v>
      </c>
      <c r="J1210">
        <v>1353</v>
      </c>
      <c r="K1210">
        <v>1315</v>
      </c>
    </row>
    <row r="1211" spans="2:11" x14ac:dyDescent="0.25">
      <c r="B1211" t="s">
        <v>407</v>
      </c>
      <c r="C1211" s="2" t="s">
        <v>147</v>
      </c>
      <c r="D1211" t="s">
        <v>148</v>
      </c>
      <c r="E1211" t="s">
        <v>234</v>
      </c>
      <c r="F1211">
        <v>14044</v>
      </c>
      <c r="G1211">
        <v>11367</v>
      </c>
      <c r="H1211">
        <v>10402</v>
      </c>
      <c r="I1211">
        <v>9624</v>
      </c>
      <c r="J1211">
        <v>7867</v>
      </c>
      <c r="K1211">
        <v>6839</v>
      </c>
    </row>
    <row r="1212" spans="2:11" x14ac:dyDescent="0.25">
      <c r="B1212" t="s">
        <v>407</v>
      </c>
      <c r="C1212" s="2" t="s">
        <v>48</v>
      </c>
      <c r="D1212" t="s">
        <v>49</v>
      </c>
      <c r="E1212" t="s">
        <v>235</v>
      </c>
      <c r="F1212">
        <v>55247</v>
      </c>
      <c r="G1212">
        <v>53768</v>
      </c>
      <c r="H1212">
        <v>50941</v>
      </c>
      <c r="I1212">
        <v>41430</v>
      </c>
      <c r="J1212">
        <v>31867</v>
      </c>
      <c r="K1212">
        <v>18218</v>
      </c>
    </row>
    <row r="1213" spans="2:11" x14ac:dyDescent="0.25">
      <c r="B1213" t="s">
        <v>407</v>
      </c>
      <c r="C1213" s="2" t="s">
        <v>21</v>
      </c>
      <c r="D1213" t="s">
        <v>22</v>
      </c>
      <c r="E1213" t="s">
        <v>235</v>
      </c>
      <c r="F1213">
        <v>6012</v>
      </c>
      <c r="G1213">
        <v>4676</v>
      </c>
      <c r="H1213">
        <v>4940</v>
      </c>
      <c r="I1213">
        <v>3381</v>
      </c>
      <c r="J1213">
        <v>1784</v>
      </c>
      <c r="K1213">
        <v>1103</v>
      </c>
    </row>
    <row r="1214" spans="2:11" x14ac:dyDescent="0.25">
      <c r="B1214" t="s">
        <v>407</v>
      </c>
      <c r="C1214" s="2" t="s">
        <v>23</v>
      </c>
      <c r="D1214" t="s">
        <v>24</v>
      </c>
      <c r="E1214" t="s">
        <v>234</v>
      </c>
      <c r="F1214">
        <v>18155</v>
      </c>
      <c r="G1214">
        <v>16189</v>
      </c>
      <c r="H1214">
        <v>13989</v>
      </c>
      <c r="I1214">
        <v>8601</v>
      </c>
      <c r="J1214">
        <v>10115</v>
      </c>
      <c r="K1214">
        <v>9126</v>
      </c>
    </row>
    <row r="1215" spans="2:11" x14ac:dyDescent="0.25">
      <c r="B1215" t="s">
        <v>407</v>
      </c>
      <c r="C1215" s="2" t="s">
        <v>89</v>
      </c>
      <c r="D1215" t="s">
        <v>312</v>
      </c>
      <c r="E1215" t="s">
        <v>234</v>
      </c>
      <c r="F1215" t="s">
        <v>110</v>
      </c>
      <c r="G1215" t="s">
        <v>110</v>
      </c>
      <c r="H1215" t="s">
        <v>110</v>
      </c>
      <c r="I1215" t="s">
        <v>110</v>
      </c>
      <c r="J1215" t="s">
        <v>110</v>
      </c>
      <c r="K1215" t="s">
        <v>110</v>
      </c>
    </row>
    <row r="1216" spans="2:11" x14ac:dyDescent="0.25">
      <c r="B1216" t="s">
        <v>407</v>
      </c>
      <c r="C1216" s="2" t="s">
        <v>50</v>
      </c>
      <c r="D1216" t="s">
        <v>51</v>
      </c>
      <c r="E1216" t="s">
        <v>235</v>
      </c>
      <c r="F1216">
        <v>10934</v>
      </c>
      <c r="G1216">
        <v>11291</v>
      </c>
      <c r="H1216">
        <v>12113</v>
      </c>
      <c r="I1216">
        <v>9276</v>
      </c>
      <c r="J1216">
        <v>5820</v>
      </c>
      <c r="K1216">
        <v>5316</v>
      </c>
    </row>
    <row r="1217" spans="2:11" x14ac:dyDescent="0.25">
      <c r="B1217" t="s">
        <v>407</v>
      </c>
      <c r="C1217" s="2" t="s">
        <v>113</v>
      </c>
      <c r="D1217" t="s">
        <v>111</v>
      </c>
      <c r="E1217" t="s">
        <v>234</v>
      </c>
      <c r="F1217">
        <v>4868</v>
      </c>
      <c r="G1217">
        <v>5077</v>
      </c>
      <c r="H1217">
        <v>4686</v>
      </c>
      <c r="I1217">
        <v>2556</v>
      </c>
      <c r="J1217" t="s">
        <v>110</v>
      </c>
      <c r="K1217" t="s">
        <v>110</v>
      </c>
    </row>
    <row r="1218" spans="2:11" x14ac:dyDescent="0.25">
      <c r="B1218" t="s">
        <v>407</v>
      </c>
      <c r="C1218" s="2" t="s">
        <v>149</v>
      </c>
      <c r="D1218" t="s">
        <v>150</v>
      </c>
      <c r="E1218" t="s">
        <v>234</v>
      </c>
      <c r="F1218">
        <v>7848</v>
      </c>
      <c r="G1218">
        <v>5622</v>
      </c>
      <c r="H1218">
        <v>5596</v>
      </c>
      <c r="I1218">
        <v>5210</v>
      </c>
      <c r="J1218">
        <v>3803</v>
      </c>
      <c r="K1218">
        <v>2074</v>
      </c>
    </row>
    <row r="1219" spans="2:11" x14ac:dyDescent="0.25">
      <c r="B1219" t="s">
        <v>407</v>
      </c>
      <c r="C1219" s="2" t="s">
        <v>52</v>
      </c>
      <c r="D1219" t="s">
        <v>392</v>
      </c>
      <c r="E1219" t="s">
        <v>235</v>
      </c>
      <c r="F1219">
        <v>24499</v>
      </c>
      <c r="G1219">
        <v>22524</v>
      </c>
      <c r="H1219">
        <v>22045</v>
      </c>
      <c r="I1219">
        <v>16346</v>
      </c>
      <c r="J1219">
        <v>13086</v>
      </c>
      <c r="K1219">
        <v>13871</v>
      </c>
    </row>
    <row r="1220" spans="2:11" x14ac:dyDescent="0.25">
      <c r="B1220" t="s">
        <v>407</v>
      </c>
      <c r="C1220" s="2" t="s">
        <v>53</v>
      </c>
      <c r="D1220" t="s">
        <v>393</v>
      </c>
      <c r="E1220" t="s">
        <v>234</v>
      </c>
      <c r="F1220">
        <v>27284</v>
      </c>
      <c r="G1220">
        <v>22073</v>
      </c>
      <c r="H1220">
        <v>19269</v>
      </c>
      <c r="I1220">
        <v>14539</v>
      </c>
      <c r="J1220">
        <v>10228</v>
      </c>
      <c r="K1220">
        <v>8425</v>
      </c>
    </row>
    <row r="1221" spans="2:11" x14ac:dyDescent="0.25">
      <c r="B1221" t="s">
        <v>407</v>
      </c>
      <c r="C1221" s="2" t="s">
        <v>151</v>
      </c>
      <c r="D1221" t="s">
        <v>152</v>
      </c>
      <c r="E1221" t="s">
        <v>234</v>
      </c>
      <c r="F1221">
        <v>14307</v>
      </c>
      <c r="G1221">
        <v>10723</v>
      </c>
      <c r="H1221">
        <v>10079</v>
      </c>
      <c r="I1221">
        <v>8455</v>
      </c>
      <c r="J1221">
        <v>6164</v>
      </c>
      <c r="K1221">
        <v>4898</v>
      </c>
    </row>
    <row r="1222" spans="2:11" x14ac:dyDescent="0.25">
      <c r="B1222" t="s">
        <v>407</v>
      </c>
      <c r="C1222" s="2" t="s">
        <v>54</v>
      </c>
      <c r="D1222" t="s">
        <v>55</v>
      </c>
      <c r="E1222" t="s">
        <v>235</v>
      </c>
      <c r="F1222">
        <v>8596</v>
      </c>
      <c r="G1222">
        <v>6445</v>
      </c>
      <c r="H1222">
        <v>5859</v>
      </c>
      <c r="I1222">
        <v>3692</v>
      </c>
      <c r="J1222">
        <v>3690</v>
      </c>
      <c r="K1222">
        <v>3670</v>
      </c>
    </row>
    <row r="1223" spans="2:11" x14ac:dyDescent="0.25">
      <c r="B1223" t="s">
        <v>407</v>
      </c>
      <c r="C1223" s="2" t="s">
        <v>25</v>
      </c>
      <c r="D1223" t="s">
        <v>316</v>
      </c>
      <c r="E1223" t="s">
        <v>235</v>
      </c>
      <c r="F1223">
        <v>32048</v>
      </c>
      <c r="G1223">
        <v>24194</v>
      </c>
      <c r="H1223">
        <v>23006</v>
      </c>
      <c r="I1223">
        <v>19139</v>
      </c>
      <c r="J1223">
        <v>15564</v>
      </c>
      <c r="K1223">
        <v>17471</v>
      </c>
    </row>
    <row r="1224" spans="2:11" x14ac:dyDescent="0.25">
      <c r="B1224" t="s">
        <v>407</v>
      </c>
      <c r="C1224" s="2" t="s">
        <v>90</v>
      </c>
      <c r="D1224" t="s">
        <v>324</v>
      </c>
      <c r="E1224" t="s">
        <v>235</v>
      </c>
      <c r="F1224">
        <v>138889</v>
      </c>
      <c r="G1224">
        <v>129605</v>
      </c>
      <c r="H1224">
        <v>116896</v>
      </c>
      <c r="I1224">
        <v>105309</v>
      </c>
      <c r="J1224">
        <v>84784</v>
      </c>
      <c r="K1224">
        <v>83052</v>
      </c>
    </row>
    <row r="1225" spans="2:11" x14ac:dyDescent="0.25">
      <c r="B1225" t="s">
        <v>407</v>
      </c>
      <c r="C1225" s="2" t="s">
        <v>218</v>
      </c>
      <c r="D1225" t="s">
        <v>302</v>
      </c>
      <c r="E1225" t="s">
        <v>234</v>
      </c>
      <c r="F1225">
        <v>2243</v>
      </c>
      <c r="G1225">
        <v>2107</v>
      </c>
      <c r="H1225">
        <v>0</v>
      </c>
      <c r="I1225">
        <v>1276</v>
      </c>
      <c r="J1225">
        <v>1957</v>
      </c>
      <c r="K1225">
        <v>1061</v>
      </c>
    </row>
    <row r="1226" spans="2:11" x14ac:dyDescent="0.25">
      <c r="B1226" t="s">
        <v>407</v>
      </c>
      <c r="C1226" s="2" t="s">
        <v>210</v>
      </c>
      <c r="D1226" t="s">
        <v>211</v>
      </c>
      <c r="E1226" t="s">
        <v>234</v>
      </c>
      <c r="F1226">
        <v>55584</v>
      </c>
      <c r="G1226">
        <v>39268</v>
      </c>
      <c r="H1226">
        <v>43977</v>
      </c>
      <c r="I1226">
        <v>40376</v>
      </c>
      <c r="J1226">
        <v>33971</v>
      </c>
      <c r="K1226">
        <v>32406</v>
      </c>
    </row>
    <row r="1227" spans="2:11" x14ac:dyDescent="0.25">
      <c r="B1227" t="s">
        <v>407</v>
      </c>
      <c r="C1227" s="2" t="s">
        <v>26</v>
      </c>
      <c r="D1227" t="s">
        <v>27</v>
      </c>
      <c r="E1227" t="s">
        <v>235</v>
      </c>
      <c r="F1227">
        <v>32327</v>
      </c>
      <c r="G1227">
        <v>24725</v>
      </c>
      <c r="H1227">
        <v>24371</v>
      </c>
      <c r="I1227">
        <v>21695</v>
      </c>
      <c r="J1227">
        <v>17029</v>
      </c>
      <c r="K1227">
        <v>16248</v>
      </c>
    </row>
    <row r="1228" spans="2:11" x14ac:dyDescent="0.25">
      <c r="B1228" t="s">
        <v>407</v>
      </c>
      <c r="C1228" s="2" t="s">
        <v>153</v>
      </c>
      <c r="D1228" t="s">
        <v>154</v>
      </c>
      <c r="E1228" t="s">
        <v>234</v>
      </c>
      <c r="F1228">
        <v>4092</v>
      </c>
      <c r="G1228">
        <v>3582</v>
      </c>
      <c r="H1228">
        <v>3106</v>
      </c>
      <c r="I1228">
        <v>2552</v>
      </c>
      <c r="J1228">
        <v>1903</v>
      </c>
      <c r="K1228">
        <v>1675</v>
      </c>
    </row>
    <row r="1229" spans="2:11" x14ac:dyDescent="0.25">
      <c r="B1229" t="s">
        <v>407</v>
      </c>
      <c r="C1229" s="2" t="s">
        <v>56</v>
      </c>
      <c r="D1229" t="s">
        <v>57</v>
      </c>
      <c r="E1229" t="s">
        <v>235</v>
      </c>
      <c r="F1229">
        <v>11272</v>
      </c>
      <c r="G1229">
        <v>9877</v>
      </c>
      <c r="H1229">
        <v>8720</v>
      </c>
      <c r="I1229">
        <v>6284</v>
      </c>
      <c r="J1229">
        <v>4159</v>
      </c>
      <c r="K1229">
        <v>3583</v>
      </c>
    </row>
    <row r="1230" spans="2:11" x14ac:dyDescent="0.25">
      <c r="B1230" t="s">
        <v>407</v>
      </c>
      <c r="C1230" s="2" t="s">
        <v>155</v>
      </c>
      <c r="D1230" t="s">
        <v>156</v>
      </c>
      <c r="E1230" t="s">
        <v>234</v>
      </c>
      <c r="F1230">
        <v>2986</v>
      </c>
      <c r="G1230">
        <v>3342</v>
      </c>
      <c r="H1230">
        <v>2904</v>
      </c>
      <c r="I1230">
        <v>2125</v>
      </c>
      <c r="J1230">
        <v>1859</v>
      </c>
      <c r="K1230">
        <v>850</v>
      </c>
    </row>
    <row r="1231" spans="2:11" x14ac:dyDescent="0.25">
      <c r="B1231" t="s">
        <v>407</v>
      </c>
      <c r="C1231" s="2" t="s">
        <v>157</v>
      </c>
      <c r="D1231" t="s">
        <v>158</v>
      </c>
      <c r="E1231" t="s">
        <v>234</v>
      </c>
      <c r="F1231">
        <v>2749</v>
      </c>
      <c r="G1231">
        <v>2472</v>
      </c>
      <c r="H1231">
        <v>2457</v>
      </c>
      <c r="I1231">
        <v>2058</v>
      </c>
      <c r="J1231">
        <v>1500</v>
      </c>
      <c r="K1231">
        <v>897</v>
      </c>
    </row>
    <row r="1232" spans="2:11" x14ac:dyDescent="0.25">
      <c r="B1232" t="s">
        <v>407</v>
      </c>
      <c r="C1232" s="2" t="s">
        <v>28</v>
      </c>
      <c r="D1232" t="s">
        <v>29</v>
      </c>
      <c r="E1232" t="s">
        <v>234</v>
      </c>
      <c r="F1232">
        <v>20456</v>
      </c>
      <c r="G1232">
        <v>16870</v>
      </c>
      <c r="H1232">
        <v>15254</v>
      </c>
      <c r="I1232">
        <v>12140</v>
      </c>
      <c r="J1232">
        <v>8154</v>
      </c>
      <c r="K1232">
        <v>4664</v>
      </c>
    </row>
    <row r="1233" spans="2:11" x14ac:dyDescent="0.25">
      <c r="B1233" t="s">
        <v>407</v>
      </c>
      <c r="C1233" s="2" t="s">
        <v>30</v>
      </c>
      <c r="D1233" t="s">
        <v>317</v>
      </c>
      <c r="E1233" t="s">
        <v>235</v>
      </c>
      <c r="F1233">
        <v>55805</v>
      </c>
      <c r="G1233">
        <v>46069</v>
      </c>
      <c r="H1233">
        <v>42994</v>
      </c>
      <c r="I1233">
        <v>36608</v>
      </c>
      <c r="J1233">
        <v>15752</v>
      </c>
      <c r="K1233">
        <v>13499</v>
      </c>
    </row>
    <row r="1234" spans="2:11" x14ac:dyDescent="0.25">
      <c r="B1234" t="s">
        <v>407</v>
      </c>
      <c r="C1234" s="2" t="s">
        <v>159</v>
      </c>
      <c r="D1234" t="s">
        <v>160</v>
      </c>
      <c r="E1234" t="s">
        <v>234</v>
      </c>
      <c r="F1234">
        <v>6827</v>
      </c>
      <c r="G1234">
        <v>6357</v>
      </c>
      <c r="H1234">
        <v>5618</v>
      </c>
      <c r="I1234">
        <v>5006</v>
      </c>
      <c r="J1234">
        <v>3175</v>
      </c>
      <c r="K1234">
        <v>1969</v>
      </c>
    </row>
    <row r="1235" spans="2:11" x14ac:dyDescent="0.25">
      <c r="B1235" t="s">
        <v>407</v>
      </c>
      <c r="C1235" s="2" t="s">
        <v>161</v>
      </c>
      <c r="D1235" t="s">
        <v>162</v>
      </c>
      <c r="E1235" t="s">
        <v>234</v>
      </c>
      <c r="F1235">
        <v>2842</v>
      </c>
      <c r="G1235">
        <v>2114</v>
      </c>
      <c r="H1235">
        <v>1794</v>
      </c>
      <c r="I1235">
        <v>1314</v>
      </c>
      <c r="J1235">
        <v>1084</v>
      </c>
      <c r="K1235">
        <v>939</v>
      </c>
    </row>
    <row r="1236" spans="2:11" x14ac:dyDescent="0.25">
      <c r="B1236" t="s">
        <v>407</v>
      </c>
      <c r="C1236" s="2" t="s">
        <v>163</v>
      </c>
      <c r="D1236" t="s">
        <v>164</v>
      </c>
      <c r="E1236" t="s">
        <v>234</v>
      </c>
      <c r="F1236">
        <v>2239</v>
      </c>
      <c r="G1236">
        <v>1735</v>
      </c>
      <c r="H1236">
        <v>2039</v>
      </c>
      <c r="I1236">
        <v>1695</v>
      </c>
      <c r="J1236">
        <v>1045</v>
      </c>
      <c r="K1236">
        <v>826</v>
      </c>
    </row>
    <row r="1237" spans="2:11" x14ac:dyDescent="0.25">
      <c r="B1237" t="s">
        <v>407</v>
      </c>
      <c r="C1237" s="2" t="s">
        <v>58</v>
      </c>
      <c r="D1237" t="s">
        <v>59</v>
      </c>
      <c r="E1237" t="s">
        <v>235</v>
      </c>
      <c r="F1237">
        <v>7411</v>
      </c>
      <c r="G1237">
        <v>7123</v>
      </c>
      <c r="H1237">
        <v>8075</v>
      </c>
      <c r="I1237">
        <v>6116</v>
      </c>
      <c r="J1237">
        <v>5072</v>
      </c>
      <c r="K1237">
        <v>6234</v>
      </c>
    </row>
    <row r="1238" spans="2:11" x14ac:dyDescent="0.25">
      <c r="B1238" t="s">
        <v>407</v>
      </c>
      <c r="C1238" s="2" t="s">
        <v>60</v>
      </c>
      <c r="D1238" t="s">
        <v>61</v>
      </c>
      <c r="E1238" t="s">
        <v>235</v>
      </c>
      <c r="F1238">
        <v>56387</v>
      </c>
      <c r="G1238">
        <v>53716</v>
      </c>
      <c r="H1238">
        <v>50217</v>
      </c>
      <c r="I1238">
        <v>42858</v>
      </c>
      <c r="J1238">
        <v>38015</v>
      </c>
      <c r="K1238">
        <v>32433</v>
      </c>
    </row>
    <row r="1239" spans="2:11" x14ac:dyDescent="0.25">
      <c r="B1239" t="s">
        <v>407</v>
      </c>
      <c r="C1239" s="2" t="s">
        <v>165</v>
      </c>
      <c r="D1239" t="s">
        <v>166</v>
      </c>
      <c r="E1239" t="s">
        <v>234</v>
      </c>
      <c r="F1239">
        <v>13281</v>
      </c>
      <c r="G1239">
        <v>8948</v>
      </c>
      <c r="H1239">
        <v>8387</v>
      </c>
      <c r="I1239">
        <v>6661</v>
      </c>
      <c r="J1239">
        <v>5560</v>
      </c>
      <c r="K1239">
        <v>4714</v>
      </c>
    </row>
    <row r="1240" spans="2:11" x14ac:dyDescent="0.25">
      <c r="B1240" t="s">
        <v>407</v>
      </c>
      <c r="C1240" s="2" t="s">
        <v>91</v>
      </c>
      <c r="D1240" t="s">
        <v>363</v>
      </c>
      <c r="E1240" t="s">
        <v>235</v>
      </c>
      <c r="F1240">
        <v>26200</v>
      </c>
      <c r="G1240">
        <v>24177</v>
      </c>
      <c r="H1240">
        <v>20548</v>
      </c>
      <c r="I1240">
        <v>16937</v>
      </c>
      <c r="J1240">
        <v>14281</v>
      </c>
      <c r="K1240">
        <v>12807</v>
      </c>
    </row>
    <row r="1241" spans="2:11" x14ac:dyDescent="0.25">
      <c r="B1241" t="s">
        <v>407</v>
      </c>
      <c r="C1241" s="2" t="s">
        <v>92</v>
      </c>
      <c r="D1241" t="s">
        <v>313</v>
      </c>
      <c r="E1241" t="s">
        <v>235</v>
      </c>
      <c r="F1241">
        <v>8822</v>
      </c>
      <c r="G1241">
        <v>7102</v>
      </c>
      <c r="H1241">
        <v>8232</v>
      </c>
      <c r="I1241">
        <v>6682</v>
      </c>
      <c r="J1241">
        <v>5930</v>
      </c>
      <c r="K1241">
        <v>5213</v>
      </c>
    </row>
    <row r="1242" spans="2:11" x14ac:dyDescent="0.25">
      <c r="B1242" t="s">
        <v>407</v>
      </c>
      <c r="C1242" s="2" t="s">
        <v>167</v>
      </c>
      <c r="D1242" t="s">
        <v>168</v>
      </c>
      <c r="E1242" t="s">
        <v>234</v>
      </c>
      <c r="F1242">
        <v>2468</v>
      </c>
      <c r="G1242">
        <v>2228</v>
      </c>
      <c r="H1242">
        <v>1882</v>
      </c>
      <c r="I1242">
        <v>2007</v>
      </c>
      <c r="J1242">
        <v>1631</v>
      </c>
      <c r="K1242">
        <v>923</v>
      </c>
    </row>
    <row r="1243" spans="2:11" x14ac:dyDescent="0.25">
      <c r="B1243" t="s">
        <v>407</v>
      </c>
      <c r="C1243" s="2" t="s">
        <v>169</v>
      </c>
      <c r="D1243" t="s">
        <v>170</v>
      </c>
      <c r="E1243" t="s">
        <v>234</v>
      </c>
      <c r="F1243">
        <v>3627</v>
      </c>
      <c r="G1243">
        <v>2385</v>
      </c>
      <c r="H1243">
        <v>2179</v>
      </c>
      <c r="I1243">
        <v>1954</v>
      </c>
      <c r="J1243">
        <v>1518</v>
      </c>
      <c r="K1243">
        <v>773</v>
      </c>
    </row>
    <row r="1244" spans="2:11" x14ac:dyDescent="0.25">
      <c r="B1244" t="s">
        <v>407</v>
      </c>
      <c r="C1244" s="2" t="s">
        <v>31</v>
      </c>
      <c r="D1244" t="s">
        <v>318</v>
      </c>
      <c r="E1244" t="s">
        <v>235</v>
      </c>
      <c r="F1244">
        <v>52333</v>
      </c>
      <c r="G1244">
        <v>40579</v>
      </c>
      <c r="H1244">
        <v>33187</v>
      </c>
      <c r="I1244">
        <v>26866</v>
      </c>
      <c r="J1244">
        <v>22405</v>
      </c>
      <c r="K1244">
        <v>20068</v>
      </c>
    </row>
    <row r="1245" spans="2:11" x14ac:dyDescent="0.25">
      <c r="B1245" t="s">
        <v>407</v>
      </c>
      <c r="C1245" s="2" t="s">
        <v>171</v>
      </c>
      <c r="D1245" t="s">
        <v>172</v>
      </c>
      <c r="E1245" t="s">
        <v>234</v>
      </c>
      <c r="F1245">
        <v>21865</v>
      </c>
      <c r="G1245">
        <v>16945</v>
      </c>
      <c r="H1245">
        <v>16785</v>
      </c>
      <c r="I1245">
        <v>12381</v>
      </c>
      <c r="J1245">
        <v>10622</v>
      </c>
      <c r="K1245">
        <v>8830</v>
      </c>
    </row>
    <row r="1246" spans="2:11" x14ac:dyDescent="0.25">
      <c r="B1246" t="s">
        <v>407</v>
      </c>
      <c r="C1246" s="2" t="s">
        <v>173</v>
      </c>
      <c r="D1246" t="s">
        <v>174</v>
      </c>
      <c r="E1246" t="s">
        <v>234</v>
      </c>
      <c r="F1246">
        <v>2732</v>
      </c>
      <c r="G1246">
        <v>2062</v>
      </c>
      <c r="H1246">
        <v>2219</v>
      </c>
      <c r="I1246">
        <v>2097</v>
      </c>
      <c r="J1246">
        <v>1547</v>
      </c>
      <c r="K1246">
        <v>1122</v>
      </c>
    </row>
    <row r="1247" spans="2:11" x14ac:dyDescent="0.25">
      <c r="B1247" t="s">
        <v>407</v>
      </c>
      <c r="C1247" s="2" t="s">
        <v>62</v>
      </c>
      <c r="D1247" t="s">
        <v>394</v>
      </c>
      <c r="E1247" t="s">
        <v>235</v>
      </c>
      <c r="F1247">
        <v>19159</v>
      </c>
      <c r="G1247">
        <v>15818</v>
      </c>
      <c r="H1247">
        <v>14329</v>
      </c>
      <c r="I1247">
        <v>11264</v>
      </c>
      <c r="J1247">
        <v>9376</v>
      </c>
      <c r="K1247">
        <v>8446</v>
      </c>
    </row>
    <row r="1248" spans="2:11" x14ac:dyDescent="0.25">
      <c r="B1248" t="s">
        <v>407</v>
      </c>
      <c r="C1248" s="2" t="s">
        <v>93</v>
      </c>
      <c r="D1248" t="s">
        <v>325</v>
      </c>
      <c r="E1248" t="s">
        <v>234</v>
      </c>
      <c r="F1248">
        <v>10284</v>
      </c>
      <c r="G1248">
        <v>11389</v>
      </c>
      <c r="H1248">
        <v>10297</v>
      </c>
      <c r="I1248">
        <v>8213</v>
      </c>
      <c r="J1248">
        <v>7179</v>
      </c>
      <c r="K1248">
        <v>6199</v>
      </c>
    </row>
    <row r="1249" spans="2:11" x14ac:dyDescent="0.25">
      <c r="B1249" t="s">
        <v>407</v>
      </c>
      <c r="C1249" s="2" t="s">
        <v>32</v>
      </c>
      <c r="D1249" t="s">
        <v>33</v>
      </c>
      <c r="E1249" t="s">
        <v>234</v>
      </c>
      <c r="F1249">
        <v>11317</v>
      </c>
      <c r="G1249">
        <v>8832</v>
      </c>
      <c r="H1249">
        <v>6665</v>
      </c>
      <c r="I1249">
        <v>4124</v>
      </c>
      <c r="J1249">
        <v>3155</v>
      </c>
      <c r="K1249">
        <v>2944</v>
      </c>
    </row>
    <row r="1250" spans="2:11" x14ac:dyDescent="0.25">
      <c r="B1250" t="s">
        <v>407</v>
      </c>
      <c r="C1250" s="2" t="s">
        <v>219</v>
      </c>
      <c r="D1250" t="s">
        <v>314</v>
      </c>
      <c r="E1250" t="s">
        <v>235</v>
      </c>
      <c r="F1250">
        <v>11085</v>
      </c>
      <c r="G1250">
        <v>10059</v>
      </c>
      <c r="H1250">
        <v>11378</v>
      </c>
      <c r="I1250">
        <v>8617</v>
      </c>
      <c r="J1250">
        <v>6022</v>
      </c>
      <c r="K1250">
        <v>4083</v>
      </c>
    </row>
    <row r="1251" spans="2:11" x14ac:dyDescent="0.25">
      <c r="B1251" t="s">
        <v>407</v>
      </c>
      <c r="C1251" s="2" t="s">
        <v>94</v>
      </c>
      <c r="D1251" t="s">
        <v>95</v>
      </c>
      <c r="E1251" t="s">
        <v>235</v>
      </c>
      <c r="F1251">
        <v>5491</v>
      </c>
      <c r="G1251">
        <v>4468</v>
      </c>
      <c r="H1251">
        <v>3626</v>
      </c>
      <c r="I1251">
        <v>3422</v>
      </c>
      <c r="J1251">
        <v>2503</v>
      </c>
      <c r="K1251">
        <v>2332</v>
      </c>
    </row>
    <row r="1252" spans="2:11" x14ac:dyDescent="0.25">
      <c r="B1252" t="s">
        <v>407</v>
      </c>
      <c r="C1252" s="2" t="s">
        <v>63</v>
      </c>
      <c r="D1252" t="s">
        <v>395</v>
      </c>
      <c r="E1252" t="s">
        <v>235</v>
      </c>
      <c r="F1252">
        <v>15117</v>
      </c>
      <c r="G1252">
        <v>12039</v>
      </c>
      <c r="H1252">
        <v>12176</v>
      </c>
      <c r="I1252">
        <v>10096</v>
      </c>
      <c r="J1252">
        <v>6946</v>
      </c>
      <c r="K1252">
        <v>7420</v>
      </c>
    </row>
    <row r="1253" spans="2:11" x14ac:dyDescent="0.25">
      <c r="B1253" t="s">
        <v>407</v>
      </c>
      <c r="C1253" s="2" t="s">
        <v>175</v>
      </c>
      <c r="D1253" t="s">
        <v>176</v>
      </c>
      <c r="E1253" t="s">
        <v>234</v>
      </c>
      <c r="F1253">
        <v>5367</v>
      </c>
      <c r="G1253">
        <v>3832</v>
      </c>
      <c r="H1253">
        <v>3482</v>
      </c>
      <c r="I1253">
        <v>3010</v>
      </c>
      <c r="J1253">
        <v>2239</v>
      </c>
      <c r="K1253">
        <v>1218</v>
      </c>
    </row>
    <row r="1254" spans="2:11" x14ac:dyDescent="0.25">
      <c r="B1254" t="s">
        <v>407</v>
      </c>
      <c r="C1254" s="2" t="s">
        <v>220</v>
      </c>
      <c r="D1254" t="s">
        <v>303</v>
      </c>
      <c r="E1254" t="s">
        <v>234</v>
      </c>
      <c r="F1254" t="s">
        <v>110</v>
      </c>
      <c r="G1254" t="s">
        <v>110</v>
      </c>
      <c r="H1254" t="s">
        <v>110</v>
      </c>
      <c r="I1254" t="s">
        <v>110</v>
      </c>
      <c r="J1254" t="s">
        <v>110</v>
      </c>
      <c r="K1254" t="s">
        <v>110</v>
      </c>
    </row>
    <row r="1255" spans="2:11" x14ac:dyDescent="0.25">
      <c r="B1255" t="s">
        <v>407</v>
      </c>
      <c r="C1255" s="2" t="s">
        <v>64</v>
      </c>
      <c r="D1255" t="s">
        <v>65</v>
      </c>
      <c r="E1255" t="s">
        <v>235</v>
      </c>
      <c r="F1255">
        <v>31968</v>
      </c>
      <c r="G1255">
        <v>28479</v>
      </c>
      <c r="H1255">
        <v>26196</v>
      </c>
      <c r="I1255">
        <v>17841</v>
      </c>
      <c r="J1255">
        <v>12478</v>
      </c>
      <c r="K1255">
        <v>12519</v>
      </c>
    </row>
    <row r="1256" spans="2:11" x14ac:dyDescent="0.25">
      <c r="B1256" t="s">
        <v>407</v>
      </c>
      <c r="C1256" s="2" t="s">
        <v>66</v>
      </c>
      <c r="D1256" t="s">
        <v>396</v>
      </c>
      <c r="E1256" t="s">
        <v>235</v>
      </c>
      <c r="F1256">
        <v>77600</v>
      </c>
      <c r="G1256">
        <v>62663</v>
      </c>
      <c r="H1256">
        <v>55625</v>
      </c>
      <c r="I1256">
        <v>48582</v>
      </c>
      <c r="J1256">
        <v>39173</v>
      </c>
      <c r="K1256">
        <v>28456</v>
      </c>
    </row>
    <row r="1257" spans="2:11" x14ac:dyDescent="0.25">
      <c r="B1257" t="s">
        <v>407</v>
      </c>
      <c r="C1257" s="2" t="s">
        <v>67</v>
      </c>
      <c r="D1257" t="s">
        <v>397</v>
      </c>
      <c r="E1257" t="s">
        <v>235</v>
      </c>
      <c r="F1257">
        <v>24100</v>
      </c>
      <c r="G1257">
        <v>24877</v>
      </c>
      <c r="H1257">
        <v>22874</v>
      </c>
      <c r="I1257">
        <v>18137</v>
      </c>
      <c r="J1257">
        <v>15364</v>
      </c>
      <c r="K1257">
        <v>12649</v>
      </c>
    </row>
    <row r="1258" spans="2:11" x14ac:dyDescent="0.25">
      <c r="B1258" t="s">
        <v>407</v>
      </c>
      <c r="C1258" s="2" t="s">
        <v>177</v>
      </c>
      <c r="D1258" t="s">
        <v>178</v>
      </c>
      <c r="E1258" t="s">
        <v>234</v>
      </c>
      <c r="F1258">
        <v>5164</v>
      </c>
      <c r="G1258">
        <v>4294</v>
      </c>
      <c r="H1258">
        <v>3410</v>
      </c>
      <c r="I1258">
        <v>2439</v>
      </c>
      <c r="J1258">
        <v>1872</v>
      </c>
      <c r="K1258">
        <v>1601</v>
      </c>
    </row>
    <row r="1259" spans="2:11" x14ac:dyDescent="0.25">
      <c r="B1259" t="s">
        <v>407</v>
      </c>
      <c r="C1259" s="2" t="s">
        <v>34</v>
      </c>
      <c r="D1259" t="s">
        <v>35</v>
      </c>
      <c r="E1259" t="s">
        <v>234</v>
      </c>
      <c r="F1259">
        <v>10213</v>
      </c>
      <c r="G1259">
        <v>9037</v>
      </c>
      <c r="H1259">
        <v>6563</v>
      </c>
      <c r="I1259">
        <v>5072</v>
      </c>
      <c r="J1259">
        <v>4032</v>
      </c>
      <c r="K1259">
        <v>3994</v>
      </c>
    </row>
    <row r="1260" spans="2:11" x14ac:dyDescent="0.25">
      <c r="B1260" t="s">
        <v>407</v>
      </c>
      <c r="C1260" s="2" t="s">
        <v>179</v>
      </c>
      <c r="D1260" t="s">
        <v>180</v>
      </c>
      <c r="E1260" t="s">
        <v>234</v>
      </c>
      <c r="F1260">
        <v>1422</v>
      </c>
      <c r="G1260">
        <v>1655</v>
      </c>
      <c r="H1260">
        <v>1248</v>
      </c>
      <c r="I1260">
        <v>979</v>
      </c>
      <c r="J1260">
        <v>781</v>
      </c>
      <c r="K1260">
        <v>601</v>
      </c>
    </row>
    <row r="1261" spans="2:11" x14ac:dyDescent="0.25">
      <c r="B1261" t="s">
        <v>407</v>
      </c>
      <c r="C1261" s="2" t="s">
        <v>36</v>
      </c>
      <c r="D1261" t="s">
        <v>37</v>
      </c>
      <c r="E1261" t="s">
        <v>235</v>
      </c>
      <c r="F1261">
        <v>61874</v>
      </c>
      <c r="G1261">
        <v>47997</v>
      </c>
      <c r="H1261">
        <v>49437</v>
      </c>
      <c r="I1261">
        <v>36503</v>
      </c>
      <c r="J1261">
        <v>34406</v>
      </c>
      <c r="K1261">
        <v>17378</v>
      </c>
    </row>
    <row r="1262" spans="2:11" x14ac:dyDescent="0.25">
      <c r="B1262" t="s">
        <v>407</v>
      </c>
      <c r="C1262" s="2" t="s">
        <v>221</v>
      </c>
      <c r="D1262" t="s">
        <v>315</v>
      </c>
      <c r="E1262" t="s">
        <v>234</v>
      </c>
      <c r="F1262">
        <v>18101</v>
      </c>
      <c r="G1262">
        <v>13892</v>
      </c>
      <c r="H1262">
        <v>13407</v>
      </c>
      <c r="I1262">
        <v>9264</v>
      </c>
      <c r="J1262">
        <v>7368</v>
      </c>
      <c r="K1262">
        <v>6102</v>
      </c>
    </row>
    <row r="1263" spans="2:11" x14ac:dyDescent="0.25">
      <c r="B1263" t="s">
        <v>407</v>
      </c>
      <c r="C1263" s="2" t="s">
        <v>181</v>
      </c>
      <c r="D1263" t="s">
        <v>182</v>
      </c>
      <c r="E1263" t="s">
        <v>234</v>
      </c>
      <c r="F1263">
        <v>22067</v>
      </c>
      <c r="G1263">
        <v>16739</v>
      </c>
      <c r="H1263">
        <v>16142</v>
      </c>
      <c r="I1263">
        <v>13343</v>
      </c>
      <c r="J1263">
        <v>9525</v>
      </c>
      <c r="K1263">
        <v>5922</v>
      </c>
    </row>
    <row r="1264" spans="2:11" x14ac:dyDescent="0.25">
      <c r="B1264" t="s">
        <v>407</v>
      </c>
      <c r="C1264" s="2" t="s">
        <v>38</v>
      </c>
      <c r="D1264" t="s">
        <v>371</v>
      </c>
      <c r="E1264" t="s">
        <v>235</v>
      </c>
      <c r="F1264">
        <v>20845</v>
      </c>
      <c r="G1264">
        <v>16551</v>
      </c>
      <c r="H1264">
        <v>15876</v>
      </c>
      <c r="I1264">
        <v>11205</v>
      </c>
      <c r="J1264">
        <v>8854</v>
      </c>
      <c r="K1264">
        <v>8707</v>
      </c>
    </row>
    <row r="1265" spans="2:11" x14ac:dyDescent="0.25">
      <c r="B1265" t="s">
        <v>407</v>
      </c>
      <c r="C1265" s="2" t="s">
        <v>68</v>
      </c>
      <c r="D1265" t="s">
        <v>398</v>
      </c>
      <c r="E1265" t="s">
        <v>235</v>
      </c>
      <c r="F1265">
        <v>15860</v>
      </c>
      <c r="G1265">
        <v>13795</v>
      </c>
      <c r="H1265">
        <v>15027</v>
      </c>
      <c r="I1265">
        <v>10241</v>
      </c>
      <c r="J1265">
        <v>9017</v>
      </c>
      <c r="K1265">
        <v>9094</v>
      </c>
    </row>
    <row r="1266" spans="2:11" x14ac:dyDescent="0.25">
      <c r="B1266" t="s">
        <v>407</v>
      </c>
      <c r="C1266" s="2" t="s">
        <v>212</v>
      </c>
      <c r="D1266" t="s">
        <v>213</v>
      </c>
      <c r="E1266" t="s">
        <v>234</v>
      </c>
      <c r="F1266">
        <v>14424</v>
      </c>
      <c r="G1266">
        <v>13305</v>
      </c>
      <c r="H1266">
        <v>11420</v>
      </c>
      <c r="I1266">
        <v>9290</v>
      </c>
      <c r="J1266">
        <v>6699</v>
      </c>
      <c r="K1266">
        <v>6538</v>
      </c>
    </row>
    <row r="1267" spans="2:11" x14ac:dyDescent="0.25">
      <c r="B1267" t="s">
        <v>407</v>
      </c>
      <c r="C1267" s="2" t="s">
        <v>69</v>
      </c>
      <c r="D1267" t="s">
        <v>405</v>
      </c>
      <c r="E1267" t="s">
        <v>235</v>
      </c>
      <c r="F1267">
        <v>62552</v>
      </c>
      <c r="G1267">
        <v>94780</v>
      </c>
      <c r="H1267">
        <v>87374</v>
      </c>
      <c r="I1267">
        <v>76534</v>
      </c>
      <c r="J1267">
        <v>65480</v>
      </c>
      <c r="K1267">
        <v>69235</v>
      </c>
    </row>
    <row r="1268" spans="2:11" x14ac:dyDescent="0.25">
      <c r="B1268" t="s">
        <v>407</v>
      </c>
      <c r="C1268" s="2" t="s">
        <v>96</v>
      </c>
      <c r="D1268" t="s">
        <v>326</v>
      </c>
      <c r="E1268" t="s">
        <v>235</v>
      </c>
      <c r="F1268">
        <v>44592</v>
      </c>
      <c r="G1268">
        <v>33750</v>
      </c>
      <c r="H1268">
        <v>29895</v>
      </c>
      <c r="I1268">
        <v>23925</v>
      </c>
      <c r="J1268">
        <v>21513</v>
      </c>
      <c r="K1268">
        <v>21233</v>
      </c>
    </row>
    <row r="1269" spans="2:11" x14ac:dyDescent="0.25">
      <c r="B1269" t="s">
        <v>407</v>
      </c>
      <c r="C1269" s="2" t="s">
        <v>70</v>
      </c>
      <c r="D1269" t="s">
        <v>71</v>
      </c>
      <c r="E1269" t="s">
        <v>235</v>
      </c>
      <c r="F1269">
        <v>49974</v>
      </c>
      <c r="G1269">
        <v>22947</v>
      </c>
      <c r="H1269">
        <v>17030</v>
      </c>
      <c r="I1269">
        <v>16537</v>
      </c>
      <c r="J1269">
        <v>9284</v>
      </c>
      <c r="K1269">
        <v>8257</v>
      </c>
    </row>
    <row r="1270" spans="2:11" x14ac:dyDescent="0.25">
      <c r="B1270" t="s">
        <v>407</v>
      </c>
      <c r="C1270" s="2" t="s">
        <v>97</v>
      </c>
      <c r="D1270" t="s">
        <v>98</v>
      </c>
      <c r="E1270" t="s">
        <v>235</v>
      </c>
      <c r="F1270">
        <v>30807</v>
      </c>
      <c r="G1270">
        <v>13906</v>
      </c>
      <c r="H1270">
        <v>15953</v>
      </c>
      <c r="I1270">
        <v>12310</v>
      </c>
      <c r="J1270">
        <v>9871</v>
      </c>
      <c r="K1270">
        <v>8067</v>
      </c>
    </row>
    <row r="1271" spans="2:11" x14ac:dyDescent="0.25">
      <c r="B1271" t="s">
        <v>407</v>
      </c>
      <c r="C1271" s="2" t="s">
        <v>99</v>
      </c>
      <c r="D1271" t="s">
        <v>360</v>
      </c>
      <c r="E1271" t="s">
        <v>235</v>
      </c>
      <c r="F1271">
        <v>6302</v>
      </c>
      <c r="G1271">
        <v>3978</v>
      </c>
      <c r="H1271">
        <v>3291</v>
      </c>
      <c r="I1271">
        <v>2953</v>
      </c>
      <c r="J1271">
        <v>2041</v>
      </c>
      <c r="K1271">
        <v>1768</v>
      </c>
    </row>
    <row r="1272" spans="2:11" x14ac:dyDescent="0.25">
      <c r="B1272" t="s">
        <v>407</v>
      </c>
      <c r="C1272" s="2" t="s">
        <v>183</v>
      </c>
      <c r="D1272" t="s">
        <v>184</v>
      </c>
      <c r="E1272" t="s">
        <v>234</v>
      </c>
      <c r="F1272">
        <v>5095</v>
      </c>
      <c r="G1272">
        <v>5515</v>
      </c>
      <c r="H1272">
        <v>3585</v>
      </c>
      <c r="I1272">
        <v>3477</v>
      </c>
      <c r="J1272">
        <v>2255</v>
      </c>
      <c r="K1272">
        <v>1545</v>
      </c>
    </row>
    <row r="1273" spans="2:11" x14ac:dyDescent="0.25">
      <c r="B1273" t="s">
        <v>407</v>
      </c>
      <c r="C1273" s="2" t="s">
        <v>185</v>
      </c>
      <c r="D1273" t="s">
        <v>186</v>
      </c>
      <c r="E1273" t="s">
        <v>234</v>
      </c>
      <c r="F1273">
        <v>4350</v>
      </c>
      <c r="G1273">
        <v>3811</v>
      </c>
      <c r="H1273">
        <v>3747</v>
      </c>
      <c r="I1273">
        <v>2754</v>
      </c>
      <c r="J1273">
        <v>1823</v>
      </c>
      <c r="K1273">
        <v>1519</v>
      </c>
    </row>
    <row r="1274" spans="2:11" x14ac:dyDescent="0.25">
      <c r="B1274" t="s">
        <v>407</v>
      </c>
      <c r="C1274" s="2" t="s">
        <v>72</v>
      </c>
      <c r="D1274" t="s">
        <v>73</v>
      </c>
      <c r="E1274" t="s">
        <v>235</v>
      </c>
      <c r="F1274">
        <v>716</v>
      </c>
      <c r="G1274">
        <v>1342</v>
      </c>
      <c r="H1274">
        <v>4</v>
      </c>
      <c r="I1274">
        <v>894</v>
      </c>
      <c r="J1274">
        <v>89</v>
      </c>
      <c r="K1274">
        <v>355</v>
      </c>
    </row>
    <row r="1275" spans="2:11" x14ac:dyDescent="0.25">
      <c r="B1275" t="s">
        <v>407</v>
      </c>
      <c r="C1275" s="2" t="s">
        <v>187</v>
      </c>
      <c r="D1275" t="s">
        <v>188</v>
      </c>
      <c r="E1275" t="s">
        <v>234</v>
      </c>
      <c r="F1275">
        <v>2168</v>
      </c>
      <c r="G1275">
        <v>1986</v>
      </c>
      <c r="H1275">
        <v>2373</v>
      </c>
      <c r="I1275">
        <v>2062</v>
      </c>
      <c r="J1275">
        <v>1436</v>
      </c>
      <c r="K1275">
        <v>831</v>
      </c>
    </row>
    <row r="1276" spans="2:11" x14ac:dyDescent="0.25">
      <c r="B1276" t="s">
        <v>407</v>
      </c>
      <c r="C1276" s="2" t="s">
        <v>189</v>
      </c>
      <c r="D1276" t="s">
        <v>372</v>
      </c>
      <c r="E1276" t="s">
        <v>234</v>
      </c>
      <c r="F1276">
        <v>3820</v>
      </c>
      <c r="G1276">
        <v>3133</v>
      </c>
      <c r="H1276">
        <v>2756</v>
      </c>
      <c r="I1276">
        <v>2085</v>
      </c>
      <c r="J1276">
        <v>1201</v>
      </c>
      <c r="K1276">
        <v>1697</v>
      </c>
    </row>
    <row r="1277" spans="2:11" x14ac:dyDescent="0.25">
      <c r="B1277" t="s">
        <v>407</v>
      </c>
      <c r="C1277" s="2" t="s">
        <v>227</v>
      </c>
      <c r="D1277" t="s">
        <v>228</v>
      </c>
      <c r="E1277" t="s">
        <v>234</v>
      </c>
      <c r="F1277">
        <v>7961</v>
      </c>
      <c r="G1277">
        <v>6427</v>
      </c>
      <c r="H1277">
        <v>6640</v>
      </c>
      <c r="I1277">
        <v>6073</v>
      </c>
      <c r="J1277">
        <v>4093</v>
      </c>
      <c r="K1277">
        <v>2592</v>
      </c>
    </row>
    <row r="1278" spans="2:11" x14ac:dyDescent="0.25">
      <c r="B1278" t="s">
        <v>407</v>
      </c>
      <c r="C1278" s="2" t="s">
        <v>226</v>
      </c>
      <c r="D1278" t="s">
        <v>319</v>
      </c>
      <c r="E1278" t="s">
        <v>234</v>
      </c>
      <c r="F1278">
        <v>11671</v>
      </c>
      <c r="G1278">
        <v>10544</v>
      </c>
      <c r="H1278">
        <v>11857</v>
      </c>
      <c r="I1278">
        <v>12362</v>
      </c>
      <c r="J1278">
        <v>11127</v>
      </c>
      <c r="K1278">
        <v>7426</v>
      </c>
    </row>
    <row r="1279" spans="2:11" x14ac:dyDescent="0.25">
      <c r="B1279" t="s">
        <v>407</v>
      </c>
      <c r="C1279" s="2" t="s">
        <v>190</v>
      </c>
      <c r="D1279" t="s">
        <v>191</v>
      </c>
      <c r="E1279" t="s">
        <v>234</v>
      </c>
      <c r="F1279">
        <v>6239</v>
      </c>
      <c r="G1279">
        <v>5684</v>
      </c>
      <c r="H1279">
        <v>5919</v>
      </c>
      <c r="I1279">
        <v>5560</v>
      </c>
      <c r="J1279">
        <v>5521</v>
      </c>
      <c r="K1279">
        <v>3711</v>
      </c>
    </row>
    <row r="1280" spans="2:11" x14ac:dyDescent="0.25">
      <c r="B1280" t="s">
        <v>407</v>
      </c>
      <c r="C1280" s="2" t="s">
        <v>222</v>
      </c>
      <c r="D1280" t="s">
        <v>304</v>
      </c>
      <c r="E1280" t="s">
        <v>234</v>
      </c>
      <c r="F1280">
        <v>214</v>
      </c>
      <c r="G1280">
        <v>531</v>
      </c>
      <c r="H1280">
        <v>1223</v>
      </c>
      <c r="I1280">
        <v>690</v>
      </c>
      <c r="J1280">
        <v>1202</v>
      </c>
      <c r="K1280">
        <v>1179</v>
      </c>
    </row>
    <row r="1281" spans="2:11" x14ac:dyDescent="0.25">
      <c r="B1281" t="s">
        <v>407</v>
      </c>
      <c r="C1281" s="2" t="s">
        <v>192</v>
      </c>
      <c r="D1281" t="s">
        <v>193</v>
      </c>
      <c r="E1281" t="s">
        <v>234</v>
      </c>
      <c r="F1281">
        <v>4397</v>
      </c>
      <c r="G1281">
        <v>2497</v>
      </c>
      <c r="H1281">
        <v>2102</v>
      </c>
      <c r="I1281">
        <v>1459</v>
      </c>
      <c r="J1281">
        <v>1194</v>
      </c>
      <c r="K1281">
        <v>996</v>
      </c>
    </row>
    <row r="1282" spans="2:11" x14ac:dyDescent="0.25">
      <c r="B1282" t="s">
        <v>407</v>
      </c>
      <c r="C1282" s="2" t="s">
        <v>223</v>
      </c>
      <c r="D1282" t="s">
        <v>404</v>
      </c>
      <c r="E1282" t="s">
        <v>234</v>
      </c>
      <c r="F1282" t="s">
        <v>110</v>
      </c>
      <c r="G1282" t="s">
        <v>110</v>
      </c>
      <c r="H1282" t="s">
        <v>110</v>
      </c>
      <c r="I1282" t="s">
        <v>110</v>
      </c>
      <c r="J1282" t="s">
        <v>110</v>
      </c>
      <c r="K1282" t="s">
        <v>110</v>
      </c>
    </row>
    <row r="1283" spans="2:11" x14ac:dyDescent="0.25">
      <c r="B1283" t="s">
        <v>407</v>
      </c>
      <c r="C1283" s="2" t="s">
        <v>194</v>
      </c>
      <c r="D1283" t="s">
        <v>373</v>
      </c>
      <c r="E1283" t="s">
        <v>234</v>
      </c>
      <c r="F1283">
        <v>7953</v>
      </c>
      <c r="G1283">
        <v>5732</v>
      </c>
      <c r="H1283">
        <v>4934</v>
      </c>
      <c r="I1283">
        <v>2908</v>
      </c>
      <c r="J1283">
        <v>2580</v>
      </c>
      <c r="K1283">
        <v>2678</v>
      </c>
    </row>
    <row r="1284" spans="2:11" x14ac:dyDescent="0.25">
      <c r="B1284" t="s">
        <v>407</v>
      </c>
      <c r="C1284" s="2" t="s">
        <v>214</v>
      </c>
      <c r="D1284" t="s">
        <v>215</v>
      </c>
      <c r="E1284" t="s">
        <v>234</v>
      </c>
      <c r="F1284">
        <v>4053</v>
      </c>
      <c r="G1284">
        <v>3706</v>
      </c>
      <c r="H1284">
        <v>3167</v>
      </c>
      <c r="I1284">
        <v>2375</v>
      </c>
      <c r="J1284">
        <v>1665</v>
      </c>
      <c r="K1284">
        <v>1779</v>
      </c>
    </row>
    <row r="1285" spans="2:11" x14ac:dyDescent="0.25">
      <c r="B1285" t="s">
        <v>407</v>
      </c>
      <c r="C1285" s="2" t="s">
        <v>195</v>
      </c>
      <c r="D1285" t="s">
        <v>196</v>
      </c>
      <c r="E1285" t="s">
        <v>236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5">
      <c r="B1286" t="s">
        <v>407</v>
      </c>
      <c r="C1286" s="2" t="s">
        <v>197</v>
      </c>
      <c r="D1286" t="s">
        <v>284</v>
      </c>
      <c r="E1286" t="s">
        <v>234</v>
      </c>
      <c r="F1286">
        <v>2129</v>
      </c>
      <c r="G1286">
        <v>2123</v>
      </c>
      <c r="H1286">
        <v>2194</v>
      </c>
      <c r="I1286">
        <v>1520</v>
      </c>
      <c r="J1286">
        <v>1344</v>
      </c>
      <c r="K1286">
        <v>1020</v>
      </c>
    </row>
    <row r="1287" spans="2:11" x14ac:dyDescent="0.25">
      <c r="B1287" t="s">
        <v>407</v>
      </c>
      <c r="C1287" s="2" t="s">
        <v>231</v>
      </c>
      <c r="D1287" t="s">
        <v>399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407</v>
      </c>
      <c r="C1288" s="2" t="s">
        <v>216</v>
      </c>
      <c r="D1288" t="s">
        <v>400</v>
      </c>
      <c r="E1288" t="s">
        <v>234</v>
      </c>
      <c r="F1288" t="s">
        <v>110</v>
      </c>
      <c r="G1288" t="s">
        <v>110</v>
      </c>
      <c r="H1288" t="s">
        <v>110</v>
      </c>
      <c r="I1288" t="s">
        <v>110</v>
      </c>
      <c r="J1288" t="s">
        <v>110</v>
      </c>
      <c r="K1288" t="s">
        <v>110</v>
      </c>
    </row>
    <row r="1289" spans="2:11" x14ac:dyDescent="0.25">
      <c r="B1289" t="s">
        <v>407</v>
      </c>
      <c r="C1289" s="2" t="s">
        <v>198</v>
      </c>
      <c r="D1289" t="s">
        <v>362</v>
      </c>
      <c r="E1289" t="s">
        <v>234</v>
      </c>
      <c r="F1289">
        <v>6437</v>
      </c>
      <c r="G1289">
        <v>5489</v>
      </c>
      <c r="H1289">
        <v>5669</v>
      </c>
      <c r="I1289">
        <v>4586</v>
      </c>
      <c r="J1289">
        <v>4233</v>
      </c>
      <c r="K1289">
        <v>4933</v>
      </c>
    </row>
    <row r="1290" spans="2:11" x14ac:dyDescent="0.25">
      <c r="B1290" t="s">
        <v>407</v>
      </c>
      <c r="C1290" s="2" t="s">
        <v>199</v>
      </c>
      <c r="D1290" t="s">
        <v>200</v>
      </c>
      <c r="E1290" t="s">
        <v>234</v>
      </c>
      <c r="F1290">
        <v>3877</v>
      </c>
      <c r="G1290">
        <v>4180</v>
      </c>
      <c r="H1290">
        <v>3221</v>
      </c>
      <c r="I1290">
        <v>2123</v>
      </c>
      <c r="J1290">
        <v>1543</v>
      </c>
      <c r="K1290">
        <v>1006</v>
      </c>
    </row>
    <row r="1291" spans="2:11" x14ac:dyDescent="0.25">
      <c r="B1291" t="s">
        <v>407</v>
      </c>
      <c r="C1291" s="2" t="s">
        <v>201</v>
      </c>
      <c r="D1291" t="s">
        <v>374</v>
      </c>
      <c r="E1291" t="s">
        <v>234</v>
      </c>
      <c r="F1291">
        <v>10950</v>
      </c>
      <c r="G1291">
        <v>9910</v>
      </c>
      <c r="H1291" t="s">
        <v>110</v>
      </c>
      <c r="I1291" t="s">
        <v>110</v>
      </c>
      <c r="J1291" t="s">
        <v>110</v>
      </c>
      <c r="K1291" t="s">
        <v>110</v>
      </c>
    </row>
    <row r="1292" spans="2:11" x14ac:dyDescent="0.25">
      <c r="B1292" t="s">
        <v>407</v>
      </c>
      <c r="C1292" s="2" t="s">
        <v>224</v>
      </c>
      <c r="D1292" t="s">
        <v>305</v>
      </c>
      <c r="E1292" t="s">
        <v>234</v>
      </c>
      <c r="F1292">
        <v>2245</v>
      </c>
      <c r="G1292">
        <v>1301</v>
      </c>
      <c r="H1292">
        <v>1519</v>
      </c>
      <c r="I1292">
        <v>1473</v>
      </c>
      <c r="J1292">
        <v>1318</v>
      </c>
      <c r="K1292">
        <v>1101</v>
      </c>
    </row>
    <row r="1293" spans="2:11" x14ac:dyDescent="0.25">
      <c r="B1293" t="s">
        <v>407</v>
      </c>
      <c r="C1293" s="2" t="s">
        <v>202</v>
      </c>
      <c r="D1293" t="s">
        <v>203</v>
      </c>
      <c r="E1293" t="s">
        <v>234</v>
      </c>
      <c r="F1293" t="s">
        <v>110</v>
      </c>
      <c r="G1293" t="s">
        <v>110</v>
      </c>
      <c r="H1293" t="s">
        <v>110</v>
      </c>
      <c r="I1293" t="s">
        <v>110</v>
      </c>
      <c r="J1293" t="s">
        <v>110</v>
      </c>
      <c r="K1293" t="s">
        <v>110</v>
      </c>
    </row>
    <row r="1294" spans="2:11" x14ac:dyDescent="0.25">
      <c r="B1294" t="s">
        <v>407</v>
      </c>
      <c r="C1294" s="2" t="s">
        <v>204</v>
      </c>
      <c r="D1294" t="s">
        <v>375</v>
      </c>
      <c r="E1294" t="s">
        <v>234</v>
      </c>
      <c r="F1294">
        <v>3864</v>
      </c>
      <c r="G1294">
        <v>318</v>
      </c>
      <c r="H1294" t="s">
        <v>110</v>
      </c>
      <c r="I1294" t="s">
        <v>110</v>
      </c>
      <c r="J1294" t="s">
        <v>110</v>
      </c>
      <c r="K1294" t="s">
        <v>110</v>
      </c>
    </row>
    <row r="1295" spans="2:11" x14ac:dyDescent="0.25">
      <c r="B1295" t="s">
        <v>407</v>
      </c>
      <c r="C1295" s="2" t="s">
        <v>205</v>
      </c>
      <c r="D1295" t="s">
        <v>388</v>
      </c>
      <c r="E1295" t="s">
        <v>234</v>
      </c>
      <c r="F1295">
        <v>5468</v>
      </c>
      <c r="G1295">
        <v>4194</v>
      </c>
      <c r="H1295">
        <v>4736</v>
      </c>
      <c r="I1295">
        <v>4206</v>
      </c>
      <c r="J1295">
        <v>3478</v>
      </c>
      <c r="K1295">
        <v>3104</v>
      </c>
    </row>
    <row r="1296" spans="2:11" x14ac:dyDescent="0.25">
      <c r="B1296" t="s">
        <v>407</v>
      </c>
      <c r="C1296" s="2" t="s">
        <v>225</v>
      </c>
      <c r="D1296" t="s">
        <v>389</v>
      </c>
      <c r="E1296" t="s">
        <v>234</v>
      </c>
      <c r="F1296">
        <v>7549</v>
      </c>
      <c r="G1296">
        <v>5146</v>
      </c>
      <c r="H1296">
        <v>5145</v>
      </c>
      <c r="I1296">
        <v>4365</v>
      </c>
      <c r="J1296">
        <v>303</v>
      </c>
      <c r="K1296">
        <v>2231</v>
      </c>
    </row>
    <row r="1297" spans="2:11" x14ac:dyDescent="0.25">
      <c r="B1297" t="s">
        <v>3</v>
      </c>
      <c r="C1297" s="2" t="s">
        <v>80</v>
      </c>
      <c r="D1297" t="s">
        <v>359</v>
      </c>
      <c r="E1297" t="s">
        <v>234</v>
      </c>
      <c r="F1297">
        <v>12949</v>
      </c>
      <c r="G1297">
        <v>10859</v>
      </c>
      <c r="H1297">
        <v>9816</v>
      </c>
      <c r="I1297">
        <v>4633</v>
      </c>
      <c r="J1297">
        <v>3093</v>
      </c>
      <c r="K1297">
        <v>2806</v>
      </c>
    </row>
    <row r="1298" spans="2:11" x14ac:dyDescent="0.25">
      <c r="B1298" t="s">
        <v>3</v>
      </c>
      <c r="C1298" s="2" t="s">
        <v>83</v>
      </c>
      <c r="D1298" t="s">
        <v>84</v>
      </c>
      <c r="E1298" t="s">
        <v>235</v>
      </c>
      <c r="F1298">
        <v>4393</v>
      </c>
      <c r="G1298">
        <v>4012</v>
      </c>
      <c r="H1298">
        <v>3648</v>
      </c>
      <c r="I1298">
        <v>2534</v>
      </c>
      <c r="J1298">
        <v>661</v>
      </c>
      <c r="K1298">
        <v>870</v>
      </c>
    </row>
    <row r="1299" spans="2:11" x14ac:dyDescent="0.25">
      <c r="B1299" t="s">
        <v>3</v>
      </c>
      <c r="C1299" s="2" t="s">
        <v>352</v>
      </c>
      <c r="D1299" t="s">
        <v>353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354</v>
      </c>
      <c r="D1300" t="s">
        <v>355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12382</v>
      </c>
      <c r="G1301">
        <v>15940</v>
      </c>
      <c r="H1301">
        <v>18497</v>
      </c>
      <c r="I1301">
        <v>13795</v>
      </c>
      <c r="J1301">
        <v>8428</v>
      </c>
      <c r="K1301">
        <v>11783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356</v>
      </c>
      <c r="D1304" t="s">
        <v>357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410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340</v>
      </c>
      <c r="D1310" t="s">
        <v>376</v>
      </c>
      <c r="E1310" t="s">
        <v>235</v>
      </c>
      <c r="F1310" t="s">
        <v>110</v>
      </c>
      <c r="G1310">
        <v>58641</v>
      </c>
      <c r="H1310">
        <v>49472</v>
      </c>
      <c r="I1310">
        <v>41945</v>
      </c>
      <c r="J1310">
        <v>44864</v>
      </c>
      <c r="K1310" t="s">
        <v>110</v>
      </c>
    </row>
    <row r="1311" spans="2:11" x14ac:dyDescent="0.25">
      <c r="B1311" t="s">
        <v>1</v>
      </c>
      <c r="C1311" s="2" t="s">
        <v>341</v>
      </c>
      <c r="D1311" t="s">
        <v>377</v>
      </c>
      <c r="E1311" t="s">
        <v>234</v>
      </c>
      <c r="F1311">
        <v>848</v>
      </c>
      <c r="G1311">
        <v>569</v>
      </c>
      <c r="H1311">
        <v>467</v>
      </c>
      <c r="I1311">
        <v>1135</v>
      </c>
      <c r="J1311">
        <v>263</v>
      </c>
      <c r="K1311">
        <v>201</v>
      </c>
    </row>
    <row r="1312" spans="2:11" x14ac:dyDescent="0.25">
      <c r="B1312" t="s">
        <v>1</v>
      </c>
      <c r="C1312" s="2" t="s">
        <v>342</v>
      </c>
      <c r="D1312" t="s">
        <v>378</v>
      </c>
      <c r="E1312" t="s">
        <v>234</v>
      </c>
      <c r="F1312">
        <v>110</v>
      </c>
      <c r="G1312">
        <v>142</v>
      </c>
      <c r="H1312">
        <v>230</v>
      </c>
      <c r="I1312">
        <v>77</v>
      </c>
      <c r="J1312">
        <v>15</v>
      </c>
      <c r="K1312">
        <v>44</v>
      </c>
    </row>
    <row r="1313" spans="2:11" x14ac:dyDescent="0.25">
      <c r="B1313" t="s">
        <v>1</v>
      </c>
      <c r="C1313" s="2" t="s">
        <v>343</v>
      </c>
      <c r="D1313" t="s">
        <v>379</v>
      </c>
      <c r="E1313" t="s">
        <v>235</v>
      </c>
      <c r="F1313" t="s">
        <v>110</v>
      </c>
      <c r="G1313" t="s">
        <v>110</v>
      </c>
      <c r="H1313" t="s">
        <v>110</v>
      </c>
      <c r="I1313">
        <v>8002</v>
      </c>
      <c r="J1313" t="s">
        <v>110</v>
      </c>
      <c r="K1313" t="s">
        <v>110</v>
      </c>
    </row>
    <row r="1314" spans="2:11" x14ac:dyDescent="0.25">
      <c r="B1314" t="s">
        <v>1</v>
      </c>
      <c r="C1314" s="2" t="s">
        <v>344</v>
      </c>
      <c r="D1314" t="s">
        <v>380</v>
      </c>
      <c r="E1314" t="s">
        <v>235</v>
      </c>
      <c r="F1314">
        <v>20951</v>
      </c>
      <c r="G1314">
        <v>20344</v>
      </c>
      <c r="H1314">
        <v>15662</v>
      </c>
      <c r="I1314" t="s">
        <v>110</v>
      </c>
      <c r="J1314">
        <v>4455</v>
      </c>
      <c r="K1314" t="s">
        <v>110</v>
      </c>
    </row>
    <row r="1315" spans="2:11" x14ac:dyDescent="0.25">
      <c r="B1315" t="s">
        <v>1</v>
      </c>
      <c r="C1315" s="2" t="s">
        <v>345</v>
      </c>
      <c r="D1315" t="s">
        <v>381</v>
      </c>
      <c r="E1315" t="s">
        <v>235</v>
      </c>
      <c r="F1315">
        <v>5111</v>
      </c>
      <c r="G1315">
        <v>24936</v>
      </c>
      <c r="H1315">
        <v>17575</v>
      </c>
      <c r="I1315">
        <v>23201</v>
      </c>
      <c r="J1315" t="s">
        <v>110</v>
      </c>
      <c r="K1315" t="s">
        <v>110</v>
      </c>
    </row>
    <row r="1316" spans="2:11" x14ac:dyDescent="0.25">
      <c r="B1316" t="s">
        <v>1</v>
      </c>
      <c r="C1316" s="2" t="s">
        <v>346</v>
      </c>
      <c r="D1316" t="s">
        <v>382</v>
      </c>
      <c r="E1316" t="s">
        <v>234</v>
      </c>
      <c r="F1316" t="s">
        <v>110</v>
      </c>
      <c r="G1316" t="s">
        <v>110</v>
      </c>
      <c r="H1316" t="s">
        <v>110</v>
      </c>
      <c r="I1316" t="s">
        <v>110</v>
      </c>
      <c r="J1316" t="s">
        <v>110</v>
      </c>
      <c r="K1316" t="s">
        <v>110</v>
      </c>
    </row>
    <row r="1317" spans="2:11" x14ac:dyDescent="0.25">
      <c r="B1317" t="s">
        <v>1</v>
      </c>
      <c r="C1317" s="2" t="s">
        <v>347</v>
      </c>
      <c r="D1317" t="s">
        <v>383</v>
      </c>
      <c r="E1317" t="s">
        <v>234</v>
      </c>
      <c r="F1317">
        <v>9890</v>
      </c>
      <c r="G1317">
        <v>9860</v>
      </c>
      <c r="H1317">
        <v>9622</v>
      </c>
      <c r="I1317">
        <v>12733</v>
      </c>
      <c r="J1317">
        <v>12965</v>
      </c>
      <c r="K1317">
        <v>14572</v>
      </c>
    </row>
    <row r="1318" spans="2:11" x14ac:dyDescent="0.25">
      <c r="B1318" t="s">
        <v>1</v>
      </c>
      <c r="C1318" s="2" t="s">
        <v>348</v>
      </c>
      <c r="D1318" t="s">
        <v>384</v>
      </c>
      <c r="E1318" t="s">
        <v>234</v>
      </c>
      <c r="F1318">
        <v>26550</v>
      </c>
      <c r="G1318">
        <v>26102</v>
      </c>
      <c r="H1318">
        <v>22535</v>
      </c>
      <c r="I1318">
        <v>26766</v>
      </c>
      <c r="J1318">
        <v>186019</v>
      </c>
      <c r="K1318">
        <v>44544</v>
      </c>
    </row>
    <row r="1319" spans="2:11" x14ac:dyDescent="0.25">
      <c r="B1319" t="s">
        <v>1</v>
      </c>
      <c r="C1319" s="2" t="s">
        <v>349</v>
      </c>
      <c r="D1319" t="s">
        <v>385</v>
      </c>
      <c r="E1319" t="s">
        <v>234</v>
      </c>
      <c r="F1319">
        <v>13771</v>
      </c>
      <c r="G1319">
        <v>12775</v>
      </c>
      <c r="H1319">
        <v>11024</v>
      </c>
      <c r="I1319">
        <v>9163</v>
      </c>
      <c r="J1319">
        <v>7836</v>
      </c>
      <c r="K1319">
        <v>8096</v>
      </c>
    </row>
    <row r="1320" spans="2:11" x14ac:dyDescent="0.25">
      <c r="B1320" t="s">
        <v>1</v>
      </c>
      <c r="C1320" s="2" t="s">
        <v>350</v>
      </c>
      <c r="D1320" t="s">
        <v>386</v>
      </c>
      <c r="E1320" t="s">
        <v>234</v>
      </c>
      <c r="F1320">
        <v>44976</v>
      </c>
      <c r="G1320">
        <v>27456</v>
      </c>
      <c r="H1320">
        <v>22864</v>
      </c>
      <c r="I1320">
        <v>5917</v>
      </c>
      <c r="J1320">
        <v>0</v>
      </c>
      <c r="K1320" t="s">
        <v>110</v>
      </c>
    </row>
    <row r="1321" spans="2:11" x14ac:dyDescent="0.25">
      <c r="B1321" t="s">
        <v>1</v>
      </c>
      <c r="C1321" s="2" t="s">
        <v>351</v>
      </c>
      <c r="D1321" t="s">
        <v>387</v>
      </c>
      <c r="E1321" t="s">
        <v>235</v>
      </c>
      <c r="F1321" t="s">
        <v>110</v>
      </c>
      <c r="G1321" t="s">
        <v>110</v>
      </c>
      <c r="H1321">
        <v>17573</v>
      </c>
      <c r="I1321">
        <v>16731</v>
      </c>
      <c r="J1321" t="s">
        <v>110</v>
      </c>
      <c r="K1321" t="s">
        <v>110</v>
      </c>
    </row>
    <row r="1322" spans="2:11" x14ac:dyDescent="0.25">
      <c r="B1322" t="s">
        <v>237</v>
      </c>
      <c r="C1322" s="2" t="s">
        <v>229</v>
      </c>
      <c r="D1322" t="s">
        <v>230</v>
      </c>
      <c r="E1322" t="s">
        <v>110</v>
      </c>
      <c r="F1322" t="s">
        <v>110</v>
      </c>
      <c r="G1322" t="s">
        <v>110</v>
      </c>
      <c r="H1322" t="s">
        <v>110</v>
      </c>
      <c r="I1322" t="s">
        <v>110</v>
      </c>
      <c r="J1322" t="s">
        <v>110</v>
      </c>
      <c r="K1322" t="s">
        <v>110</v>
      </c>
    </row>
    <row r="1323" spans="2:11" x14ac:dyDescent="0.25">
      <c r="B1323" t="s">
        <v>2</v>
      </c>
      <c r="C1323" s="2" t="s">
        <v>74</v>
      </c>
      <c r="D1323" t="s">
        <v>75</v>
      </c>
      <c r="E1323" t="s">
        <v>235</v>
      </c>
      <c r="F1323">
        <v>241992</v>
      </c>
      <c r="G1323">
        <v>154875</v>
      </c>
      <c r="H1323">
        <v>131259</v>
      </c>
      <c r="I1323">
        <v>239417</v>
      </c>
      <c r="J1323">
        <v>295981</v>
      </c>
      <c r="K1323">
        <v>283166</v>
      </c>
    </row>
    <row r="1324" spans="2:11" x14ac:dyDescent="0.25">
      <c r="B1324" t="s">
        <v>2</v>
      </c>
      <c r="C1324" s="2" t="s">
        <v>76</v>
      </c>
      <c r="D1324" t="s">
        <v>401</v>
      </c>
      <c r="E1324" t="s">
        <v>234</v>
      </c>
      <c r="F1324">
        <v>130248</v>
      </c>
      <c r="G1324">
        <v>4811</v>
      </c>
      <c r="H1324">
        <v>3387</v>
      </c>
      <c r="I1324">
        <v>141409</v>
      </c>
      <c r="J1324">
        <v>183000</v>
      </c>
      <c r="K1324">
        <v>165710</v>
      </c>
    </row>
    <row r="1325" spans="2:11" x14ac:dyDescent="0.25">
      <c r="B1325" t="s">
        <v>2</v>
      </c>
      <c r="C1325" s="2" t="s">
        <v>232</v>
      </c>
      <c r="D1325" t="s">
        <v>402</v>
      </c>
      <c r="E1325" t="s">
        <v>234</v>
      </c>
      <c r="F1325">
        <v>9472</v>
      </c>
      <c r="G1325">
        <v>14061</v>
      </c>
      <c r="H1325">
        <v>8936</v>
      </c>
      <c r="I1325">
        <v>791</v>
      </c>
      <c r="J1325">
        <v>8157</v>
      </c>
      <c r="K1325">
        <v>9708</v>
      </c>
    </row>
    <row r="1326" spans="2:11" x14ac:dyDescent="0.25">
      <c r="B1326" t="s">
        <v>2</v>
      </c>
      <c r="C1326" s="2" t="s">
        <v>77</v>
      </c>
      <c r="D1326" t="s">
        <v>403</v>
      </c>
      <c r="E1326" t="s">
        <v>235</v>
      </c>
      <c r="F1326">
        <v>38292</v>
      </c>
      <c r="G1326">
        <v>36607</v>
      </c>
      <c r="H1326">
        <v>59760</v>
      </c>
      <c r="I1326">
        <v>59608</v>
      </c>
      <c r="J1326">
        <v>45993</v>
      </c>
      <c r="K1326">
        <v>49400</v>
      </c>
    </row>
    <row r="1327" spans="2:11" x14ac:dyDescent="0.25">
      <c r="B1327" t="s">
        <v>407</v>
      </c>
      <c r="C1327" s="2" t="s">
        <v>206</v>
      </c>
      <c r="D1327" t="s">
        <v>207</v>
      </c>
      <c r="E1327" t="s">
        <v>234</v>
      </c>
      <c r="F1327">
        <v>45709</v>
      </c>
      <c r="G1327">
        <v>32603</v>
      </c>
      <c r="H1327">
        <v>32192</v>
      </c>
      <c r="I1327">
        <v>31184</v>
      </c>
      <c r="J1327">
        <v>28548</v>
      </c>
      <c r="K1327">
        <v>31244</v>
      </c>
    </row>
    <row r="1328" spans="2:11" x14ac:dyDescent="0.25">
      <c r="B1328" t="s">
        <v>407</v>
      </c>
      <c r="C1328" s="2" t="s">
        <v>39</v>
      </c>
      <c r="D1328" t="s">
        <v>301</v>
      </c>
      <c r="E1328" t="s">
        <v>234</v>
      </c>
      <c r="F1328">
        <v>49314</v>
      </c>
      <c r="G1328">
        <v>49579</v>
      </c>
      <c r="H1328">
        <v>50229</v>
      </c>
      <c r="I1328">
        <v>31877</v>
      </c>
      <c r="J1328">
        <v>21232</v>
      </c>
      <c r="K1328">
        <v>16320</v>
      </c>
    </row>
    <row r="1329" spans="2:11" x14ac:dyDescent="0.25">
      <c r="B1329" t="s">
        <v>407</v>
      </c>
      <c r="C1329" s="2" t="s">
        <v>130</v>
      </c>
      <c r="D1329" t="s">
        <v>131</v>
      </c>
      <c r="E1329" t="s">
        <v>234</v>
      </c>
      <c r="F1329">
        <v>30896</v>
      </c>
      <c r="G1329">
        <v>33645</v>
      </c>
      <c r="H1329">
        <v>35611</v>
      </c>
      <c r="I1329">
        <v>5067</v>
      </c>
      <c r="J1329">
        <v>5678</v>
      </c>
      <c r="K1329">
        <v>1220</v>
      </c>
    </row>
    <row r="1330" spans="2:11" x14ac:dyDescent="0.25">
      <c r="B1330" t="s">
        <v>407</v>
      </c>
      <c r="C1330" s="2" t="s">
        <v>40</v>
      </c>
      <c r="D1330" t="s">
        <v>41</v>
      </c>
      <c r="E1330" t="s">
        <v>235</v>
      </c>
      <c r="F1330">
        <v>70275</v>
      </c>
      <c r="G1330">
        <v>76827</v>
      </c>
      <c r="H1330">
        <v>71152</v>
      </c>
      <c r="I1330">
        <v>55619</v>
      </c>
      <c r="J1330">
        <v>2665</v>
      </c>
      <c r="K1330">
        <v>4640</v>
      </c>
    </row>
    <row r="1331" spans="2:11" x14ac:dyDescent="0.25">
      <c r="B1331" t="s">
        <v>407</v>
      </c>
      <c r="C1331" s="2" t="s">
        <v>10</v>
      </c>
      <c r="D1331" t="s">
        <v>367</v>
      </c>
      <c r="E1331" t="s">
        <v>235</v>
      </c>
      <c r="F1331">
        <v>126151</v>
      </c>
      <c r="G1331">
        <v>120649</v>
      </c>
      <c r="H1331">
        <v>98913</v>
      </c>
      <c r="I1331">
        <v>84727</v>
      </c>
      <c r="J1331">
        <v>67439</v>
      </c>
      <c r="K1331">
        <v>106829</v>
      </c>
    </row>
    <row r="1332" spans="2:11" x14ac:dyDescent="0.25">
      <c r="B1332" t="s">
        <v>407</v>
      </c>
      <c r="C1332" s="2" t="s">
        <v>208</v>
      </c>
      <c r="D1332" t="s">
        <v>209</v>
      </c>
      <c r="E1332" t="s">
        <v>234</v>
      </c>
      <c r="F1332">
        <v>35001</v>
      </c>
      <c r="G1332">
        <v>34149</v>
      </c>
      <c r="H1332">
        <v>20588</v>
      </c>
      <c r="I1332">
        <v>16214</v>
      </c>
      <c r="J1332">
        <v>11101</v>
      </c>
      <c r="K1332">
        <v>11103</v>
      </c>
    </row>
    <row r="1333" spans="2:11" x14ac:dyDescent="0.25">
      <c r="B1333" t="s">
        <v>407</v>
      </c>
      <c r="C1333" s="2" t="s">
        <v>11</v>
      </c>
      <c r="D1333" t="s">
        <v>12</v>
      </c>
      <c r="E1333" t="s">
        <v>234</v>
      </c>
      <c r="F1333">
        <v>59003</v>
      </c>
      <c r="G1333">
        <v>61938</v>
      </c>
      <c r="H1333">
        <v>49906</v>
      </c>
      <c r="I1333">
        <v>40531</v>
      </c>
      <c r="J1333">
        <v>32263</v>
      </c>
      <c r="K1333">
        <v>34488</v>
      </c>
    </row>
    <row r="1334" spans="2:11" x14ac:dyDescent="0.25">
      <c r="B1334" t="s">
        <v>407</v>
      </c>
      <c r="C1334" s="2" t="s">
        <v>132</v>
      </c>
      <c r="D1334" t="s">
        <v>133</v>
      </c>
      <c r="E1334" t="s">
        <v>234</v>
      </c>
      <c r="F1334">
        <v>28249</v>
      </c>
      <c r="G1334">
        <v>24019</v>
      </c>
      <c r="H1334">
        <v>15641</v>
      </c>
      <c r="I1334">
        <v>13653</v>
      </c>
      <c r="J1334">
        <v>8073</v>
      </c>
      <c r="K1334">
        <v>4962</v>
      </c>
    </row>
    <row r="1335" spans="2:11" x14ac:dyDescent="0.25">
      <c r="B1335" t="s">
        <v>407</v>
      </c>
      <c r="C1335" s="2" t="s">
        <v>134</v>
      </c>
      <c r="D1335" t="s">
        <v>368</v>
      </c>
      <c r="E1335" t="s">
        <v>234</v>
      </c>
      <c r="F1335">
        <v>17772</v>
      </c>
      <c r="G1335">
        <v>17553</v>
      </c>
      <c r="H1335">
        <v>15689</v>
      </c>
      <c r="I1335">
        <v>20461</v>
      </c>
      <c r="J1335">
        <v>11846</v>
      </c>
      <c r="K1335">
        <v>2478</v>
      </c>
    </row>
    <row r="1336" spans="2:11" x14ac:dyDescent="0.25">
      <c r="B1336" t="s">
        <v>407</v>
      </c>
      <c r="C1336" s="2" t="s">
        <v>13</v>
      </c>
      <c r="D1336" t="s">
        <v>14</v>
      </c>
      <c r="E1336" t="s">
        <v>235</v>
      </c>
      <c r="F1336">
        <v>159118</v>
      </c>
      <c r="G1336">
        <v>158466</v>
      </c>
      <c r="H1336">
        <v>136292</v>
      </c>
      <c r="I1336">
        <v>118653</v>
      </c>
      <c r="J1336">
        <v>29665</v>
      </c>
      <c r="K1336">
        <v>147491</v>
      </c>
    </row>
    <row r="1337" spans="2:11" x14ac:dyDescent="0.25">
      <c r="B1337" t="s">
        <v>407</v>
      </c>
      <c r="C1337" s="2" t="s">
        <v>135</v>
      </c>
      <c r="D1337" t="s">
        <v>136</v>
      </c>
      <c r="E1337" t="s">
        <v>234</v>
      </c>
      <c r="F1337">
        <v>12362</v>
      </c>
      <c r="G1337">
        <v>10980</v>
      </c>
      <c r="H1337">
        <v>9661</v>
      </c>
      <c r="I1337">
        <v>8408</v>
      </c>
      <c r="J1337">
        <v>5862</v>
      </c>
      <c r="K1337">
        <v>7524</v>
      </c>
    </row>
    <row r="1338" spans="2:11" x14ac:dyDescent="0.25">
      <c r="B1338" t="s">
        <v>407</v>
      </c>
      <c r="C1338" s="2" t="s">
        <v>137</v>
      </c>
      <c r="D1338" t="s">
        <v>138</v>
      </c>
      <c r="E1338" t="s">
        <v>234</v>
      </c>
      <c r="F1338">
        <v>12176</v>
      </c>
      <c r="G1338">
        <v>17302</v>
      </c>
      <c r="H1338">
        <v>14966</v>
      </c>
      <c r="I1338">
        <v>9869</v>
      </c>
      <c r="J1338">
        <v>19503</v>
      </c>
      <c r="K1338">
        <v>17003</v>
      </c>
    </row>
    <row r="1339" spans="2:11" x14ac:dyDescent="0.25">
      <c r="B1339" t="s">
        <v>407</v>
      </c>
      <c r="C1339" s="2" t="s">
        <v>139</v>
      </c>
      <c r="D1339" t="s">
        <v>369</v>
      </c>
      <c r="E1339" t="s">
        <v>234</v>
      </c>
      <c r="F1339">
        <v>16740</v>
      </c>
      <c r="G1339">
        <v>15006</v>
      </c>
      <c r="H1339">
        <v>13520</v>
      </c>
      <c r="I1339">
        <v>7020</v>
      </c>
      <c r="J1339">
        <v>3842</v>
      </c>
      <c r="K1339">
        <v>11457</v>
      </c>
    </row>
    <row r="1340" spans="2:11" x14ac:dyDescent="0.25">
      <c r="B1340" t="s">
        <v>407</v>
      </c>
      <c r="C1340" s="2" t="s">
        <v>78</v>
      </c>
      <c r="D1340" t="s">
        <v>79</v>
      </c>
      <c r="E1340" t="s">
        <v>235</v>
      </c>
      <c r="F1340">
        <v>205104</v>
      </c>
      <c r="G1340">
        <v>202975</v>
      </c>
      <c r="H1340">
        <v>535578</v>
      </c>
      <c r="I1340">
        <v>29042</v>
      </c>
      <c r="J1340">
        <v>0</v>
      </c>
      <c r="K1340">
        <v>122738</v>
      </c>
    </row>
    <row r="1341" spans="2:11" x14ac:dyDescent="0.25">
      <c r="B1341" t="s">
        <v>407</v>
      </c>
      <c r="C1341" s="2" t="s">
        <v>81</v>
      </c>
      <c r="D1341" t="s">
        <v>82</v>
      </c>
      <c r="E1341" t="s">
        <v>235</v>
      </c>
      <c r="F1341">
        <v>658143</v>
      </c>
      <c r="G1341">
        <v>505921</v>
      </c>
      <c r="H1341">
        <v>60401</v>
      </c>
      <c r="I1341">
        <v>79521</v>
      </c>
      <c r="J1341">
        <v>79297</v>
      </c>
      <c r="K1341">
        <v>92479</v>
      </c>
    </row>
    <row r="1342" spans="2:11" x14ac:dyDescent="0.25">
      <c r="B1342" t="s">
        <v>407</v>
      </c>
      <c r="C1342" s="2" t="s">
        <v>42</v>
      </c>
      <c r="D1342" t="s">
        <v>43</v>
      </c>
      <c r="E1342" t="s">
        <v>235</v>
      </c>
      <c r="F1342">
        <v>285422</v>
      </c>
      <c r="G1342">
        <v>272232</v>
      </c>
      <c r="H1342">
        <v>194109</v>
      </c>
      <c r="I1342">
        <v>208467</v>
      </c>
      <c r="J1342">
        <v>0</v>
      </c>
      <c r="K1342">
        <v>71932</v>
      </c>
    </row>
    <row r="1343" spans="2:11" x14ac:dyDescent="0.25">
      <c r="B1343" t="s">
        <v>407</v>
      </c>
      <c r="C1343" s="2" t="s">
        <v>15</v>
      </c>
      <c r="D1343" t="s">
        <v>16</v>
      </c>
      <c r="E1343" t="s">
        <v>235</v>
      </c>
      <c r="F1343">
        <v>93360</v>
      </c>
      <c r="G1343">
        <v>86542</v>
      </c>
      <c r="H1343">
        <v>93532</v>
      </c>
      <c r="I1343">
        <v>62186</v>
      </c>
      <c r="J1343">
        <v>121537</v>
      </c>
      <c r="K1343">
        <v>87816</v>
      </c>
    </row>
    <row r="1344" spans="2:11" x14ac:dyDescent="0.25">
      <c r="B1344" t="s">
        <v>407</v>
      </c>
      <c r="C1344" s="2" t="s">
        <v>217</v>
      </c>
      <c r="D1344" t="s">
        <v>311</v>
      </c>
      <c r="E1344" t="s">
        <v>234</v>
      </c>
      <c r="F1344" t="s">
        <v>110</v>
      </c>
      <c r="G1344" t="s">
        <v>110</v>
      </c>
      <c r="H1344" t="s">
        <v>110</v>
      </c>
      <c r="I1344" t="s">
        <v>110</v>
      </c>
      <c r="J1344" t="s">
        <v>110</v>
      </c>
      <c r="K1344" t="s">
        <v>110</v>
      </c>
    </row>
    <row r="1345" spans="2:11" x14ac:dyDescent="0.25">
      <c r="B1345" t="s">
        <v>407</v>
      </c>
      <c r="C1345" s="2" t="s">
        <v>140</v>
      </c>
      <c r="D1345" t="s">
        <v>141</v>
      </c>
      <c r="E1345" t="s">
        <v>234</v>
      </c>
      <c r="F1345">
        <v>17827</v>
      </c>
      <c r="G1345">
        <v>15966</v>
      </c>
      <c r="H1345">
        <v>15901</v>
      </c>
      <c r="I1345">
        <v>3303</v>
      </c>
      <c r="J1345">
        <v>3275</v>
      </c>
      <c r="K1345">
        <v>2570</v>
      </c>
    </row>
    <row r="1346" spans="2:11" x14ac:dyDescent="0.25">
      <c r="B1346" t="s">
        <v>407</v>
      </c>
      <c r="C1346" s="2" t="s">
        <v>85</v>
      </c>
      <c r="D1346" t="s">
        <v>86</v>
      </c>
      <c r="E1346" t="s">
        <v>235</v>
      </c>
      <c r="F1346">
        <v>156419</v>
      </c>
      <c r="G1346">
        <v>133763</v>
      </c>
      <c r="H1346">
        <v>15847</v>
      </c>
      <c r="I1346">
        <v>9345</v>
      </c>
      <c r="J1346">
        <v>13930</v>
      </c>
      <c r="K1346">
        <v>11164</v>
      </c>
    </row>
    <row r="1347" spans="2:11" x14ac:dyDescent="0.25">
      <c r="B1347" t="s">
        <v>407</v>
      </c>
      <c r="C1347" s="2" t="s">
        <v>87</v>
      </c>
      <c r="D1347" t="s">
        <v>88</v>
      </c>
      <c r="E1347" t="s">
        <v>235</v>
      </c>
      <c r="F1347">
        <v>274033</v>
      </c>
      <c r="G1347">
        <v>267137</v>
      </c>
      <c r="H1347">
        <v>276569</v>
      </c>
      <c r="I1347">
        <v>81525</v>
      </c>
      <c r="J1347">
        <v>229412</v>
      </c>
      <c r="K1347">
        <v>201972</v>
      </c>
    </row>
    <row r="1348" spans="2:11" x14ac:dyDescent="0.25">
      <c r="B1348" t="s">
        <v>407</v>
      </c>
      <c r="C1348" s="2" t="s">
        <v>17</v>
      </c>
      <c r="D1348" t="s">
        <v>18</v>
      </c>
      <c r="E1348" t="s">
        <v>235</v>
      </c>
      <c r="F1348">
        <v>181445</v>
      </c>
      <c r="G1348">
        <v>159700</v>
      </c>
      <c r="H1348">
        <v>146990</v>
      </c>
      <c r="I1348">
        <v>26069</v>
      </c>
      <c r="J1348">
        <v>129063</v>
      </c>
      <c r="K1348">
        <v>27087</v>
      </c>
    </row>
    <row r="1349" spans="2:11" x14ac:dyDescent="0.25">
      <c r="B1349" t="s">
        <v>407</v>
      </c>
      <c r="C1349" s="2" t="s">
        <v>142</v>
      </c>
      <c r="D1349" t="s">
        <v>143</v>
      </c>
      <c r="E1349" t="s">
        <v>234</v>
      </c>
      <c r="F1349">
        <v>29631</v>
      </c>
      <c r="G1349">
        <v>20548</v>
      </c>
      <c r="H1349">
        <v>559</v>
      </c>
      <c r="I1349">
        <v>172</v>
      </c>
      <c r="J1349">
        <v>60</v>
      </c>
      <c r="K1349">
        <v>536</v>
      </c>
    </row>
    <row r="1350" spans="2:11" x14ac:dyDescent="0.25">
      <c r="B1350" t="s">
        <v>407</v>
      </c>
      <c r="C1350" s="2" t="s">
        <v>19</v>
      </c>
      <c r="D1350" t="s">
        <v>20</v>
      </c>
      <c r="E1350" t="s">
        <v>234</v>
      </c>
      <c r="F1350">
        <v>42188</v>
      </c>
      <c r="G1350">
        <v>78009</v>
      </c>
      <c r="H1350">
        <v>70960</v>
      </c>
      <c r="I1350">
        <v>87097</v>
      </c>
      <c r="J1350">
        <v>35617</v>
      </c>
      <c r="K1350">
        <v>59942</v>
      </c>
    </row>
    <row r="1351" spans="2:11" x14ac:dyDescent="0.25">
      <c r="B1351" t="s">
        <v>407</v>
      </c>
      <c r="C1351" s="2" t="s">
        <v>144</v>
      </c>
      <c r="D1351" t="s">
        <v>145</v>
      </c>
      <c r="E1351" t="s">
        <v>234</v>
      </c>
      <c r="F1351">
        <v>28564</v>
      </c>
      <c r="G1351">
        <v>30888</v>
      </c>
      <c r="H1351">
        <v>23899</v>
      </c>
      <c r="I1351">
        <v>20857</v>
      </c>
      <c r="J1351">
        <v>23252</v>
      </c>
      <c r="K1351">
        <v>20756</v>
      </c>
    </row>
    <row r="1352" spans="2:11" x14ac:dyDescent="0.25">
      <c r="B1352" t="s">
        <v>407</v>
      </c>
      <c r="C1352" s="2" t="s">
        <v>44</v>
      </c>
      <c r="D1352" t="s">
        <v>390</v>
      </c>
      <c r="E1352" t="s">
        <v>235</v>
      </c>
      <c r="F1352">
        <v>280988</v>
      </c>
      <c r="G1352">
        <v>275653</v>
      </c>
      <c r="H1352">
        <v>280271</v>
      </c>
      <c r="I1352">
        <v>249373</v>
      </c>
      <c r="J1352">
        <v>283265</v>
      </c>
      <c r="K1352">
        <v>218893</v>
      </c>
    </row>
    <row r="1353" spans="2:11" x14ac:dyDescent="0.25">
      <c r="B1353" t="s">
        <v>407</v>
      </c>
      <c r="C1353" s="2" t="s">
        <v>45</v>
      </c>
      <c r="D1353" t="s">
        <v>391</v>
      </c>
      <c r="E1353" t="s">
        <v>235</v>
      </c>
      <c r="F1353">
        <v>194434</v>
      </c>
      <c r="G1353">
        <v>219296</v>
      </c>
      <c r="H1353">
        <v>205067</v>
      </c>
      <c r="I1353">
        <v>43704</v>
      </c>
      <c r="J1353">
        <v>46455</v>
      </c>
      <c r="K1353">
        <v>7966</v>
      </c>
    </row>
    <row r="1354" spans="2:11" x14ac:dyDescent="0.25">
      <c r="B1354" t="s">
        <v>407</v>
      </c>
      <c r="C1354" s="2" t="s">
        <v>46</v>
      </c>
      <c r="D1354" t="s">
        <v>47</v>
      </c>
      <c r="E1354" t="s">
        <v>235</v>
      </c>
      <c r="F1354">
        <v>170170</v>
      </c>
      <c r="G1354">
        <v>236196</v>
      </c>
      <c r="H1354">
        <v>46602</v>
      </c>
      <c r="I1354">
        <v>175833</v>
      </c>
      <c r="J1354">
        <v>177462</v>
      </c>
      <c r="K1354">
        <v>201315</v>
      </c>
    </row>
    <row r="1355" spans="2:11" x14ac:dyDescent="0.25">
      <c r="B1355" t="s">
        <v>407</v>
      </c>
      <c r="C1355" s="2" t="s">
        <v>146</v>
      </c>
      <c r="D1355" t="s">
        <v>370</v>
      </c>
      <c r="E1355" t="s">
        <v>234</v>
      </c>
      <c r="F1355">
        <v>30206</v>
      </c>
      <c r="G1355">
        <v>13371</v>
      </c>
      <c r="H1355">
        <v>9745</v>
      </c>
      <c r="I1355">
        <v>8367</v>
      </c>
      <c r="J1355">
        <v>6902</v>
      </c>
      <c r="K1355">
        <v>7684</v>
      </c>
    </row>
    <row r="1356" spans="2:11" x14ac:dyDescent="0.25">
      <c r="B1356" t="s">
        <v>407</v>
      </c>
      <c r="C1356" s="2" t="s">
        <v>147</v>
      </c>
      <c r="D1356" t="s">
        <v>148</v>
      </c>
      <c r="E1356" t="s">
        <v>234</v>
      </c>
      <c r="F1356">
        <v>29382</v>
      </c>
      <c r="G1356">
        <v>30676</v>
      </c>
      <c r="H1356">
        <v>27080</v>
      </c>
      <c r="I1356">
        <v>20524</v>
      </c>
      <c r="J1356">
        <v>12028</v>
      </c>
      <c r="K1356">
        <v>25766</v>
      </c>
    </row>
    <row r="1357" spans="2:11" x14ac:dyDescent="0.25">
      <c r="B1357" t="s">
        <v>407</v>
      </c>
      <c r="C1357" s="2" t="s">
        <v>48</v>
      </c>
      <c r="D1357" t="s">
        <v>49</v>
      </c>
      <c r="E1357" t="s">
        <v>235</v>
      </c>
      <c r="F1357">
        <v>296054</v>
      </c>
      <c r="G1357">
        <v>386010</v>
      </c>
      <c r="H1357">
        <v>440984</v>
      </c>
      <c r="I1357">
        <v>368618</v>
      </c>
      <c r="J1357">
        <v>333153</v>
      </c>
      <c r="K1357">
        <v>49897</v>
      </c>
    </row>
    <row r="1358" spans="2:11" x14ac:dyDescent="0.25">
      <c r="B1358" t="s">
        <v>407</v>
      </c>
      <c r="C1358" s="2" t="s">
        <v>21</v>
      </c>
      <c r="D1358" t="s">
        <v>22</v>
      </c>
      <c r="E1358" t="s">
        <v>235</v>
      </c>
      <c r="F1358">
        <v>21273</v>
      </c>
      <c r="G1358">
        <v>17709</v>
      </c>
      <c r="H1358">
        <v>16715</v>
      </c>
      <c r="I1358">
        <v>14466</v>
      </c>
      <c r="J1358">
        <v>16313</v>
      </c>
      <c r="K1358">
        <v>13748</v>
      </c>
    </row>
    <row r="1359" spans="2:11" x14ac:dyDescent="0.25">
      <c r="B1359" t="s">
        <v>407</v>
      </c>
      <c r="C1359" s="2" t="s">
        <v>23</v>
      </c>
      <c r="D1359" t="s">
        <v>24</v>
      </c>
      <c r="E1359" t="s">
        <v>234</v>
      </c>
      <c r="F1359">
        <v>53458</v>
      </c>
      <c r="G1359">
        <v>53637</v>
      </c>
      <c r="H1359">
        <v>46162</v>
      </c>
      <c r="I1359">
        <v>65826</v>
      </c>
      <c r="J1359">
        <v>74816</v>
      </c>
      <c r="K1359">
        <v>9069</v>
      </c>
    </row>
    <row r="1360" spans="2:11" x14ac:dyDescent="0.25">
      <c r="B1360" t="s">
        <v>407</v>
      </c>
      <c r="C1360" s="2" t="s">
        <v>89</v>
      </c>
      <c r="D1360" t="s">
        <v>312</v>
      </c>
      <c r="E1360" t="s">
        <v>234</v>
      </c>
      <c r="F1360" t="s">
        <v>110</v>
      </c>
      <c r="G1360" t="s">
        <v>110</v>
      </c>
      <c r="H1360" t="s">
        <v>110</v>
      </c>
      <c r="I1360" t="s">
        <v>110</v>
      </c>
      <c r="J1360" t="s">
        <v>110</v>
      </c>
      <c r="K1360" t="s">
        <v>110</v>
      </c>
    </row>
    <row r="1361" spans="2:11" x14ac:dyDescent="0.25">
      <c r="B1361" t="s">
        <v>407</v>
      </c>
      <c r="C1361" s="2" t="s">
        <v>50</v>
      </c>
      <c r="D1361" t="s">
        <v>51</v>
      </c>
      <c r="E1361" t="s">
        <v>235</v>
      </c>
      <c r="F1361">
        <v>121511</v>
      </c>
      <c r="G1361">
        <v>143396</v>
      </c>
      <c r="H1361">
        <v>149508</v>
      </c>
      <c r="I1361">
        <v>98732</v>
      </c>
      <c r="J1361">
        <v>0</v>
      </c>
      <c r="K1361">
        <v>28757</v>
      </c>
    </row>
    <row r="1362" spans="2:11" x14ac:dyDescent="0.25">
      <c r="B1362" t="s">
        <v>407</v>
      </c>
      <c r="C1362" s="2" t="s">
        <v>113</v>
      </c>
      <c r="D1362" t="s">
        <v>111</v>
      </c>
      <c r="E1362" t="s">
        <v>234</v>
      </c>
      <c r="F1362">
        <v>59947</v>
      </c>
      <c r="G1362">
        <v>70234</v>
      </c>
      <c r="H1362">
        <v>12931</v>
      </c>
      <c r="I1362">
        <v>23560</v>
      </c>
      <c r="J1362" t="s">
        <v>110</v>
      </c>
      <c r="K1362" t="s">
        <v>110</v>
      </c>
    </row>
    <row r="1363" spans="2:11" x14ac:dyDescent="0.25">
      <c r="B1363" t="s">
        <v>407</v>
      </c>
      <c r="C1363" s="2" t="s">
        <v>149</v>
      </c>
      <c r="D1363" t="s">
        <v>150</v>
      </c>
      <c r="E1363" t="s">
        <v>234</v>
      </c>
      <c r="F1363">
        <v>18276</v>
      </c>
      <c r="G1363">
        <v>18012</v>
      </c>
      <c r="H1363">
        <v>12712</v>
      </c>
      <c r="I1363">
        <v>12769</v>
      </c>
      <c r="J1363">
        <v>7852</v>
      </c>
      <c r="K1363">
        <v>4832</v>
      </c>
    </row>
    <row r="1364" spans="2:11" x14ac:dyDescent="0.25">
      <c r="B1364" t="s">
        <v>407</v>
      </c>
      <c r="C1364" s="2" t="s">
        <v>52</v>
      </c>
      <c r="D1364" t="s">
        <v>392</v>
      </c>
      <c r="E1364" t="s">
        <v>235</v>
      </c>
      <c r="F1364">
        <v>369597</v>
      </c>
      <c r="G1364">
        <v>350335</v>
      </c>
      <c r="H1364">
        <v>331800</v>
      </c>
      <c r="I1364">
        <v>293365</v>
      </c>
      <c r="J1364">
        <v>331027</v>
      </c>
      <c r="K1364">
        <v>313739</v>
      </c>
    </row>
    <row r="1365" spans="2:11" x14ac:dyDescent="0.25">
      <c r="B1365" t="s">
        <v>407</v>
      </c>
      <c r="C1365" s="2" t="s">
        <v>53</v>
      </c>
      <c r="D1365" t="s">
        <v>393</v>
      </c>
      <c r="E1365" t="s">
        <v>234</v>
      </c>
      <c r="F1365">
        <v>116682</v>
      </c>
      <c r="G1365">
        <v>98362</v>
      </c>
      <c r="H1365">
        <v>68713</v>
      </c>
      <c r="I1365">
        <v>32680</v>
      </c>
      <c r="J1365">
        <v>32010</v>
      </c>
      <c r="K1365">
        <v>9879</v>
      </c>
    </row>
    <row r="1366" spans="2:11" x14ac:dyDescent="0.25">
      <c r="B1366" t="s">
        <v>407</v>
      </c>
      <c r="C1366" s="2" t="s">
        <v>151</v>
      </c>
      <c r="D1366" t="s">
        <v>152</v>
      </c>
      <c r="E1366" t="s">
        <v>234</v>
      </c>
      <c r="F1366">
        <v>23900</v>
      </c>
      <c r="G1366">
        <v>22323</v>
      </c>
      <c r="H1366">
        <v>18350</v>
      </c>
      <c r="I1366">
        <v>5642</v>
      </c>
      <c r="J1366">
        <v>6068</v>
      </c>
      <c r="K1366">
        <v>12564</v>
      </c>
    </row>
    <row r="1367" spans="2:11" x14ac:dyDescent="0.25">
      <c r="B1367" t="s">
        <v>407</v>
      </c>
      <c r="C1367" s="2" t="s">
        <v>54</v>
      </c>
      <c r="D1367" t="s">
        <v>55</v>
      </c>
      <c r="E1367" t="s">
        <v>235</v>
      </c>
      <c r="F1367">
        <v>25642</v>
      </c>
      <c r="G1367">
        <v>173622</v>
      </c>
      <c r="H1367">
        <v>104223</v>
      </c>
      <c r="I1367">
        <v>89181</v>
      </c>
      <c r="J1367">
        <v>91456</v>
      </c>
      <c r="K1367">
        <v>51962</v>
      </c>
    </row>
    <row r="1368" spans="2:11" x14ac:dyDescent="0.25">
      <c r="B1368" t="s">
        <v>407</v>
      </c>
      <c r="C1368" s="2" t="s">
        <v>25</v>
      </c>
      <c r="D1368" t="s">
        <v>316</v>
      </c>
      <c r="E1368" t="s">
        <v>235</v>
      </c>
      <c r="F1368">
        <v>84863</v>
      </c>
      <c r="G1368">
        <v>79837</v>
      </c>
      <c r="H1368">
        <v>58875</v>
      </c>
      <c r="I1368">
        <v>16223</v>
      </c>
      <c r="J1368">
        <v>62887</v>
      </c>
      <c r="K1368">
        <v>68984</v>
      </c>
    </row>
    <row r="1369" spans="2:11" x14ac:dyDescent="0.25">
      <c r="B1369" t="s">
        <v>407</v>
      </c>
      <c r="C1369" s="2" t="s">
        <v>90</v>
      </c>
      <c r="D1369" t="s">
        <v>324</v>
      </c>
      <c r="E1369" t="s">
        <v>235</v>
      </c>
      <c r="F1369">
        <v>541768</v>
      </c>
      <c r="G1369">
        <v>676536</v>
      </c>
      <c r="H1369">
        <v>505827</v>
      </c>
      <c r="I1369">
        <v>572825</v>
      </c>
      <c r="J1369">
        <v>689003</v>
      </c>
      <c r="K1369">
        <v>66903</v>
      </c>
    </row>
    <row r="1370" spans="2:11" x14ac:dyDescent="0.25">
      <c r="B1370" t="s">
        <v>407</v>
      </c>
      <c r="C1370" s="2" t="s">
        <v>218</v>
      </c>
      <c r="D1370" t="s">
        <v>302</v>
      </c>
      <c r="E1370" t="s">
        <v>234</v>
      </c>
      <c r="F1370">
        <v>47068</v>
      </c>
      <c r="G1370">
        <v>52250</v>
      </c>
      <c r="H1370">
        <v>37084</v>
      </c>
      <c r="I1370">
        <v>27244</v>
      </c>
      <c r="J1370">
        <v>20327</v>
      </c>
      <c r="K1370">
        <v>17321</v>
      </c>
    </row>
    <row r="1371" spans="2:11" x14ac:dyDescent="0.25">
      <c r="B1371" t="s">
        <v>407</v>
      </c>
      <c r="C1371" s="2" t="s">
        <v>210</v>
      </c>
      <c r="D1371" t="s">
        <v>211</v>
      </c>
      <c r="E1371" t="s">
        <v>234</v>
      </c>
      <c r="F1371">
        <v>63050</v>
      </c>
      <c r="G1371">
        <v>45880</v>
      </c>
      <c r="H1371">
        <v>135223</v>
      </c>
      <c r="I1371">
        <v>43539</v>
      </c>
      <c r="J1371">
        <v>55141</v>
      </c>
      <c r="K1371">
        <v>39106</v>
      </c>
    </row>
    <row r="1372" spans="2:11" x14ac:dyDescent="0.25">
      <c r="B1372" t="s">
        <v>407</v>
      </c>
      <c r="C1372" s="2" t="s">
        <v>26</v>
      </c>
      <c r="D1372" t="s">
        <v>27</v>
      </c>
      <c r="E1372" t="s">
        <v>235</v>
      </c>
      <c r="F1372">
        <v>10947</v>
      </c>
      <c r="G1372">
        <v>128863</v>
      </c>
      <c r="H1372">
        <v>134508</v>
      </c>
      <c r="I1372">
        <v>113531</v>
      </c>
      <c r="J1372">
        <v>120281</v>
      </c>
      <c r="K1372">
        <v>118687</v>
      </c>
    </row>
    <row r="1373" spans="2:11" x14ac:dyDescent="0.25">
      <c r="B1373" t="s">
        <v>407</v>
      </c>
      <c r="C1373" s="2" t="s">
        <v>153</v>
      </c>
      <c r="D1373" t="s">
        <v>154</v>
      </c>
      <c r="E1373" t="s">
        <v>234</v>
      </c>
      <c r="F1373">
        <v>8080</v>
      </c>
      <c r="G1373">
        <v>7272</v>
      </c>
      <c r="H1373">
        <v>6462</v>
      </c>
      <c r="I1373">
        <v>4157</v>
      </c>
      <c r="J1373">
        <v>5799</v>
      </c>
      <c r="K1373">
        <v>6482</v>
      </c>
    </row>
    <row r="1374" spans="2:11" x14ac:dyDescent="0.25">
      <c r="B1374" t="s">
        <v>407</v>
      </c>
      <c r="C1374" s="2" t="s">
        <v>56</v>
      </c>
      <c r="D1374" t="s">
        <v>57</v>
      </c>
      <c r="E1374" t="s">
        <v>235</v>
      </c>
      <c r="F1374">
        <v>495962</v>
      </c>
      <c r="G1374">
        <v>415379</v>
      </c>
      <c r="H1374">
        <v>198939</v>
      </c>
      <c r="I1374">
        <v>180924</v>
      </c>
      <c r="J1374">
        <v>147737</v>
      </c>
      <c r="K1374">
        <v>18026</v>
      </c>
    </row>
    <row r="1375" spans="2:11" x14ac:dyDescent="0.25">
      <c r="B1375" t="s">
        <v>407</v>
      </c>
      <c r="C1375" s="2" t="s">
        <v>155</v>
      </c>
      <c r="D1375" t="s">
        <v>156</v>
      </c>
      <c r="E1375" t="s">
        <v>234</v>
      </c>
      <c r="F1375">
        <v>19240</v>
      </c>
      <c r="G1375">
        <v>23071</v>
      </c>
      <c r="H1375">
        <v>15276</v>
      </c>
      <c r="I1375">
        <v>13438</v>
      </c>
      <c r="J1375">
        <v>14709</v>
      </c>
      <c r="K1375">
        <v>2888</v>
      </c>
    </row>
    <row r="1376" spans="2:11" x14ac:dyDescent="0.25">
      <c r="B1376" t="s">
        <v>407</v>
      </c>
      <c r="C1376" s="2" t="s">
        <v>157</v>
      </c>
      <c r="D1376" t="s">
        <v>158</v>
      </c>
      <c r="E1376" t="s">
        <v>234</v>
      </c>
      <c r="F1376">
        <v>17663</v>
      </c>
      <c r="G1376">
        <v>16553</v>
      </c>
      <c r="H1376">
        <v>14268</v>
      </c>
      <c r="I1376">
        <v>20928</v>
      </c>
      <c r="J1376">
        <v>20928</v>
      </c>
      <c r="K1376">
        <v>13020</v>
      </c>
    </row>
    <row r="1377" spans="2:11" x14ac:dyDescent="0.25">
      <c r="B1377" t="s">
        <v>407</v>
      </c>
      <c r="C1377" s="2" t="s">
        <v>28</v>
      </c>
      <c r="D1377" t="s">
        <v>29</v>
      </c>
      <c r="E1377" t="s">
        <v>234</v>
      </c>
      <c r="F1377">
        <v>55121</v>
      </c>
      <c r="G1377">
        <v>57473</v>
      </c>
      <c r="H1377">
        <v>53225</v>
      </c>
      <c r="I1377">
        <v>41037</v>
      </c>
      <c r="J1377">
        <v>34886</v>
      </c>
      <c r="K1377">
        <v>5460</v>
      </c>
    </row>
    <row r="1378" spans="2:11" x14ac:dyDescent="0.25">
      <c r="B1378" t="s">
        <v>407</v>
      </c>
      <c r="C1378" s="2" t="s">
        <v>30</v>
      </c>
      <c r="D1378" t="s">
        <v>317</v>
      </c>
      <c r="E1378" t="s">
        <v>235</v>
      </c>
      <c r="F1378">
        <v>152636</v>
      </c>
      <c r="G1378">
        <v>161437</v>
      </c>
      <c r="H1378">
        <v>165539</v>
      </c>
      <c r="I1378">
        <v>34409</v>
      </c>
      <c r="J1378">
        <v>73120</v>
      </c>
      <c r="K1378">
        <v>181160</v>
      </c>
    </row>
    <row r="1379" spans="2:11" x14ac:dyDescent="0.25">
      <c r="B1379" t="s">
        <v>407</v>
      </c>
      <c r="C1379" s="2" t="s">
        <v>159</v>
      </c>
      <c r="D1379" t="s">
        <v>160</v>
      </c>
      <c r="E1379" t="s">
        <v>234</v>
      </c>
      <c r="F1379">
        <v>41006</v>
      </c>
      <c r="G1379">
        <v>26237</v>
      </c>
      <c r="H1379">
        <v>20373</v>
      </c>
      <c r="I1379">
        <v>5890</v>
      </c>
      <c r="J1379">
        <v>11440</v>
      </c>
      <c r="K1379">
        <v>9122</v>
      </c>
    </row>
    <row r="1380" spans="2:11" x14ac:dyDescent="0.25">
      <c r="B1380" t="s">
        <v>407</v>
      </c>
      <c r="C1380" s="2" t="s">
        <v>161</v>
      </c>
      <c r="D1380" t="s">
        <v>162</v>
      </c>
      <c r="E1380" t="s">
        <v>234</v>
      </c>
      <c r="F1380">
        <v>19008</v>
      </c>
      <c r="G1380">
        <v>19907</v>
      </c>
      <c r="H1380">
        <v>17697</v>
      </c>
      <c r="I1380">
        <v>14427</v>
      </c>
      <c r="J1380">
        <v>4319</v>
      </c>
      <c r="K1380">
        <v>3921</v>
      </c>
    </row>
    <row r="1381" spans="2:11" x14ac:dyDescent="0.25">
      <c r="B1381" t="s">
        <v>407</v>
      </c>
      <c r="C1381" s="2" t="s">
        <v>163</v>
      </c>
      <c r="D1381" t="s">
        <v>164</v>
      </c>
      <c r="E1381" t="s">
        <v>234</v>
      </c>
      <c r="F1381">
        <v>20679</v>
      </c>
      <c r="G1381">
        <v>18392</v>
      </c>
      <c r="H1381">
        <v>15219</v>
      </c>
      <c r="I1381">
        <v>11940</v>
      </c>
      <c r="J1381">
        <v>6106</v>
      </c>
      <c r="K1381">
        <v>7526</v>
      </c>
    </row>
    <row r="1382" spans="2:11" x14ac:dyDescent="0.25">
      <c r="B1382" t="s">
        <v>407</v>
      </c>
      <c r="C1382" s="2" t="s">
        <v>58</v>
      </c>
      <c r="D1382" t="s">
        <v>59</v>
      </c>
      <c r="E1382" t="s">
        <v>235</v>
      </c>
      <c r="F1382">
        <v>36292</v>
      </c>
      <c r="G1382">
        <v>39653</v>
      </c>
      <c r="H1382">
        <v>38584</v>
      </c>
      <c r="I1382">
        <v>31794</v>
      </c>
      <c r="J1382">
        <v>37336</v>
      </c>
      <c r="K1382">
        <v>34345</v>
      </c>
    </row>
    <row r="1383" spans="2:11" x14ac:dyDescent="0.25">
      <c r="B1383" t="s">
        <v>407</v>
      </c>
      <c r="C1383" s="2" t="s">
        <v>60</v>
      </c>
      <c r="D1383" t="s">
        <v>61</v>
      </c>
      <c r="E1383" t="s">
        <v>235</v>
      </c>
      <c r="F1383">
        <v>258819</v>
      </c>
      <c r="G1383">
        <v>330873</v>
      </c>
      <c r="H1383">
        <v>307866</v>
      </c>
      <c r="I1383">
        <v>126244</v>
      </c>
      <c r="J1383">
        <v>6985</v>
      </c>
      <c r="K1383">
        <v>3968</v>
      </c>
    </row>
    <row r="1384" spans="2:11" x14ac:dyDescent="0.25">
      <c r="B1384" t="s">
        <v>407</v>
      </c>
      <c r="C1384" s="2" t="s">
        <v>165</v>
      </c>
      <c r="D1384" t="s">
        <v>166</v>
      </c>
      <c r="E1384" t="s">
        <v>234</v>
      </c>
      <c r="F1384">
        <v>12637</v>
      </c>
      <c r="G1384">
        <v>12888</v>
      </c>
      <c r="H1384">
        <v>13800</v>
      </c>
      <c r="I1384">
        <v>11566</v>
      </c>
      <c r="J1384">
        <v>2690</v>
      </c>
      <c r="K1384">
        <v>6642</v>
      </c>
    </row>
    <row r="1385" spans="2:11" x14ac:dyDescent="0.25">
      <c r="B1385" t="s">
        <v>407</v>
      </c>
      <c r="C1385" s="2" t="s">
        <v>91</v>
      </c>
      <c r="D1385" t="s">
        <v>363</v>
      </c>
      <c r="E1385" t="s">
        <v>235</v>
      </c>
      <c r="F1385">
        <v>261772</v>
      </c>
      <c r="G1385">
        <v>210470</v>
      </c>
      <c r="H1385">
        <v>186647</v>
      </c>
      <c r="I1385">
        <v>156030</v>
      </c>
      <c r="J1385">
        <v>167574</v>
      </c>
      <c r="K1385">
        <v>151873</v>
      </c>
    </row>
    <row r="1386" spans="2:11" x14ac:dyDescent="0.25">
      <c r="B1386" t="s">
        <v>407</v>
      </c>
      <c r="C1386" s="2" t="s">
        <v>92</v>
      </c>
      <c r="D1386" t="s">
        <v>313</v>
      </c>
      <c r="E1386" t="s">
        <v>235</v>
      </c>
      <c r="F1386">
        <v>37537</v>
      </c>
      <c r="G1386">
        <v>32540</v>
      </c>
      <c r="H1386">
        <v>36661</v>
      </c>
      <c r="I1386">
        <v>29832</v>
      </c>
      <c r="J1386">
        <v>34985</v>
      </c>
      <c r="K1386">
        <v>29083</v>
      </c>
    </row>
    <row r="1387" spans="2:11" x14ac:dyDescent="0.25">
      <c r="B1387" t="s">
        <v>407</v>
      </c>
      <c r="C1387" s="2" t="s">
        <v>167</v>
      </c>
      <c r="D1387" t="s">
        <v>168</v>
      </c>
      <c r="E1387" t="s">
        <v>234</v>
      </c>
      <c r="F1387">
        <v>10240</v>
      </c>
      <c r="G1387">
        <v>8957</v>
      </c>
      <c r="H1387">
        <v>6396</v>
      </c>
      <c r="I1387">
        <v>6472</v>
      </c>
      <c r="J1387">
        <v>3722</v>
      </c>
      <c r="K1387">
        <v>1239</v>
      </c>
    </row>
    <row r="1388" spans="2:11" x14ac:dyDescent="0.25">
      <c r="B1388" t="s">
        <v>407</v>
      </c>
      <c r="C1388" s="2" t="s">
        <v>169</v>
      </c>
      <c r="D1388" t="s">
        <v>170</v>
      </c>
      <c r="E1388" t="s">
        <v>234</v>
      </c>
      <c r="F1388">
        <v>19177</v>
      </c>
      <c r="G1388">
        <v>19222</v>
      </c>
      <c r="H1388">
        <v>14255</v>
      </c>
      <c r="I1388">
        <v>15135</v>
      </c>
      <c r="J1388">
        <v>22940</v>
      </c>
      <c r="K1388">
        <v>23294</v>
      </c>
    </row>
    <row r="1389" spans="2:11" x14ac:dyDescent="0.25">
      <c r="B1389" t="s">
        <v>407</v>
      </c>
      <c r="C1389" s="2" t="s">
        <v>31</v>
      </c>
      <c r="D1389" t="s">
        <v>318</v>
      </c>
      <c r="E1389" t="s">
        <v>235</v>
      </c>
      <c r="F1389">
        <v>233531</v>
      </c>
      <c r="G1389">
        <v>204319</v>
      </c>
      <c r="H1389">
        <v>189803</v>
      </c>
      <c r="I1389">
        <v>156711</v>
      </c>
      <c r="J1389">
        <v>179981</v>
      </c>
      <c r="K1389">
        <v>176840</v>
      </c>
    </row>
    <row r="1390" spans="2:11" x14ac:dyDescent="0.25">
      <c r="B1390" t="s">
        <v>407</v>
      </c>
      <c r="C1390" s="2" t="s">
        <v>171</v>
      </c>
      <c r="D1390" t="s">
        <v>172</v>
      </c>
      <c r="E1390" t="s">
        <v>234</v>
      </c>
      <c r="F1390">
        <v>38030</v>
      </c>
      <c r="G1390">
        <v>34365</v>
      </c>
      <c r="H1390">
        <v>32364</v>
      </c>
      <c r="I1390">
        <v>26534</v>
      </c>
      <c r="J1390">
        <v>20522</v>
      </c>
      <c r="K1390">
        <v>6262</v>
      </c>
    </row>
    <row r="1391" spans="2:11" x14ac:dyDescent="0.25">
      <c r="B1391" t="s">
        <v>407</v>
      </c>
      <c r="C1391" s="2" t="s">
        <v>173</v>
      </c>
      <c r="D1391" t="s">
        <v>174</v>
      </c>
      <c r="E1391" t="s">
        <v>234</v>
      </c>
      <c r="F1391">
        <v>10315</v>
      </c>
      <c r="G1391">
        <v>9148</v>
      </c>
      <c r="H1391">
        <v>11463</v>
      </c>
      <c r="I1391">
        <v>10037</v>
      </c>
      <c r="J1391">
        <v>9460</v>
      </c>
      <c r="K1391">
        <v>2750</v>
      </c>
    </row>
    <row r="1392" spans="2:11" x14ac:dyDescent="0.25">
      <c r="B1392" t="s">
        <v>407</v>
      </c>
      <c r="C1392" s="2" t="s">
        <v>62</v>
      </c>
      <c r="D1392" t="s">
        <v>394</v>
      </c>
      <c r="E1392" t="s">
        <v>235</v>
      </c>
      <c r="F1392">
        <v>94164</v>
      </c>
      <c r="G1392">
        <v>69737</v>
      </c>
      <c r="H1392">
        <v>70204</v>
      </c>
      <c r="I1392">
        <v>66814</v>
      </c>
      <c r="J1392">
        <v>83234</v>
      </c>
      <c r="K1392">
        <v>29446</v>
      </c>
    </row>
    <row r="1393" spans="2:11" x14ac:dyDescent="0.25">
      <c r="B1393" t="s">
        <v>407</v>
      </c>
      <c r="C1393" s="2" t="s">
        <v>93</v>
      </c>
      <c r="D1393" t="s">
        <v>325</v>
      </c>
      <c r="E1393" t="s">
        <v>234</v>
      </c>
      <c r="F1393">
        <v>55838</v>
      </c>
      <c r="G1393">
        <v>49690</v>
      </c>
      <c r="H1393">
        <v>43992</v>
      </c>
      <c r="I1393">
        <v>42351</v>
      </c>
      <c r="J1393">
        <v>32538</v>
      </c>
      <c r="K1393">
        <v>27938</v>
      </c>
    </row>
    <row r="1394" spans="2:11" x14ac:dyDescent="0.25">
      <c r="B1394" t="s">
        <v>407</v>
      </c>
      <c r="C1394" s="2" t="s">
        <v>32</v>
      </c>
      <c r="D1394" t="s">
        <v>33</v>
      </c>
      <c r="E1394" t="s">
        <v>234</v>
      </c>
      <c r="F1394">
        <v>27445</v>
      </c>
      <c r="G1394">
        <v>22372</v>
      </c>
      <c r="H1394">
        <v>12421</v>
      </c>
      <c r="I1394">
        <v>8559</v>
      </c>
      <c r="J1394">
        <v>233</v>
      </c>
      <c r="K1394">
        <v>11166</v>
      </c>
    </row>
    <row r="1395" spans="2:11" x14ac:dyDescent="0.25">
      <c r="B1395" t="s">
        <v>407</v>
      </c>
      <c r="C1395" s="2" t="s">
        <v>219</v>
      </c>
      <c r="D1395" t="s">
        <v>314</v>
      </c>
      <c r="E1395" t="s">
        <v>235</v>
      </c>
      <c r="F1395">
        <v>29061</v>
      </c>
      <c r="G1395">
        <v>27165</v>
      </c>
      <c r="H1395">
        <v>20019</v>
      </c>
      <c r="I1395">
        <v>17257</v>
      </c>
      <c r="J1395">
        <v>15484</v>
      </c>
      <c r="K1395">
        <v>19104</v>
      </c>
    </row>
    <row r="1396" spans="2:11" x14ac:dyDescent="0.25">
      <c r="B1396" t="s">
        <v>407</v>
      </c>
      <c r="C1396" s="2" t="s">
        <v>94</v>
      </c>
      <c r="D1396" t="s">
        <v>95</v>
      </c>
      <c r="E1396" t="s">
        <v>235</v>
      </c>
      <c r="F1396">
        <v>36903</v>
      </c>
      <c r="G1396">
        <v>33624</v>
      </c>
      <c r="H1396">
        <v>29173</v>
      </c>
      <c r="I1396">
        <v>18174</v>
      </c>
      <c r="J1396">
        <v>14630</v>
      </c>
      <c r="K1396">
        <v>14797</v>
      </c>
    </row>
    <row r="1397" spans="2:11" x14ac:dyDescent="0.25">
      <c r="B1397" t="s">
        <v>407</v>
      </c>
      <c r="C1397" s="2" t="s">
        <v>63</v>
      </c>
      <c r="D1397" t="s">
        <v>395</v>
      </c>
      <c r="E1397" t="s">
        <v>235</v>
      </c>
      <c r="F1397">
        <v>133461</v>
      </c>
      <c r="G1397">
        <v>146643</v>
      </c>
      <c r="H1397">
        <v>138630</v>
      </c>
      <c r="I1397">
        <v>107541</v>
      </c>
      <c r="J1397">
        <v>108941</v>
      </c>
      <c r="K1397">
        <v>161990</v>
      </c>
    </row>
    <row r="1398" spans="2:11" x14ac:dyDescent="0.25">
      <c r="B1398" t="s">
        <v>407</v>
      </c>
      <c r="C1398" s="2" t="s">
        <v>175</v>
      </c>
      <c r="D1398" t="s">
        <v>176</v>
      </c>
      <c r="E1398" t="s">
        <v>234</v>
      </c>
      <c r="F1398">
        <v>18069</v>
      </c>
      <c r="G1398">
        <v>20768</v>
      </c>
      <c r="H1398">
        <v>24775</v>
      </c>
      <c r="I1398">
        <v>12830</v>
      </c>
      <c r="J1398">
        <v>2783</v>
      </c>
      <c r="K1398">
        <v>23941</v>
      </c>
    </row>
    <row r="1399" spans="2:11" x14ac:dyDescent="0.25">
      <c r="B1399" t="s">
        <v>407</v>
      </c>
      <c r="C1399" s="2" t="s">
        <v>220</v>
      </c>
      <c r="D1399" t="s">
        <v>303</v>
      </c>
      <c r="E1399" t="s">
        <v>234</v>
      </c>
      <c r="F1399" t="s">
        <v>110</v>
      </c>
      <c r="G1399" t="s">
        <v>110</v>
      </c>
      <c r="H1399" t="s">
        <v>110</v>
      </c>
      <c r="I1399" t="s">
        <v>110</v>
      </c>
      <c r="J1399" t="s">
        <v>110</v>
      </c>
      <c r="K1399" t="s">
        <v>110</v>
      </c>
    </row>
    <row r="1400" spans="2:11" x14ac:dyDescent="0.25">
      <c r="B1400" t="s">
        <v>407</v>
      </c>
      <c r="C1400" s="2" t="s">
        <v>64</v>
      </c>
      <c r="D1400" t="s">
        <v>65</v>
      </c>
      <c r="E1400" t="s">
        <v>235</v>
      </c>
      <c r="F1400">
        <v>163192</v>
      </c>
      <c r="G1400">
        <v>69893</v>
      </c>
      <c r="H1400">
        <v>64504</v>
      </c>
      <c r="I1400">
        <v>67443</v>
      </c>
      <c r="J1400">
        <v>65986</v>
      </c>
      <c r="K1400">
        <v>56403</v>
      </c>
    </row>
    <row r="1401" spans="2:11" x14ac:dyDescent="0.25">
      <c r="B1401" t="s">
        <v>407</v>
      </c>
      <c r="C1401" s="2" t="s">
        <v>66</v>
      </c>
      <c r="D1401" t="s">
        <v>396</v>
      </c>
      <c r="E1401" t="s">
        <v>235</v>
      </c>
      <c r="F1401">
        <v>457381</v>
      </c>
      <c r="G1401">
        <v>642899</v>
      </c>
      <c r="H1401">
        <v>574513</v>
      </c>
      <c r="I1401">
        <v>620117</v>
      </c>
      <c r="J1401">
        <v>728961</v>
      </c>
      <c r="K1401">
        <v>203788</v>
      </c>
    </row>
    <row r="1402" spans="2:11" x14ac:dyDescent="0.25">
      <c r="B1402" t="s">
        <v>407</v>
      </c>
      <c r="C1402" s="2" t="s">
        <v>67</v>
      </c>
      <c r="D1402" t="s">
        <v>397</v>
      </c>
      <c r="E1402" t="s">
        <v>235</v>
      </c>
      <c r="F1402">
        <v>599317</v>
      </c>
      <c r="G1402">
        <v>599323</v>
      </c>
      <c r="H1402">
        <v>571634</v>
      </c>
      <c r="I1402">
        <v>452059</v>
      </c>
      <c r="J1402">
        <v>536290</v>
      </c>
      <c r="K1402">
        <v>352832</v>
      </c>
    </row>
    <row r="1403" spans="2:11" x14ac:dyDescent="0.25">
      <c r="B1403" t="s">
        <v>407</v>
      </c>
      <c r="C1403" s="2" t="s">
        <v>177</v>
      </c>
      <c r="D1403" t="s">
        <v>178</v>
      </c>
      <c r="E1403" t="s">
        <v>234</v>
      </c>
      <c r="F1403">
        <v>15282</v>
      </c>
      <c r="G1403">
        <v>12864</v>
      </c>
      <c r="H1403">
        <v>8737</v>
      </c>
      <c r="I1403">
        <v>1494</v>
      </c>
      <c r="J1403">
        <v>2053</v>
      </c>
      <c r="K1403">
        <v>7644</v>
      </c>
    </row>
    <row r="1404" spans="2:11" x14ac:dyDescent="0.25">
      <c r="B1404" t="s">
        <v>407</v>
      </c>
      <c r="C1404" s="2" t="s">
        <v>34</v>
      </c>
      <c r="D1404" t="s">
        <v>35</v>
      </c>
      <c r="E1404" t="s">
        <v>234</v>
      </c>
      <c r="F1404">
        <v>21707</v>
      </c>
      <c r="G1404">
        <v>22058</v>
      </c>
      <c r="H1404">
        <v>17820</v>
      </c>
      <c r="I1404">
        <v>14709</v>
      </c>
      <c r="J1404">
        <v>5049</v>
      </c>
      <c r="K1404">
        <v>5640</v>
      </c>
    </row>
    <row r="1405" spans="2:11" x14ac:dyDescent="0.25">
      <c r="B1405" t="s">
        <v>407</v>
      </c>
      <c r="C1405" s="2" t="s">
        <v>179</v>
      </c>
      <c r="D1405" t="s">
        <v>180</v>
      </c>
      <c r="E1405" t="s">
        <v>234</v>
      </c>
      <c r="F1405">
        <v>10794</v>
      </c>
      <c r="G1405">
        <v>9479</v>
      </c>
      <c r="H1405">
        <v>6701</v>
      </c>
      <c r="I1405">
        <v>5683</v>
      </c>
      <c r="J1405">
        <v>1953</v>
      </c>
      <c r="K1405">
        <v>645</v>
      </c>
    </row>
    <row r="1406" spans="2:11" x14ac:dyDescent="0.25">
      <c r="B1406" t="s">
        <v>407</v>
      </c>
      <c r="C1406" s="2" t="s">
        <v>36</v>
      </c>
      <c r="D1406" t="s">
        <v>37</v>
      </c>
      <c r="E1406" t="s">
        <v>235</v>
      </c>
      <c r="F1406">
        <v>265221</v>
      </c>
      <c r="G1406">
        <v>238244</v>
      </c>
      <c r="H1406">
        <v>244319</v>
      </c>
      <c r="I1406">
        <v>49784</v>
      </c>
      <c r="J1406">
        <v>80512</v>
      </c>
      <c r="K1406">
        <v>218587</v>
      </c>
    </row>
    <row r="1407" spans="2:11" x14ac:dyDescent="0.25">
      <c r="B1407" t="s">
        <v>407</v>
      </c>
      <c r="C1407" s="2" t="s">
        <v>221</v>
      </c>
      <c r="D1407" t="s">
        <v>315</v>
      </c>
      <c r="E1407" t="s">
        <v>234</v>
      </c>
      <c r="F1407">
        <v>32872</v>
      </c>
      <c r="G1407">
        <v>32131</v>
      </c>
      <c r="H1407">
        <v>25511</v>
      </c>
      <c r="I1407">
        <v>20618</v>
      </c>
      <c r="J1407">
        <v>22828</v>
      </c>
      <c r="K1407">
        <v>23377</v>
      </c>
    </row>
    <row r="1408" spans="2:11" x14ac:dyDescent="0.25">
      <c r="B1408" t="s">
        <v>407</v>
      </c>
      <c r="C1408" s="2" t="s">
        <v>181</v>
      </c>
      <c r="D1408" t="s">
        <v>182</v>
      </c>
      <c r="E1408" t="s">
        <v>234</v>
      </c>
      <c r="F1408">
        <v>40457</v>
      </c>
      <c r="G1408">
        <v>36382</v>
      </c>
      <c r="H1408">
        <v>36043</v>
      </c>
      <c r="I1408">
        <v>29134</v>
      </c>
      <c r="J1408">
        <v>14048</v>
      </c>
      <c r="K1408">
        <v>14567</v>
      </c>
    </row>
    <row r="1409" spans="2:11" x14ac:dyDescent="0.25">
      <c r="B1409" t="s">
        <v>407</v>
      </c>
      <c r="C1409" s="2" t="s">
        <v>38</v>
      </c>
      <c r="D1409" t="s">
        <v>371</v>
      </c>
      <c r="E1409" t="s">
        <v>235</v>
      </c>
      <c r="F1409">
        <v>132420</v>
      </c>
      <c r="G1409">
        <v>128598</v>
      </c>
      <c r="H1409">
        <v>109788</v>
      </c>
      <c r="I1409">
        <v>6771</v>
      </c>
      <c r="J1409">
        <v>22223</v>
      </c>
      <c r="K1409">
        <v>83698</v>
      </c>
    </row>
    <row r="1410" spans="2:11" x14ac:dyDescent="0.25">
      <c r="B1410" t="s">
        <v>407</v>
      </c>
      <c r="C1410" s="2" t="s">
        <v>68</v>
      </c>
      <c r="D1410" t="s">
        <v>398</v>
      </c>
      <c r="E1410" t="s">
        <v>235</v>
      </c>
      <c r="F1410">
        <v>106181</v>
      </c>
      <c r="G1410">
        <v>102366</v>
      </c>
      <c r="H1410">
        <v>177076</v>
      </c>
      <c r="I1410">
        <v>162645</v>
      </c>
      <c r="J1410">
        <v>23961</v>
      </c>
      <c r="K1410">
        <v>91487</v>
      </c>
    </row>
    <row r="1411" spans="2:11" x14ac:dyDescent="0.25">
      <c r="B1411" t="s">
        <v>407</v>
      </c>
      <c r="C1411" s="2" t="s">
        <v>212</v>
      </c>
      <c r="D1411" t="s">
        <v>213</v>
      </c>
      <c r="E1411" t="s">
        <v>234</v>
      </c>
      <c r="F1411">
        <v>53802</v>
      </c>
      <c r="G1411">
        <v>4434</v>
      </c>
      <c r="H1411">
        <v>103827</v>
      </c>
      <c r="I1411">
        <v>82854</v>
      </c>
      <c r="J1411">
        <v>22071</v>
      </c>
      <c r="K1411">
        <v>48845</v>
      </c>
    </row>
    <row r="1412" spans="2:11" x14ac:dyDescent="0.25">
      <c r="B1412" t="s">
        <v>407</v>
      </c>
      <c r="C1412" s="2" t="s">
        <v>69</v>
      </c>
      <c r="D1412" t="s">
        <v>405</v>
      </c>
      <c r="E1412" t="s">
        <v>235</v>
      </c>
      <c r="F1412">
        <v>738958</v>
      </c>
      <c r="G1412">
        <v>401210</v>
      </c>
      <c r="H1412">
        <v>347452</v>
      </c>
      <c r="I1412">
        <v>298864</v>
      </c>
      <c r="J1412">
        <v>360255</v>
      </c>
      <c r="K1412">
        <v>320152</v>
      </c>
    </row>
    <row r="1413" spans="2:11" x14ac:dyDescent="0.25">
      <c r="B1413" t="s">
        <v>407</v>
      </c>
      <c r="C1413" s="2" t="s">
        <v>96</v>
      </c>
      <c r="D1413" t="s">
        <v>326</v>
      </c>
      <c r="E1413" t="s">
        <v>235</v>
      </c>
      <c r="F1413">
        <v>1468429</v>
      </c>
      <c r="G1413">
        <v>790197</v>
      </c>
      <c r="H1413">
        <v>137282</v>
      </c>
      <c r="I1413">
        <v>1728</v>
      </c>
      <c r="J1413">
        <v>74708</v>
      </c>
      <c r="K1413">
        <v>443697</v>
      </c>
    </row>
    <row r="1414" spans="2:11" x14ac:dyDescent="0.25">
      <c r="B1414" t="s">
        <v>407</v>
      </c>
      <c r="C1414" s="2" t="s">
        <v>70</v>
      </c>
      <c r="D1414" t="s">
        <v>71</v>
      </c>
      <c r="E1414" t="s">
        <v>235</v>
      </c>
      <c r="F1414">
        <v>420412</v>
      </c>
      <c r="G1414">
        <v>33391</v>
      </c>
      <c r="H1414">
        <v>0</v>
      </c>
      <c r="I1414">
        <v>0</v>
      </c>
      <c r="J1414">
        <v>0</v>
      </c>
      <c r="K1414">
        <v>131945</v>
      </c>
    </row>
    <row r="1415" spans="2:11" x14ac:dyDescent="0.25">
      <c r="B1415" t="s">
        <v>407</v>
      </c>
      <c r="C1415" s="2" t="s">
        <v>97</v>
      </c>
      <c r="D1415" t="s">
        <v>98</v>
      </c>
      <c r="E1415" t="s">
        <v>235</v>
      </c>
      <c r="F1415">
        <v>161540</v>
      </c>
      <c r="G1415">
        <v>2874</v>
      </c>
      <c r="H1415">
        <v>0</v>
      </c>
      <c r="I1415">
        <v>0</v>
      </c>
      <c r="J1415">
        <v>0</v>
      </c>
      <c r="K1415">
        <v>26991</v>
      </c>
    </row>
    <row r="1416" spans="2:11" x14ac:dyDescent="0.25">
      <c r="B1416" t="s">
        <v>407</v>
      </c>
      <c r="C1416" s="2" t="s">
        <v>99</v>
      </c>
      <c r="D1416" t="s">
        <v>360</v>
      </c>
      <c r="E1416" t="s">
        <v>235</v>
      </c>
      <c r="F1416">
        <v>10345</v>
      </c>
      <c r="G1416">
        <v>0</v>
      </c>
      <c r="H1416">
        <v>0</v>
      </c>
      <c r="I1416">
        <v>0</v>
      </c>
      <c r="J1416">
        <v>0</v>
      </c>
      <c r="K1416">
        <v>28628</v>
      </c>
    </row>
    <row r="1417" spans="2:11" x14ac:dyDescent="0.25">
      <c r="B1417" t="s">
        <v>407</v>
      </c>
      <c r="C1417" s="2" t="s">
        <v>183</v>
      </c>
      <c r="D1417" t="s">
        <v>184</v>
      </c>
      <c r="E1417" t="s">
        <v>234</v>
      </c>
      <c r="F1417">
        <v>6205</v>
      </c>
      <c r="G1417">
        <v>0</v>
      </c>
      <c r="H1417">
        <v>0</v>
      </c>
      <c r="I1417">
        <v>6313</v>
      </c>
      <c r="J1417">
        <v>17102</v>
      </c>
      <c r="K1417">
        <v>18543</v>
      </c>
    </row>
    <row r="1418" spans="2:11" x14ac:dyDescent="0.25">
      <c r="B1418" t="s">
        <v>407</v>
      </c>
      <c r="C1418" s="2" t="s">
        <v>185</v>
      </c>
      <c r="D1418" t="s">
        <v>186</v>
      </c>
      <c r="E1418" t="s">
        <v>234</v>
      </c>
      <c r="F1418">
        <v>17569</v>
      </c>
      <c r="G1418">
        <v>15191</v>
      </c>
      <c r="H1418">
        <v>10774</v>
      </c>
      <c r="I1418">
        <v>9410</v>
      </c>
      <c r="J1418">
        <v>10733</v>
      </c>
      <c r="K1418">
        <v>11119</v>
      </c>
    </row>
    <row r="1419" spans="2:11" x14ac:dyDescent="0.25">
      <c r="B1419" t="s">
        <v>407</v>
      </c>
      <c r="C1419" s="2" t="s">
        <v>72</v>
      </c>
      <c r="D1419" t="s">
        <v>73</v>
      </c>
      <c r="E1419" t="s">
        <v>235</v>
      </c>
      <c r="F1419">
        <v>28802</v>
      </c>
      <c r="G1419">
        <v>39260</v>
      </c>
      <c r="H1419">
        <v>38523</v>
      </c>
      <c r="I1419">
        <v>49499</v>
      </c>
      <c r="J1419">
        <v>1127</v>
      </c>
      <c r="K1419">
        <v>30972</v>
      </c>
    </row>
    <row r="1420" spans="2:11" x14ac:dyDescent="0.25">
      <c r="B1420" t="s">
        <v>407</v>
      </c>
      <c r="C1420" s="2" t="s">
        <v>187</v>
      </c>
      <c r="D1420" t="s">
        <v>188</v>
      </c>
      <c r="E1420" t="s">
        <v>234</v>
      </c>
      <c r="F1420">
        <v>9347</v>
      </c>
      <c r="G1420">
        <v>9374</v>
      </c>
      <c r="H1420">
        <v>8081</v>
      </c>
      <c r="I1420">
        <v>10884</v>
      </c>
      <c r="J1420">
        <v>7553</v>
      </c>
      <c r="K1420">
        <v>9174</v>
      </c>
    </row>
    <row r="1421" spans="2:11" x14ac:dyDescent="0.25">
      <c r="B1421" t="s">
        <v>407</v>
      </c>
      <c r="C1421" s="2" t="s">
        <v>189</v>
      </c>
      <c r="D1421" t="s">
        <v>372</v>
      </c>
      <c r="E1421" t="s">
        <v>234</v>
      </c>
      <c r="F1421">
        <v>11946</v>
      </c>
      <c r="G1421">
        <v>10073</v>
      </c>
      <c r="H1421">
        <v>4039</v>
      </c>
      <c r="I1421">
        <v>3054</v>
      </c>
      <c r="J1421">
        <v>693</v>
      </c>
      <c r="K1421">
        <v>845</v>
      </c>
    </row>
    <row r="1422" spans="2:11" x14ac:dyDescent="0.25">
      <c r="B1422" t="s">
        <v>407</v>
      </c>
      <c r="C1422" s="2" t="s">
        <v>227</v>
      </c>
      <c r="D1422" t="s">
        <v>228</v>
      </c>
      <c r="E1422" t="s">
        <v>234</v>
      </c>
      <c r="F1422">
        <v>45250</v>
      </c>
      <c r="G1422">
        <v>45422</v>
      </c>
      <c r="H1422">
        <v>36590</v>
      </c>
      <c r="I1422">
        <v>33362</v>
      </c>
      <c r="J1422">
        <v>13207</v>
      </c>
      <c r="K1422">
        <v>305</v>
      </c>
    </row>
    <row r="1423" spans="2:11" x14ac:dyDescent="0.25">
      <c r="B1423" t="s">
        <v>407</v>
      </c>
      <c r="C1423" s="2" t="s">
        <v>226</v>
      </c>
      <c r="D1423" t="s">
        <v>319</v>
      </c>
      <c r="E1423" t="s">
        <v>234</v>
      </c>
      <c r="F1423">
        <v>28860</v>
      </c>
      <c r="G1423">
        <v>25060</v>
      </c>
      <c r="H1423">
        <v>17286</v>
      </c>
      <c r="I1423">
        <v>8510</v>
      </c>
      <c r="J1423">
        <v>13961</v>
      </c>
      <c r="K1423">
        <v>24783</v>
      </c>
    </row>
    <row r="1424" spans="2:11" x14ac:dyDescent="0.25">
      <c r="B1424" t="s">
        <v>407</v>
      </c>
      <c r="C1424" s="2" t="s">
        <v>190</v>
      </c>
      <c r="D1424" t="s">
        <v>191</v>
      </c>
      <c r="E1424" t="s">
        <v>234</v>
      </c>
      <c r="F1424">
        <v>22599</v>
      </c>
      <c r="G1424">
        <v>22230</v>
      </c>
      <c r="H1424">
        <v>21352</v>
      </c>
      <c r="I1424">
        <v>14760</v>
      </c>
      <c r="J1424">
        <v>12392</v>
      </c>
      <c r="K1424">
        <v>496</v>
      </c>
    </row>
    <row r="1425" spans="2:11" x14ac:dyDescent="0.25">
      <c r="B1425" t="s">
        <v>407</v>
      </c>
      <c r="C1425" s="2" t="s">
        <v>222</v>
      </c>
      <c r="D1425" t="s">
        <v>304</v>
      </c>
      <c r="E1425" t="s">
        <v>234</v>
      </c>
      <c r="F1425">
        <v>24976</v>
      </c>
      <c r="G1425">
        <v>22576</v>
      </c>
      <c r="H1425">
        <v>4874</v>
      </c>
      <c r="I1425">
        <v>7236</v>
      </c>
      <c r="J1425">
        <v>8961</v>
      </c>
      <c r="K1425">
        <v>5648</v>
      </c>
    </row>
    <row r="1426" spans="2:11" x14ac:dyDescent="0.25">
      <c r="B1426" t="s">
        <v>407</v>
      </c>
      <c r="C1426" s="2" t="s">
        <v>192</v>
      </c>
      <c r="D1426" t="s">
        <v>193</v>
      </c>
      <c r="E1426" t="s">
        <v>234</v>
      </c>
      <c r="F1426">
        <v>8887</v>
      </c>
      <c r="G1426">
        <v>8914</v>
      </c>
      <c r="H1426">
        <v>7653</v>
      </c>
      <c r="I1426">
        <v>6757</v>
      </c>
      <c r="J1426">
        <v>7855</v>
      </c>
      <c r="K1426">
        <v>8632</v>
      </c>
    </row>
    <row r="1427" spans="2:11" x14ac:dyDescent="0.25">
      <c r="B1427" t="s">
        <v>407</v>
      </c>
      <c r="C1427" s="2" t="s">
        <v>223</v>
      </c>
      <c r="D1427" t="s">
        <v>404</v>
      </c>
      <c r="E1427" t="s">
        <v>234</v>
      </c>
      <c r="F1427" t="s">
        <v>110</v>
      </c>
      <c r="G1427" t="s">
        <v>110</v>
      </c>
      <c r="H1427" t="s">
        <v>110</v>
      </c>
      <c r="I1427" t="s">
        <v>110</v>
      </c>
      <c r="J1427" t="s">
        <v>110</v>
      </c>
      <c r="K1427" t="s">
        <v>110</v>
      </c>
    </row>
    <row r="1428" spans="2:11" x14ac:dyDescent="0.25">
      <c r="B1428" t="s">
        <v>407</v>
      </c>
      <c r="C1428" s="2" t="s">
        <v>194</v>
      </c>
      <c r="D1428" t="s">
        <v>373</v>
      </c>
      <c r="E1428" t="s">
        <v>234</v>
      </c>
      <c r="F1428">
        <v>12949</v>
      </c>
      <c r="G1428">
        <v>20353</v>
      </c>
      <c r="H1428">
        <v>20676</v>
      </c>
      <c r="I1428">
        <v>16650</v>
      </c>
      <c r="J1428">
        <v>19207</v>
      </c>
      <c r="K1428">
        <v>23178</v>
      </c>
    </row>
    <row r="1429" spans="2:11" x14ac:dyDescent="0.25">
      <c r="B1429" t="s">
        <v>407</v>
      </c>
      <c r="C1429" s="2" t="s">
        <v>214</v>
      </c>
      <c r="D1429" t="s">
        <v>215</v>
      </c>
      <c r="E1429" t="s">
        <v>234</v>
      </c>
      <c r="F1429">
        <v>71091</v>
      </c>
      <c r="G1429">
        <v>19852</v>
      </c>
      <c r="H1429">
        <v>49375</v>
      </c>
      <c r="I1429">
        <v>67181</v>
      </c>
      <c r="J1429">
        <v>11310</v>
      </c>
      <c r="K1429">
        <v>11870</v>
      </c>
    </row>
    <row r="1430" spans="2:11" x14ac:dyDescent="0.25">
      <c r="B1430" t="s">
        <v>407</v>
      </c>
      <c r="C1430" s="2" t="s">
        <v>195</v>
      </c>
      <c r="D1430" t="s">
        <v>196</v>
      </c>
      <c r="E1430" t="s">
        <v>236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5">
      <c r="B1431" t="s">
        <v>407</v>
      </c>
      <c r="C1431" s="2" t="s">
        <v>197</v>
      </c>
      <c r="D1431" t="s">
        <v>284</v>
      </c>
      <c r="E1431" t="s">
        <v>234</v>
      </c>
      <c r="F1431">
        <v>8510</v>
      </c>
      <c r="G1431">
        <v>8675</v>
      </c>
      <c r="H1431">
        <v>6372</v>
      </c>
      <c r="I1431">
        <v>6667</v>
      </c>
      <c r="J1431">
        <v>3526</v>
      </c>
      <c r="K1431">
        <v>6578</v>
      </c>
    </row>
    <row r="1432" spans="2:11" x14ac:dyDescent="0.25">
      <c r="B1432" t="s">
        <v>407</v>
      </c>
      <c r="C1432" s="2" t="s">
        <v>231</v>
      </c>
      <c r="D1432" t="s">
        <v>399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407</v>
      </c>
      <c r="C1433" s="2" t="s">
        <v>216</v>
      </c>
      <c r="D1433" t="s">
        <v>400</v>
      </c>
      <c r="E1433" t="s">
        <v>234</v>
      </c>
      <c r="F1433" t="s">
        <v>110</v>
      </c>
      <c r="G1433" t="s">
        <v>110</v>
      </c>
      <c r="H1433" t="s">
        <v>110</v>
      </c>
      <c r="I1433" t="s">
        <v>110</v>
      </c>
      <c r="J1433" t="s">
        <v>110</v>
      </c>
      <c r="K1433" t="s">
        <v>110</v>
      </c>
    </row>
    <row r="1434" spans="2:11" x14ac:dyDescent="0.25">
      <c r="B1434" t="s">
        <v>407</v>
      </c>
      <c r="C1434" s="2" t="s">
        <v>198</v>
      </c>
      <c r="D1434" t="s">
        <v>362</v>
      </c>
      <c r="E1434" t="s">
        <v>234</v>
      </c>
      <c r="F1434">
        <v>19049</v>
      </c>
      <c r="G1434">
        <v>17045</v>
      </c>
      <c r="H1434">
        <v>15497</v>
      </c>
      <c r="I1434">
        <v>3313</v>
      </c>
      <c r="J1434">
        <v>4208</v>
      </c>
      <c r="K1434">
        <v>3938</v>
      </c>
    </row>
    <row r="1435" spans="2:11" x14ac:dyDescent="0.25">
      <c r="B1435" t="s">
        <v>407</v>
      </c>
      <c r="C1435" s="2" t="s">
        <v>199</v>
      </c>
      <c r="D1435" t="s">
        <v>200</v>
      </c>
      <c r="E1435" t="s">
        <v>234</v>
      </c>
      <c r="F1435">
        <v>25039</v>
      </c>
      <c r="G1435">
        <v>13237</v>
      </c>
      <c r="H1435">
        <v>8763</v>
      </c>
      <c r="I1435">
        <v>7360</v>
      </c>
      <c r="J1435">
        <v>1384</v>
      </c>
      <c r="K1435">
        <v>1163</v>
      </c>
    </row>
    <row r="1436" spans="2:11" x14ac:dyDescent="0.25">
      <c r="B1436" t="s">
        <v>407</v>
      </c>
      <c r="C1436" s="2" t="s">
        <v>201</v>
      </c>
      <c r="D1436" t="s">
        <v>374</v>
      </c>
      <c r="E1436" t="s">
        <v>234</v>
      </c>
      <c r="F1436">
        <v>78402</v>
      </c>
      <c r="G1436">
        <v>87311</v>
      </c>
      <c r="H1436" t="s">
        <v>110</v>
      </c>
      <c r="I1436" t="s">
        <v>110</v>
      </c>
      <c r="J1436" t="s">
        <v>110</v>
      </c>
      <c r="K1436" t="s">
        <v>110</v>
      </c>
    </row>
    <row r="1437" spans="2:11" x14ac:dyDescent="0.25">
      <c r="B1437" t="s">
        <v>407</v>
      </c>
      <c r="C1437" s="2" t="s">
        <v>224</v>
      </c>
      <c r="D1437" t="s">
        <v>305</v>
      </c>
      <c r="E1437" t="s">
        <v>234</v>
      </c>
      <c r="F1437">
        <v>59983</v>
      </c>
      <c r="G1437">
        <v>38750</v>
      </c>
      <c r="H1437">
        <v>27041</v>
      </c>
      <c r="I1437">
        <v>36605</v>
      </c>
      <c r="J1437">
        <v>36387</v>
      </c>
      <c r="K1437">
        <v>40417</v>
      </c>
    </row>
    <row r="1438" spans="2:11" x14ac:dyDescent="0.25">
      <c r="B1438" t="s">
        <v>407</v>
      </c>
      <c r="C1438" s="2" t="s">
        <v>202</v>
      </c>
      <c r="D1438" t="s">
        <v>203</v>
      </c>
      <c r="E1438" t="s">
        <v>234</v>
      </c>
      <c r="F1438" t="s">
        <v>110</v>
      </c>
      <c r="G1438" t="s">
        <v>110</v>
      </c>
      <c r="H1438" t="s">
        <v>110</v>
      </c>
      <c r="I1438" t="s">
        <v>110</v>
      </c>
      <c r="J1438" t="s">
        <v>110</v>
      </c>
      <c r="K1438" t="s">
        <v>110</v>
      </c>
    </row>
    <row r="1439" spans="2:11" x14ac:dyDescent="0.25">
      <c r="B1439" t="s">
        <v>407</v>
      </c>
      <c r="C1439" s="2" t="s">
        <v>204</v>
      </c>
      <c r="D1439" t="s">
        <v>375</v>
      </c>
      <c r="E1439" t="s">
        <v>234</v>
      </c>
      <c r="F1439">
        <v>14996</v>
      </c>
      <c r="G1439">
        <v>14615</v>
      </c>
      <c r="H1439" t="s">
        <v>110</v>
      </c>
      <c r="I1439" t="s">
        <v>110</v>
      </c>
      <c r="J1439" t="s">
        <v>110</v>
      </c>
      <c r="K1439" t="s">
        <v>110</v>
      </c>
    </row>
    <row r="1440" spans="2:11" x14ac:dyDescent="0.25">
      <c r="B1440" t="s">
        <v>407</v>
      </c>
      <c r="C1440" s="2" t="s">
        <v>205</v>
      </c>
      <c r="D1440" t="s">
        <v>388</v>
      </c>
      <c r="E1440" t="s">
        <v>234</v>
      </c>
      <c r="F1440">
        <v>20071</v>
      </c>
      <c r="G1440">
        <v>19533</v>
      </c>
      <c r="H1440">
        <v>12702</v>
      </c>
      <c r="I1440">
        <v>14270</v>
      </c>
      <c r="J1440">
        <v>3823</v>
      </c>
      <c r="K1440">
        <v>3335</v>
      </c>
    </row>
    <row r="1441" spans="2:11" x14ac:dyDescent="0.25">
      <c r="B1441" t="s">
        <v>407</v>
      </c>
      <c r="C1441" s="2" t="s">
        <v>225</v>
      </c>
      <c r="D1441" t="s">
        <v>389</v>
      </c>
      <c r="E1441" t="s">
        <v>234</v>
      </c>
      <c r="F1441">
        <v>9575</v>
      </c>
      <c r="G1441">
        <v>9774</v>
      </c>
      <c r="H1441">
        <v>6407</v>
      </c>
      <c r="I1441">
        <v>1985</v>
      </c>
      <c r="J1441">
        <v>0</v>
      </c>
      <c r="K1441">
        <v>3432</v>
      </c>
    </row>
    <row r="1442" spans="2:11" x14ac:dyDescent="0.25">
      <c r="B1442" t="s">
        <v>3</v>
      </c>
      <c r="C1442" s="2" t="s">
        <v>80</v>
      </c>
      <c r="D1442" t="s">
        <v>359</v>
      </c>
      <c r="E1442" t="s">
        <v>234</v>
      </c>
      <c r="F1442">
        <v>44285</v>
      </c>
      <c r="G1442">
        <v>41897</v>
      </c>
      <c r="H1442">
        <v>36574</v>
      </c>
      <c r="I1442">
        <v>0</v>
      </c>
      <c r="J1442">
        <v>0</v>
      </c>
      <c r="K1442">
        <v>0</v>
      </c>
    </row>
    <row r="1443" spans="2:11" x14ac:dyDescent="0.25">
      <c r="B1443" t="s">
        <v>3</v>
      </c>
      <c r="C1443" s="2" t="s">
        <v>83</v>
      </c>
      <c r="D1443" t="s">
        <v>84</v>
      </c>
      <c r="E1443" t="s">
        <v>235</v>
      </c>
      <c r="F1443">
        <v>48273</v>
      </c>
      <c r="G1443">
        <v>45802</v>
      </c>
      <c r="H1443">
        <v>44127</v>
      </c>
      <c r="I1443">
        <v>37467</v>
      </c>
      <c r="J1443">
        <v>0</v>
      </c>
      <c r="K1443">
        <v>10859</v>
      </c>
    </row>
    <row r="1444" spans="2:11" x14ac:dyDescent="0.25">
      <c r="B1444" t="s">
        <v>3</v>
      </c>
      <c r="C1444" s="2" t="s">
        <v>352</v>
      </c>
      <c r="D1444" t="s">
        <v>353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354</v>
      </c>
      <c r="D1445" t="s">
        <v>355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56092</v>
      </c>
      <c r="G1446">
        <v>59762</v>
      </c>
      <c r="H1446">
        <v>61914</v>
      </c>
      <c r="I1446">
        <v>46065</v>
      </c>
      <c r="J1446">
        <v>46940</v>
      </c>
      <c r="K1446">
        <v>45604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356</v>
      </c>
      <c r="D1449" t="s">
        <v>357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410</v>
      </c>
      <c r="C1451" s="2" t="s">
        <v>329</v>
      </c>
    </row>
    <row r="1454" spans="2:11" x14ac:dyDescent="0.25">
      <c r="B1454" t="s">
        <v>415</v>
      </c>
      <c r="C1454" s="2" t="s">
        <v>416</v>
      </c>
      <c r="D1454" t="s">
        <v>424</v>
      </c>
    </row>
  </sheetData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>
      <selection activeCell="K10" sqref="K10"/>
    </sheetView>
  </sheetViews>
  <sheetFormatPr defaultRowHeight="12.5" x14ac:dyDescent="0.25"/>
  <cols>
    <col min="2" max="2" width="20.453125" customWidth="1"/>
    <col min="3" max="3" width="9.81640625" customWidth="1"/>
    <col min="4" max="4" width="9.7265625" bestFit="1" customWidth="1"/>
    <col min="5" max="5" width="8.453125" customWidth="1"/>
    <col min="6" max="6" width="8.81640625" customWidth="1"/>
    <col min="7" max="7" width="9.5429687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4th Quarter </v>
      </c>
    </row>
    <row r="4" spans="1:12" ht="13" thickBot="1" x14ac:dyDescent="0.3"/>
    <row r="5" spans="1:12" ht="13" x14ac:dyDescent="0.3">
      <c r="B5" s="39" t="s">
        <v>4</v>
      </c>
      <c r="C5" s="141" t="s">
        <v>361</v>
      </c>
      <c r="D5" s="143"/>
      <c r="E5" s="141" t="s">
        <v>364</v>
      </c>
      <c r="F5" s="143"/>
      <c r="G5" s="141" t="s">
        <v>406</v>
      </c>
      <c r="H5" s="143"/>
      <c r="I5" s="141" t="s">
        <v>408</v>
      </c>
      <c r="J5" s="143"/>
      <c r="K5" s="141" t="s">
        <v>412</v>
      </c>
      <c r="L5" s="142"/>
    </row>
    <row r="6" spans="1:12" ht="13" x14ac:dyDescent="0.3">
      <c r="B6" s="40"/>
      <c r="C6" s="36" t="s">
        <v>321</v>
      </c>
      <c r="D6" s="35" t="s">
        <v>295</v>
      </c>
      <c r="E6" s="36" t="s">
        <v>322</v>
      </c>
      <c r="F6" s="35" t="s">
        <v>295</v>
      </c>
      <c r="G6" s="36" t="s">
        <v>321</v>
      </c>
      <c r="H6" s="35" t="s">
        <v>295</v>
      </c>
      <c r="I6" s="36" t="s">
        <v>321</v>
      </c>
      <c r="J6" s="35" t="s">
        <v>295</v>
      </c>
      <c r="K6" s="36" t="s">
        <v>321</v>
      </c>
      <c r="L6" s="41" t="s">
        <v>295</v>
      </c>
    </row>
    <row r="7" spans="1:12" ht="17.25" customHeight="1" x14ac:dyDescent="0.3">
      <c r="B7" s="42" t="s">
        <v>293</v>
      </c>
      <c r="C7" s="28"/>
      <c r="D7" s="27"/>
      <c r="E7" s="28"/>
      <c r="F7" s="27"/>
      <c r="G7" s="28"/>
      <c r="H7" s="27"/>
      <c r="I7" s="28"/>
      <c r="J7" s="27"/>
      <c r="K7" s="28"/>
      <c r="L7" s="43"/>
    </row>
    <row r="8" spans="1:12" ht="16.5" customHeight="1" x14ac:dyDescent="0.25">
      <c r="B8" s="44" t="s">
        <v>1</v>
      </c>
      <c r="C8" s="93">
        <f>ROUND('Total Billings'!D15/1000000,1)</f>
        <v>0.6</v>
      </c>
      <c r="D8" s="94">
        <f>ROUND('Total Collections'!D15/1000000,1)</f>
        <v>0.4</v>
      </c>
      <c r="E8" s="93">
        <f>ROUND('Total Billings'!E15/1000000,1)</f>
        <v>0.6</v>
      </c>
      <c r="F8" s="94">
        <f>ROUND('Total Collections'!E15/1000000,1)</f>
        <v>0.4</v>
      </c>
      <c r="G8" s="93">
        <f>ROUND('Total Billings'!F15/1000000,1)</f>
        <v>0.6</v>
      </c>
      <c r="H8" s="94">
        <f>ROUND('Total Collections'!F15/1000000,1)</f>
        <v>0.4</v>
      </c>
      <c r="I8" s="93">
        <f>ROUND('Total Billings'!G15/1000000,1)</f>
        <v>0.4</v>
      </c>
      <c r="J8" s="94">
        <f>ROUND('Total Collections'!G15/1000000,1)</f>
        <v>0.3</v>
      </c>
      <c r="K8" s="93">
        <f>ROUND('Total Billings'!H15/1000000,1)</f>
        <v>0.1</v>
      </c>
      <c r="L8" s="95">
        <f>ROUND('Total Collections'!H15/1000000,1)</f>
        <v>0.1</v>
      </c>
    </row>
    <row r="9" spans="1:12" ht="16.5" customHeight="1" x14ac:dyDescent="0.25">
      <c r="B9" s="44" t="s">
        <v>2</v>
      </c>
      <c r="C9" s="93">
        <f>ROUND('Total Billings'!D16/1000000,1)</f>
        <v>4.8</v>
      </c>
      <c r="D9" s="94">
        <f>ROUND('Total Collections'!D16/1000000,1)</f>
        <v>4.0999999999999996</v>
      </c>
      <c r="E9" s="93">
        <f>ROUND('Total Billings'!E16/1000000,1)</f>
        <v>4.5</v>
      </c>
      <c r="F9" s="94">
        <f>ROUND('Total Collections'!E16/1000000,1)</f>
        <v>3.9</v>
      </c>
      <c r="G9" s="93">
        <f>ROUND('Total Billings'!F16/1000000,1)</f>
        <v>5.2</v>
      </c>
      <c r="H9" s="94">
        <f>ROUND('Total Collections'!F16/1000000,1)</f>
        <v>3.4</v>
      </c>
      <c r="I9" s="93">
        <f>ROUND('Total Billings'!G16/1000000,1)</f>
        <v>4.7</v>
      </c>
      <c r="J9" s="94">
        <f>ROUND('Total Collections'!G16/1000000,1)</f>
        <v>3.7</v>
      </c>
      <c r="K9" s="93">
        <f>ROUND('Total Billings'!H16/1000000,1)</f>
        <v>4.8</v>
      </c>
      <c r="L9" s="95">
        <f>ROUND('Total Collections'!H16/1000000,1)</f>
        <v>3.4</v>
      </c>
    </row>
    <row r="10" spans="1:12" ht="17.25" customHeight="1" x14ac:dyDescent="0.25">
      <c r="B10" s="44" t="s">
        <v>407</v>
      </c>
      <c r="C10" s="93">
        <f>ROUND('Total Billings'!D17/1000000,1)</f>
        <v>204.6</v>
      </c>
      <c r="D10" s="94">
        <f>ROUND('Total Collections'!D17/1000000,1)</f>
        <v>95.3</v>
      </c>
      <c r="E10" s="93">
        <f>ROUND('Total Billings'!E17/1000000,1)</f>
        <v>204.6</v>
      </c>
      <c r="F10" s="94">
        <f>ROUND('Total Collections'!E17/1000000,1)</f>
        <v>91</v>
      </c>
      <c r="G10" s="93">
        <f>ROUND('Total Billings'!F17/1000000,1)</f>
        <v>167.8</v>
      </c>
      <c r="H10" s="94">
        <f>ROUND('Total Collections'!F17/1000000,1)</f>
        <v>86.9</v>
      </c>
      <c r="I10" s="93">
        <f>ROUND('Total Billings'!G17/1000000,1)</f>
        <v>129</v>
      </c>
      <c r="J10" s="94">
        <f>ROUND('Total Collections'!G17/1000000,1)</f>
        <v>62.6</v>
      </c>
      <c r="K10" s="93">
        <f>ROUND('Total Billings'!H17/1000000,1)</f>
        <v>111.3</v>
      </c>
      <c r="L10" s="95">
        <f>ROUND('Total Collections'!H17/1000000,1)</f>
        <v>43.2</v>
      </c>
    </row>
    <row r="11" spans="1:12" ht="17.25" customHeight="1" x14ac:dyDescent="0.25">
      <c r="B11" s="109" t="s">
        <v>239</v>
      </c>
      <c r="C11" s="93">
        <f>ROUND('Total Billings'!D18/1000000,1)</f>
        <v>2.2999999999999998</v>
      </c>
      <c r="D11" s="94">
        <f>ROUND('Total Collections'!D18/1000000,1)</f>
        <v>0.5</v>
      </c>
      <c r="E11" s="93">
        <f>ROUND('Total Billings'!E18/1000000,1)</f>
        <v>2.6</v>
      </c>
      <c r="F11" s="94">
        <f>ROUND('Total Collections'!E18/1000000,1)</f>
        <v>0.7</v>
      </c>
      <c r="G11" s="93">
        <f>ROUND('Total Billings'!F18/1000000,1)</f>
        <v>2.1</v>
      </c>
      <c r="H11" s="94">
        <f>ROUND('Total Collections'!F18/1000000,1)</f>
        <v>0.8</v>
      </c>
      <c r="I11" s="93">
        <f>ROUND('Total Billings'!G18/1000000,1)</f>
        <v>1.2</v>
      </c>
      <c r="J11" s="94">
        <f>ROUND('Total Collections'!G18/1000000,1)</f>
        <v>0.5</v>
      </c>
      <c r="K11" s="93">
        <f>ROUND('Total Billings'!H18/1000000,1)</f>
        <v>1.4</v>
      </c>
      <c r="L11" s="95">
        <f>ROUND('Total Collections'!H18/1000000,1)</f>
        <v>0.5</v>
      </c>
    </row>
    <row r="12" spans="1:12" ht="15.75" customHeight="1" x14ac:dyDescent="0.3">
      <c r="B12" s="42" t="s">
        <v>5</v>
      </c>
      <c r="C12" s="96">
        <f>SUM(C8:C11)</f>
        <v>212.3</v>
      </c>
      <c r="D12" s="97">
        <f t="shared" ref="D12:L12" si="0">SUM(D8:D11)</f>
        <v>100.3</v>
      </c>
      <c r="E12" s="96">
        <f t="shared" si="0"/>
        <v>212.29999999999998</v>
      </c>
      <c r="F12" s="97">
        <f t="shared" si="0"/>
        <v>96</v>
      </c>
      <c r="G12" s="96">
        <f t="shared" si="0"/>
        <v>175.70000000000002</v>
      </c>
      <c r="H12" s="97">
        <f t="shared" si="0"/>
        <v>91.5</v>
      </c>
      <c r="I12" s="96">
        <f t="shared" si="0"/>
        <v>135.29999999999998</v>
      </c>
      <c r="J12" s="97">
        <f t="shared" si="0"/>
        <v>67.099999999999994</v>
      </c>
      <c r="K12" s="96">
        <f t="shared" si="0"/>
        <v>117.60000000000001</v>
      </c>
      <c r="L12" s="98">
        <f t="shared" si="0"/>
        <v>47.2</v>
      </c>
    </row>
    <row r="13" spans="1:12" ht="17.25" customHeight="1" x14ac:dyDescent="0.3">
      <c r="B13" s="45" t="s">
        <v>294</v>
      </c>
      <c r="C13" s="99"/>
      <c r="D13" s="100"/>
      <c r="E13" s="99"/>
      <c r="F13" s="100"/>
      <c r="G13" s="99"/>
      <c r="H13" s="100"/>
      <c r="I13" s="99"/>
      <c r="J13" s="101"/>
      <c r="K13" s="99"/>
      <c r="L13" s="102"/>
    </row>
    <row r="14" spans="1:12" ht="18" customHeight="1" x14ac:dyDescent="0.25">
      <c r="B14" s="46" t="s">
        <v>1</v>
      </c>
      <c r="C14" s="103">
        <f>ROUND('Total Billings'!D6/1000000,1)</f>
        <v>0</v>
      </c>
      <c r="D14" s="100">
        <f>ROUND('Total Collections'!D6/1000000,1)</f>
        <v>0</v>
      </c>
      <c r="E14" s="103">
        <f>ROUND('Total Billings'!E6/1000000,1)</f>
        <v>0</v>
      </c>
      <c r="F14" s="100">
        <f>ROUND('Total Collections'!E6/1000000,1)</f>
        <v>0</v>
      </c>
      <c r="G14" s="103">
        <f>ROUND('Total Billings'!F6/1000000,1)</f>
        <v>0</v>
      </c>
      <c r="H14" s="100">
        <f>ROUND('Total Collections'!F6/1000000,1)</f>
        <v>0</v>
      </c>
      <c r="I14" s="103">
        <f>ROUND('Total Billings'!G6/1000000,1)</f>
        <v>0</v>
      </c>
      <c r="J14" s="101">
        <f>ROUND('Total Collections'!G6/1000000,1)</f>
        <v>0</v>
      </c>
      <c r="K14" s="103">
        <f>ROUND('Total Billings'!H6/1000000,1)</f>
        <v>0</v>
      </c>
      <c r="L14" s="102">
        <f>ROUND('Total Collections'!H6/1000000,1)</f>
        <v>0</v>
      </c>
    </row>
    <row r="15" spans="1:12" ht="18.75" customHeight="1" x14ac:dyDescent="0.25">
      <c r="B15" s="46" t="s">
        <v>2</v>
      </c>
      <c r="C15" s="103">
        <f>ROUND('Total Billings'!D7/1000000,1)</f>
        <v>1.5</v>
      </c>
      <c r="D15" s="100">
        <f>ROUND('Total Collections'!D7/1000000,1)</f>
        <v>1.5</v>
      </c>
      <c r="E15" s="103">
        <f>ROUND('Total Billings'!E7/1000000,1)</f>
        <v>1.7</v>
      </c>
      <c r="F15" s="100">
        <f>ROUND('Total Collections'!E7/1000000,1)</f>
        <v>1.9</v>
      </c>
      <c r="G15" s="103">
        <f>ROUND('Total Billings'!F7/1000000,1)</f>
        <v>2.1</v>
      </c>
      <c r="H15" s="100">
        <f>ROUND('Total Collections'!F7/1000000,1)</f>
        <v>1.3</v>
      </c>
      <c r="I15" s="103">
        <f>ROUND('Total Billings'!G7/1000000,1)</f>
        <v>1.9</v>
      </c>
      <c r="J15" s="101">
        <f>ROUND('Total Collections'!G7/1000000,1)</f>
        <v>2.2000000000000002</v>
      </c>
      <c r="K15" s="103">
        <f>ROUND('Total Billings'!H7/1000000,1)</f>
        <v>1.7</v>
      </c>
      <c r="L15" s="102">
        <f>ROUND('Total Collections'!H7/1000000,1)</f>
        <v>1.3</v>
      </c>
    </row>
    <row r="16" spans="1:12" ht="15.75" customHeight="1" x14ac:dyDescent="0.25">
      <c r="B16" s="46" t="s">
        <v>407</v>
      </c>
      <c r="C16" s="103">
        <f>ROUND('Total Billings'!D8/1000000,1)</f>
        <v>57.1</v>
      </c>
      <c r="D16" s="100">
        <f>ROUND('Total Collections'!D8/1000000,1)</f>
        <v>33.6</v>
      </c>
      <c r="E16" s="103">
        <f>ROUND('Total Billings'!E8/1000000,1)</f>
        <v>55.4</v>
      </c>
      <c r="F16" s="100">
        <f>ROUND('Total Collections'!E8/1000000,1)</f>
        <v>33.700000000000003</v>
      </c>
      <c r="G16" s="103">
        <f>ROUND('Total Billings'!F8/1000000,1)</f>
        <v>48.5</v>
      </c>
      <c r="H16" s="100">
        <f>ROUND('Total Collections'!F8/1000000,1)</f>
        <v>25.1</v>
      </c>
      <c r="I16" s="103">
        <f>ROUND('Total Billings'!G8/1000000,1)</f>
        <v>49.2</v>
      </c>
      <c r="J16" s="101">
        <f>ROUND('Total Collections'!G8/1000000,1)</f>
        <v>22.4</v>
      </c>
      <c r="K16" s="103">
        <f>ROUND('Total Billings'!H8/1000000,1)</f>
        <v>27.5</v>
      </c>
      <c r="L16" s="102">
        <f>ROUND('Total Collections'!H8/1000000,1)</f>
        <v>16.3</v>
      </c>
    </row>
    <row r="17" spans="2:12" ht="15.75" customHeight="1" x14ac:dyDescent="0.25">
      <c r="B17" s="110" t="s">
        <v>239</v>
      </c>
      <c r="C17" s="103">
        <f>ROUND('Total Billings'!D9/1000000,1)</f>
        <v>1</v>
      </c>
      <c r="D17" s="100">
        <f>ROUND('Total Collections'!D9/1000000,1)</f>
        <v>0.5</v>
      </c>
      <c r="E17" s="103">
        <f>ROUND('Total Billings'!E9/1000000,1)</f>
        <v>1.1000000000000001</v>
      </c>
      <c r="F17" s="100">
        <f>ROUND('Total Collections'!E9/1000000,1)</f>
        <v>0.5</v>
      </c>
      <c r="G17" s="103">
        <f>ROUND('Total Billings'!F9/1000000,1)</f>
        <v>0.7</v>
      </c>
      <c r="H17" s="100">
        <f>ROUND('Total Collections'!F9/1000000,1)</f>
        <v>0.3</v>
      </c>
      <c r="I17" s="103">
        <f>ROUND('Total Billings'!G9/1000000,1)</f>
        <v>0.6</v>
      </c>
      <c r="J17" s="101">
        <f>ROUND('Total Collections'!G9/1000000,1)</f>
        <v>0.3</v>
      </c>
      <c r="K17" s="103">
        <f>ROUND('Total Billings'!H9/1000000,1)</f>
        <v>0.6</v>
      </c>
      <c r="L17" s="102">
        <f>ROUND('Total Collections'!H9/1000000,1)</f>
        <v>0.2</v>
      </c>
    </row>
    <row r="18" spans="2:12" ht="18" customHeight="1" thickBot="1" x14ac:dyDescent="0.35">
      <c r="B18" s="47" t="s">
        <v>5</v>
      </c>
      <c r="C18" s="104">
        <f>SUM(C14:C17)</f>
        <v>59.6</v>
      </c>
      <c r="D18" s="105">
        <f t="shared" ref="D18:L18" si="1">SUM(D14:D17)</f>
        <v>35.6</v>
      </c>
      <c r="E18" s="104">
        <f t="shared" si="1"/>
        <v>58.2</v>
      </c>
      <c r="F18" s="105">
        <f t="shared" si="1"/>
        <v>36.1</v>
      </c>
      <c r="G18" s="104">
        <f t="shared" si="1"/>
        <v>51.300000000000004</v>
      </c>
      <c r="H18" s="105">
        <f t="shared" si="1"/>
        <v>26.700000000000003</v>
      </c>
      <c r="I18" s="104">
        <f t="shared" si="1"/>
        <v>51.7</v>
      </c>
      <c r="J18" s="105">
        <f t="shared" si="1"/>
        <v>24.9</v>
      </c>
      <c r="K18" s="104">
        <f t="shared" si="1"/>
        <v>29.8</v>
      </c>
      <c r="L18" s="106">
        <f t="shared" si="1"/>
        <v>17.8</v>
      </c>
    </row>
    <row r="20" spans="2:12" x14ac:dyDescent="0.25">
      <c r="B20" t="str">
        <f>Summary!F2</f>
        <v>Data as of 01/03/2023</v>
      </c>
      <c r="C20" s="29"/>
    </row>
    <row r="21" spans="2:12" x14ac:dyDescent="0.25">
      <c r="B21" t="s">
        <v>283</v>
      </c>
    </row>
    <row r="22" spans="2:12" x14ac:dyDescent="0.25">
      <c r="B22" t="s">
        <v>296</v>
      </c>
    </row>
  </sheetData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3" width="8.453125" customWidth="1"/>
    <col min="4" max="4" width="9.26953125" customWidth="1"/>
    <col min="5" max="5" width="7.81640625" customWidth="1"/>
    <col min="6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4th Quarter </v>
      </c>
    </row>
    <row r="4" spans="1:12" x14ac:dyDescent="0.25">
      <c r="B4" s="7" t="s">
        <v>242</v>
      </c>
    </row>
    <row r="5" spans="1:12" x14ac:dyDescent="0.25">
      <c r="B5" s="84" t="s">
        <v>4</v>
      </c>
      <c r="C5" s="85" t="str">
        <f>'Total Collections'!C5</f>
        <v>FY2017</v>
      </c>
      <c r="D5" s="85" t="str">
        <f>'Total Collections'!D5</f>
        <v>FY2018</v>
      </c>
      <c r="E5" s="85" t="str">
        <f>'Total Collections'!E5</f>
        <v>FY2019</v>
      </c>
      <c r="F5" s="85" t="str">
        <f>'Total Collections'!F5</f>
        <v>FY2020</v>
      </c>
      <c r="G5" s="85" t="str">
        <f>'Total Collections'!G5</f>
        <v>FY2021</v>
      </c>
      <c r="H5" s="84" t="str">
        <f>'Total Collections'!H5</f>
        <v>FY2022</v>
      </c>
    </row>
    <row r="6" spans="1:12" x14ac:dyDescent="0.25">
      <c r="B6" s="84" t="str">
        <f>'Total Collections'!B6</f>
        <v>Air Force</v>
      </c>
      <c r="C6" s="31">
        <f>ROUND('Total Collections'!C6/1000000,1)</f>
        <v>0</v>
      </c>
      <c r="D6" s="31">
        <f>ROUND('Total Collections'!D6/1000000,1)</f>
        <v>0</v>
      </c>
      <c r="E6" s="31">
        <f>ROUND('Total Collections'!E6/1000000,1)</f>
        <v>0</v>
      </c>
      <c r="F6" s="31">
        <f>ROUND('Total Collections'!F6/1000000,1)</f>
        <v>0</v>
      </c>
      <c r="G6" s="31">
        <f>ROUND('Total Collections'!G6/1000000,1)</f>
        <v>0</v>
      </c>
      <c r="H6" s="31">
        <f>ROUND('Total Collections'!H6/1000000,1)</f>
        <v>0</v>
      </c>
      <c r="J6" s="12"/>
      <c r="L6" s="7"/>
    </row>
    <row r="7" spans="1:12" x14ac:dyDescent="0.25">
      <c r="B7" s="84" t="str">
        <f>'Total Collections'!B7</f>
        <v>Army</v>
      </c>
      <c r="C7" s="31">
        <f>ROUND('Total Collections'!C7/1000000,1)</f>
        <v>1.2</v>
      </c>
      <c r="D7" s="31">
        <f>ROUND('Total Collections'!D7/1000000,1)</f>
        <v>1.5</v>
      </c>
      <c r="E7" s="31">
        <f>ROUND('Total Collections'!E7/1000000,1)</f>
        <v>1.9</v>
      </c>
      <c r="F7" s="31">
        <f>ROUND('Total Collections'!F7/1000000,1)</f>
        <v>1.3</v>
      </c>
      <c r="G7" s="31">
        <f>ROUND('Total Collections'!G7/1000000,1)</f>
        <v>2.2000000000000002</v>
      </c>
      <c r="H7" s="31">
        <f>ROUND('Total Collections'!H7/1000000,1)</f>
        <v>1.3</v>
      </c>
      <c r="K7" s="1"/>
      <c r="L7" s="20"/>
    </row>
    <row r="8" spans="1:12" x14ac:dyDescent="0.25">
      <c r="B8" s="84" t="str">
        <f>'Total Collections'!B8</f>
        <v>DHA</v>
      </c>
      <c r="C8" s="31">
        <f>ROUND('Total Collections'!C8/1000000,1)</f>
        <v>36</v>
      </c>
      <c r="D8" s="31">
        <f>ROUND('Total Collections'!D8/1000000,1)</f>
        <v>33.6</v>
      </c>
      <c r="E8" s="31">
        <f>ROUND('Total Collections'!E8/1000000,1)</f>
        <v>33.700000000000003</v>
      </c>
      <c r="F8" s="31">
        <f>ROUND('Total Collections'!F8/1000000,1)</f>
        <v>25.1</v>
      </c>
      <c r="G8" s="31">
        <f>ROUND('Total Collections'!G8/1000000,1)</f>
        <v>22.4</v>
      </c>
      <c r="H8" s="31">
        <f>ROUND('Total Collections'!H8/1000000,1)</f>
        <v>16.3</v>
      </c>
      <c r="J8" s="12"/>
      <c r="L8" s="7"/>
    </row>
    <row r="9" spans="1:12" x14ac:dyDescent="0.25">
      <c r="B9" s="84" t="str">
        <f>'Total Collections'!B9</f>
        <v>Navy</v>
      </c>
      <c r="C9" s="31">
        <f>ROUND('Total Collections'!C9/1000000,1)</f>
        <v>0.1</v>
      </c>
      <c r="D9" s="31">
        <f>ROUND('Total Collections'!D9/1000000,1)</f>
        <v>0.5</v>
      </c>
      <c r="E9" s="31">
        <f>ROUND('Total Collections'!E9/1000000,1)</f>
        <v>0.5</v>
      </c>
      <c r="F9" s="31">
        <f>ROUND('Total Collections'!F9/1000000,1)</f>
        <v>0.3</v>
      </c>
      <c r="G9" s="31">
        <f>ROUND('Total Collections'!G9/1000000,1)</f>
        <v>0.3</v>
      </c>
      <c r="H9" s="31">
        <f>ROUND('Total Collections'!H9/1000000,1)</f>
        <v>0.2</v>
      </c>
      <c r="J9" s="12"/>
      <c r="L9" s="7"/>
    </row>
    <row r="10" spans="1:12" x14ac:dyDescent="0.25">
      <c r="B10" s="86" t="s">
        <v>5</v>
      </c>
      <c r="C10" s="87">
        <f t="shared" ref="C10:H10" si="0">SUM(C6:C9)</f>
        <v>37.300000000000004</v>
      </c>
      <c r="D10" s="87">
        <f t="shared" si="0"/>
        <v>35.6</v>
      </c>
      <c r="E10" s="87">
        <f t="shared" si="0"/>
        <v>36.1</v>
      </c>
      <c r="F10" s="87">
        <f t="shared" si="0"/>
        <v>26.700000000000003</v>
      </c>
      <c r="G10" s="87">
        <f t="shared" si="0"/>
        <v>24.9</v>
      </c>
      <c r="H10" s="87">
        <f t="shared" si="0"/>
        <v>17.8</v>
      </c>
      <c r="J10" s="121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243</v>
      </c>
      <c r="J13" s="12"/>
    </row>
    <row r="14" spans="1:12" x14ac:dyDescent="0.25">
      <c r="B14" s="84" t="s">
        <v>4</v>
      </c>
      <c r="C14" s="85" t="str">
        <f>'Total Collections'!C14</f>
        <v>FY2017</v>
      </c>
      <c r="D14" s="85" t="str">
        <f>'Total Collections'!D14</f>
        <v>FY2018</v>
      </c>
      <c r="E14" s="85" t="str">
        <f>'Total Collections'!E14</f>
        <v>FY2019</v>
      </c>
      <c r="F14" s="85" t="str">
        <f>'Total Collections'!F14</f>
        <v>FY2020</v>
      </c>
      <c r="G14" s="85" t="str">
        <f>'Total Collections'!G14</f>
        <v>FY2021</v>
      </c>
      <c r="H14" s="84" t="str">
        <f>'Total Collections'!H5</f>
        <v>FY2022</v>
      </c>
      <c r="I14" s="12"/>
    </row>
    <row r="15" spans="1:12" x14ac:dyDescent="0.25">
      <c r="B15" s="84" t="str">
        <f>'Total Collections'!B15</f>
        <v>Air Force</v>
      </c>
      <c r="C15" s="31">
        <f>ROUND('Total Collections'!C15/1000000,1)</f>
        <v>0.1</v>
      </c>
      <c r="D15" s="31">
        <f>ROUND('Total Collections'!D15/1000000,1)</f>
        <v>0.4</v>
      </c>
      <c r="E15" s="31">
        <f>ROUND('Total Collections'!E15/1000000,1)</f>
        <v>0.4</v>
      </c>
      <c r="F15" s="31">
        <f>ROUND('Total Collections'!F15/1000000,1)</f>
        <v>0.4</v>
      </c>
      <c r="G15" s="31">
        <f>ROUND('Total Collections'!G15/1000000,1)</f>
        <v>0.3</v>
      </c>
      <c r="H15" s="31">
        <f>ROUND('Total Collections'!H15/1000000,1)</f>
        <v>0.1</v>
      </c>
      <c r="J15" s="12"/>
    </row>
    <row r="16" spans="1:12" x14ac:dyDescent="0.25">
      <c r="B16" s="84" t="str">
        <f>'Total Collections'!B16</f>
        <v>Army</v>
      </c>
      <c r="C16" s="31">
        <f>ROUND('Total Collections'!C16/1000000,1)</f>
        <v>2.4</v>
      </c>
      <c r="D16" s="31">
        <f>ROUND('Total Collections'!D16/1000000,1)</f>
        <v>4.0999999999999996</v>
      </c>
      <c r="E16" s="31">
        <f>ROUND('Total Collections'!E16/1000000,1)</f>
        <v>3.9</v>
      </c>
      <c r="F16" s="31">
        <f>ROUND('Total Collections'!F16/1000000,1)</f>
        <v>3.4</v>
      </c>
      <c r="G16" s="31">
        <f>ROUND('Total Collections'!G16/1000000,1)</f>
        <v>3.7</v>
      </c>
      <c r="H16" s="31">
        <f>ROUND('Total Collections'!H16/1000000,1)</f>
        <v>3.4</v>
      </c>
      <c r="J16" s="12"/>
    </row>
    <row r="17" spans="1:10" x14ac:dyDescent="0.25">
      <c r="B17" s="84" t="str">
        <f>'Total Collections'!B17</f>
        <v>DHA</v>
      </c>
      <c r="C17" s="31">
        <f>ROUND('Total Collections'!C17/1000000,1)</f>
        <v>103.2</v>
      </c>
      <c r="D17" s="31">
        <f>ROUND('Total Collections'!D17/1000000,1)</f>
        <v>95.3</v>
      </c>
      <c r="E17" s="31">
        <f>ROUND('Total Collections'!E17/1000000,1)</f>
        <v>91</v>
      </c>
      <c r="F17" s="31">
        <f>ROUND('Total Collections'!F17/1000000,1)</f>
        <v>86.9</v>
      </c>
      <c r="G17" s="31">
        <f>ROUND('Total Collections'!G17/1000000,1)</f>
        <v>62.6</v>
      </c>
      <c r="H17" s="31">
        <f>ROUND('Total Collections'!H17/1000000,1)</f>
        <v>43.2</v>
      </c>
      <c r="J17" s="12"/>
    </row>
    <row r="18" spans="1:10" x14ac:dyDescent="0.25">
      <c r="B18" s="84" t="str">
        <f>'Total Collections'!B18</f>
        <v>Navy</v>
      </c>
      <c r="C18" s="31">
        <f>ROUND('Total Collections'!C18/1000000,1)</f>
        <v>0.6</v>
      </c>
      <c r="D18" s="31">
        <f>ROUND('Total Collections'!D18/1000000,1)</f>
        <v>0.5</v>
      </c>
      <c r="E18" s="31">
        <f>ROUND('Total Collections'!E18/1000000,1)</f>
        <v>0.7</v>
      </c>
      <c r="F18" s="31">
        <f>ROUND('Total Collections'!F18/1000000,1)</f>
        <v>0.8</v>
      </c>
      <c r="G18" s="31">
        <f>ROUND('Total Collections'!G18/1000000,1)</f>
        <v>0.5</v>
      </c>
      <c r="H18" s="31">
        <f>ROUND('Total Collections'!H18/1000000,1)</f>
        <v>0.5</v>
      </c>
      <c r="J18" s="12"/>
    </row>
    <row r="19" spans="1:10" x14ac:dyDescent="0.25">
      <c r="B19" s="86" t="s">
        <v>5</v>
      </c>
      <c r="C19" s="87">
        <f t="shared" ref="C19:H19" si="1">SUM(C15:C18)</f>
        <v>106.3</v>
      </c>
      <c r="D19" s="87">
        <f t="shared" si="1"/>
        <v>100.3</v>
      </c>
      <c r="E19" s="87">
        <f t="shared" si="1"/>
        <v>96</v>
      </c>
      <c r="F19" s="87">
        <f t="shared" si="1"/>
        <v>91.5</v>
      </c>
      <c r="G19" s="87">
        <f t="shared" si="1"/>
        <v>67.099999999999994</v>
      </c>
      <c r="H19" s="87">
        <f t="shared" si="1"/>
        <v>47.2</v>
      </c>
      <c r="J19" s="12"/>
    </row>
    <row r="20" spans="1:10" x14ac:dyDescent="0.25">
      <c r="J20" s="12"/>
    </row>
    <row r="21" spans="1:10" x14ac:dyDescent="0.25">
      <c r="J21" s="12"/>
    </row>
    <row r="22" spans="1:10" ht="16.5" customHeight="1" x14ac:dyDescent="0.25">
      <c r="A22" s="3"/>
      <c r="B22" s="144" t="s">
        <v>278</v>
      </c>
      <c r="C22" s="145"/>
      <c r="D22" s="145"/>
      <c r="E22" s="145"/>
      <c r="F22" s="145"/>
      <c r="G22" s="145"/>
      <c r="H22" s="145"/>
    </row>
    <row r="23" spans="1:10" x14ac:dyDescent="0.25">
      <c r="A23" s="3"/>
      <c r="B23" s="84" t="s">
        <v>4</v>
      </c>
      <c r="C23" s="85" t="str">
        <f>C14</f>
        <v>FY2017</v>
      </c>
      <c r="D23" s="85" t="str">
        <f>D14</f>
        <v>FY2018</v>
      </c>
      <c r="E23" s="85" t="str">
        <f>E14</f>
        <v>FY2019</v>
      </c>
      <c r="F23" s="85" t="str">
        <f>F14</f>
        <v>FY2020</v>
      </c>
      <c r="G23" s="85" t="str">
        <f>G14</f>
        <v>FY2021</v>
      </c>
      <c r="H23" s="84" t="str">
        <f>'Total Collections'!H5</f>
        <v>FY2022</v>
      </c>
    </row>
    <row r="24" spans="1:10" x14ac:dyDescent="0.25">
      <c r="A24" s="3"/>
      <c r="B24" s="84" t="str">
        <f>B6</f>
        <v>Air Force</v>
      </c>
      <c r="C24" s="31">
        <f t="shared" ref="C24:H24" si="2">C6+C15</f>
        <v>0.1</v>
      </c>
      <c r="D24" s="31">
        <f t="shared" si="2"/>
        <v>0.4</v>
      </c>
      <c r="E24" s="31">
        <f t="shared" si="2"/>
        <v>0.4</v>
      </c>
      <c r="F24" s="31">
        <f t="shared" si="2"/>
        <v>0.4</v>
      </c>
      <c r="G24" s="31">
        <f t="shared" si="2"/>
        <v>0.3</v>
      </c>
      <c r="H24" s="31">
        <f t="shared" si="2"/>
        <v>0.1</v>
      </c>
    </row>
    <row r="25" spans="1:10" x14ac:dyDescent="0.25">
      <c r="A25" s="3"/>
      <c r="B25" s="84" t="str">
        <f t="shared" ref="B25:B27" si="3">B7</f>
        <v>Army</v>
      </c>
      <c r="C25" s="31">
        <f t="shared" ref="C25:H27" si="4">C7+C16</f>
        <v>3.5999999999999996</v>
      </c>
      <c r="D25" s="31">
        <f t="shared" si="4"/>
        <v>5.6</v>
      </c>
      <c r="E25" s="31">
        <f t="shared" si="4"/>
        <v>5.8</v>
      </c>
      <c r="F25" s="31">
        <f t="shared" si="4"/>
        <v>4.7</v>
      </c>
      <c r="G25" s="31">
        <f t="shared" si="4"/>
        <v>5.9</v>
      </c>
      <c r="H25" s="31">
        <f t="shared" si="4"/>
        <v>4.7</v>
      </c>
    </row>
    <row r="26" spans="1:10" x14ac:dyDescent="0.25">
      <c r="A26" s="3"/>
      <c r="B26" s="84" t="str">
        <f t="shared" si="3"/>
        <v>DHA</v>
      </c>
      <c r="C26" s="31">
        <f t="shared" si="4"/>
        <v>139.19999999999999</v>
      </c>
      <c r="D26" s="31">
        <f t="shared" si="4"/>
        <v>128.9</v>
      </c>
      <c r="E26" s="31">
        <f t="shared" si="4"/>
        <v>124.7</v>
      </c>
      <c r="F26" s="31">
        <f t="shared" si="4"/>
        <v>112</v>
      </c>
      <c r="G26" s="31">
        <f t="shared" si="4"/>
        <v>85</v>
      </c>
      <c r="H26" s="31">
        <f t="shared" si="4"/>
        <v>59.5</v>
      </c>
    </row>
    <row r="27" spans="1:10" x14ac:dyDescent="0.25">
      <c r="B27" s="84" t="str">
        <f t="shared" si="3"/>
        <v>Navy</v>
      </c>
      <c r="C27" s="31">
        <f t="shared" si="4"/>
        <v>0.7</v>
      </c>
      <c r="D27" s="31">
        <f t="shared" si="4"/>
        <v>1</v>
      </c>
      <c r="E27" s="31">
        <f t="shared" si="4"/>
        <v>1.2</v>
      </c>
      <c r="F27" s="31">
        <f t="shared" si="4"/>
        <v>1.1000000000000001</v>
      </c>
      <c r="G27" s="31">
        <f t="shared" si="4"/>
        <v>0.8</v>
      </c>
      <c r="H27" s="31">
        <f t="shared" si="4"/>
        <v>0.7</v>
      </c>
    </row>
    <row r="28" spans="1:10" x14ac:dyDescent="0.25">
      <c r="A28" s="3"/>
      <c r="B28" s="86" t="s">
        <v>5</v>
      </c>
      <c r="C28" s="87">
        <f t="shared" ref="C28:H28" si="5">SUM(C24:C27)</f>
        <v>143.59999999999997</v>
      </c>
      <c r="D28" s="87">
        <f t="shared" si="5"/>
        <v>135.9</v>
      </c>
      <c r="E28" s="87">
        <f t="shared" si="5"/>
        <v>132.1</v>
      </c>
      <c r="F28" s="87">
        <f t="shared" si="5"/>
        <v>118.19999999999999</v>
      </c>
      <c r="G28" s="87">
        <f t="shared" si="5"/>
        <v>92</v>
      </c>
      <c r="H28" s="87">
        <f t="shared" si="5"/>
        <v>65</v>
      </c>
      <c r="J28" s="120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54296875" customWidth="1"/>
    <col min="5" max="5" width="8" customWidth="1"/>
    <col min="6" max="6" width="8.1796875" customWidth="1"/>
    <col min="7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B4" s="7" t="s">
        <v>275</v>
      </c>
    </row>
    <row r="5" spans="1:12" x14ac:dyDescent="0.25">
      <c r="B5" s="14" t="s">
        <v>4</v>
      </c>
      <c r="C5" s="58" t="str">
        <f>'Total Billings'!C5</f>
        <v>FY2017</v>
      </c>
      <c r="D5" s="58" t="str">
        <f>'Total Billings'!D5</f>
        <v>FY2018</v>
      </c>
      <c r="E5" s="58" t="str">
        <f>'Total Billings'!E5</f>
        <v>FY2019</v>
      </c>
      <c r="F5" s="58" t="str">
        <f>'Total Billings'!F5</f>
        <v>FY2020</v>
      </c>
      <c r="G5" s="58" t="str">
        <f>'Total Billings'!G5</f>
        <v>FY2021</v>
      </c>
      <c r="H5" s="69" t="str">
        <f>'Total Collections'!H5</f>
        <v>FY2022</v>
      </c>
    </row>
    <row r="6" spans="1:12" x14ac:dyDescent="0.25">
      <c r="B6" s="70" t="str">
        <f>'Total Collections'!B6</f>
        <v>Air Force</v>
      </c>
      <c r="C6" s="31">
        <f>ROUND('Total Billings'!C6/1000000,1)</f>
        <v>0</v>
      </c>
      <c r="D6" s="31">
        <f>ROUND('Total Billings'!D6/1000000,1)</f>
        <v>0</v>
      </c>
      <c r="E6" s="31">
        <f>ROUND('Total Billings'!E6/1000000,1)</f>
        <v>0</v>
      </c>
      <c r="F6" s="31">
        <f>ROUND('Total Billings'!F6/1000000,1)</f>
        <v>0</v>
      </c>
      <c r="G6" s="31">
        <f>ROUND('Total Billings'!G6/1000000,1)</f>
        <v>0</v>
      </c>
      <c r="H6" s="72">
        <f>ROUND('Total Billings'!H6/1000000,1)</f>
        <v>0</v>
      </c>
      <c r="J6" s="12"/>
      <c r="L6" s="7"/>
    </row>
    <row r="7" spans="1:12" x14ac:dyDescent="0.25">
      <c r="B7" s="70" t="str">
        <f>'Total Collections'!B7</f>
        <v>Army</v>
      </c>
      <c r="C7" s="31">
        <f>ROUND('Total Billings'!C7/1000000,1)</f>
        <v>1.3</v>
      </c>
      <c r="D7" s="31">
        <f>ROUND('Total Billings'!D7/1000000,1)</f>
        <v>1.5</v>
      </c>
      <c r="E7" s="31">
        <f>ROUND('Total Billings'!E7/1000000,1)</f>
        <v>1.7</v>
      </c>
      <c r="F7" s="31">
        <f>ROUND('Total Billings'!F7/1000000,1)</f>
        <v>2.1</v>
      </c>
      <c r="G7" s="31">
        <f>ROUND('Total Billings'!G7/1000000,1)</f>
        <v>1.9</v>
      </c>
      <c r="H7" s="72">
        <f>ROUND('Total Billings'!H7/1000000,1)</f>
        <v>1.7</v>
      </c>
      <c r="K7" s="1"/>
      <c r="L7" s="20"/>
    </row>
    <row r="8" spans="1:12" x14ac:dyDescent="0.25">
      <c r="B8" s="70" t="str">
        <f>'Total Collections'!B8</f>
        <v>DHA</v>
      </c>
      <c r="C8" s="31">
        <f>ROUND('Total Billings'!C8/1000000,1)</f>
        <v>57.2</v>
      </c>
      <c r="D8" s="31">
        <f>ROUND('Total Billings'!D8/1000000,1)</f>
        <v>57.1</v>
      </c>
      <c r="E8" s="31">
        <f>ROUND('Total Billings'!E8/1000000,1)</f>
        <v>55.4</v>
      </c>
      <c r="F8" s="31">
        <f>ROUND('Total Billings'!F8/1000000,1)</f>
        <v>48.5</v>
      </c>
      <c r="G8" s="31">
        <f>ROUND('Total Billings'!G8/1000000,1)</f>
        <v>49.2</v>
      </c>
      <c r="H8" s="72">
        <f>ROUND('Total Billings'!H8/1000000,1)</f>
        <v>27.5</v>
      </c>
      <c r="J8" s="12"/>
      <c r="L8" s="7"/>
    </row>
    <row r="9" spans="1:12" x14ac:dyDescent="0.25">
      <c r="B9" s="70" t="str">
        <f>'Total Collections'!B9</f>
        <v>Navy</v>
      </c>
      <c r="C9" s="31">
        <f>ROUND('Total Billings'!C9/1000000,1)</f>
        <v>0.2</v>
      </c>
      <c r="D9" s="31">
        <f>ROUND('Total Billings'!D9/1000000,1)</f>
        <v>1</v>
      </c>
      <c r="E9" s="31">
        <f>ROUND('Total Billings'!E9/1000000,1)</f>
        <v>1.1000000000000001</v>
      </c>
      <c r="F9" s="31">
        <f>ROUND('Total Billings'!F9/1000000,1)</f>
        <v>0.7</v>
      </c>
      <c r="G9" s="31">
        <f>ROUND('Total Billings'!G9/1000000,1)</f>
        <v>0.6</v>
      </c>
      <c r="H9" s="72">
        <f>ROUND('Total Billings'!H9/1000000,1)</f>
        <v>0.6</v>
      </c>
      <c r="J9" s="12"/>
      <c r="L9" s="7"/>
    </row>
    <row r="10" spans="1:12" ht="13" thickBot="1" x14ac:dyDescent="0.3">
      <c r="B10" s="55" t="s">
        <v>5</v>
      </c>
      <c r="C10" s="73">
        <f t="shared" ref="C10:H10" si="0">SUM(C6:C9)</f>
        <v>58.7</v>
      </c>
      <c r="D10" s="73">
        <f t="shared" si="0"/>
        <v>59.6</v>
      </c>
      <c r="E10" s="73">
        <f t="shared" si="0"/>
        <v>58.2</v>
      </c>
      <c r="F10" s="73">
        <f t="shared" si="0"/>
        <v>51.300000000000004</v>
      </c>
      <c r="G10" s="73">
        <f t="shared" si="0"/>
        <v>51.7</v>
      </c>
      <c r="H10" s="74">
        <f t="shared" si="0"/>
        <v>29.8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276</v>
      </c>
      <c r="J13" s="12"/>
    </row>
    <row r="14" spans="1:12" x14ac:dyDescent="0.25">
      <c r="B14" s="14" t="s">
        <v>4</v>
      </c>
      <c r="C14" s="58" t="str">
        <f>'Total Billings'!C14</f>
        <v>FY2017</v>
      </c>
      <c r="D14" s="58" t="str">
        <f>'Total Billings'!D14</f>
        <v>FY2018</v>
      </c>
      <c r="E14" s="58" t="str">
        <f>'Total Billings'!E14</f>
        <v>FY2019</v>
      </c>
      <c r="F14" s="58" t="str">
        <f>'Total Billings'!F14</f>
        <v>FY2020</v>
      </c>
      <c r="G14" s="58" t="str">
        <f>'Total Billings'!G14</f>
        <v>FY2021</v>
      </c>
      <c r="H14" s="69" t="str">
        <f>'Total Collections'!H5</f>
        <v>FY2022</v>
      </c>
      <c r="I14" s="12"/>
    </row>
    <row r="15" spans="1:12" x14ac:dyDescent="0.25">
      <c r="B15" s="70" t="str">
        <f>'Total Collections'!B15</f>
        <v>Air Force</v>
      </c>
      <c r="C15" s="31">
        <f>ROUND('Total Billings'!C15/1000000,1)</f>
        <v>0.4</v>
      </c>
      <c r="D15" s="31">
        <f>ROUND('Total Billings'!D15/1000000,1)</f>
        <v>0.6</v>
      </c>
      <c r="E15" s="31">
        <f>ROUND('Total Billings'!E15/1000000,1)</f>
        <v>0.6</v>
      </c>
      <c r="F15" s="31">
        <f>ROUND('Total Billings'!F15/1000000,1)</f>
        <v>0.6</v>
      </c>
      <c r="G15" s="31">
        <f>ROUND('Total Billings'!G15/1000000,1)</f>
        <v>0.4</v>
      </c>
      <c r="H15" s="72">
        <f>ROUND('Total Billings'!H15/1000000,1)</f>
        <v>0.1</v>
      </c>
      <c r="J15" s="12"/>
    </row>
    <row r="16" spans="1:12" x14ac:dyDescent="0.25">
      <c r="B16" s="70" t="str">
        <f>'Total Collections'!B16</f>
        <v>Army</v>
      </c>
      <c r="C16" s="31">
        <f>ROUND('Total Billings'!C16/1000000,1)</f>
        <v>3.6</v>
      </c>
      <c r="D16" s="31">
        <f>ROUND('Total Billings'!D16/1000000,1)</f>
        <v>4.8</v>
      </c>
      <c r="E16" s="31">
        <f>ROUND('Total Billings'!E16/1000000,1)</f>
        <v>4.5</v>
      </c>
      <c r="F16" s="31">
        <f>ROUND('Total Billings'!F16/1000000,1)</f>
        <v>5.2</v>
      </c>
      <c r="G16" s="31">
        <f>ROUND('Total Billings'!G16/1000000,1)</f>
        <v>4.7</v>
      </c>
      <c r="H16" s="72">
        <f>ROUND('Total Billings'!H16/1000000,1)</f>
        <v>4.8</v>
      </c>
      <c r="J16" s="12"/>
    </row>
    <row r="17" spans="1:10" x14ac:dyDescent="0.25">
      <c r="B17" s="70" t="str">
        <f>'Total Collections'!B17</f>
        <v>DHA</v>
      </c>
      <c r="C17" s="31">
        <f>ROUND('Total Billings'!C17/1000000,1)</f>
        <v>240.2</v>
      </c>
      <c r="D17" s="31">
        <f>ROUND('Total Billings'!D17/1000000,1)</f>
        <v>204.6</v>
      </c>
      <c r="E17" s="31">
        <f>ROUND('Total Billings'!E17/1000000,1)</f>
        <v>204.6</v>
      </c>
      <c r="F17" s="31">
        <f>ROUND('Total Billings'!F17/1000000,1)</f>
        <v>167.8</v>
      </c>
      <c r="G17" s="31">
        <f>ROUND('Total Billings'!G17/1000000,1)</f>
        <v>129</v>
      </c>
      <c r="H17" s="72">
        <f>ROUND('Total Billings'!H17/1000000,1)</f>
        <v>111.3</v>
      </c>
      <c r="J17" s="12"/>
    </row>
    <row r="18" spans="1:10" x14ac:dyDescent="0.25">
      <c r="B18" s="70" t="str">
        <f>'Total Collections'!B18</f>
        <v>Navy</v>
      </c>
      <c r="C18" s="31">
        <f>ROUND('Total Billings'!C18/1000000,1)</f>
        <v>2.2000000000000002</v>
      </c>
      <c r="D18" s="31">
        <f>ROUND('Total Billings'!D18/1000000,1)</f>
        <v>2.2999999999999998</v>
      </c>
      <c r="E18" s="31">
        <f>ROUND('Total Billings'!E18/1000000,1)</f>
        <v>2.6</v>
      </c>
      <c r="F18" s="31">
        <f>ROUND('Total Billings'!F18/1000000,1)</f>
        <v>2.1</v>
      </c>
      <c r="G18" s="31">
        <f>ROUND('Total Billings'!G18/1000000,1)</f>
        <v>1.2</v>
      </c>
      <c r="H18" s="72">
        <f>ROUND('Total Billings'!H18/1000000,1)</f>
        <v>1.4</v>
      </c>
      <c r="J18" s="12"/>
    </row>
    <row r="19" spans="1:10" ht="13" thickBot="1" x14ac:dyDescent="0.3">
      <c r="B19" s="55" t="s">
        <v>5</v>
      </c>
      <c r="C19" s="73">
        <f t="shared" ref="C19:H19" si="1">SUM(C15:C18)</f>
        <v>246.39999999999998</v>
      </c>
      <c r="D19" s="73">
        <f t="shared" si="1"/>
        <v>212.3</v>
      </c>
      <c r="E19" s="73">
        <f t="shared" si="1"/>
        <v>212.29999999999998</v>
      </c>
      <c r="F19" s="73">
        <f t="shared" si="1"/>
        <v>175.70000000000002</v>
      </c>
      <c r="G19" s="73">
        <f t="shared" si="1"/>
        <v>135.29999999999998</v>
      </c>
      <c r="H19" s="74">
        <f t="shared" si="1"/>
        <v>117.60000000000001</v>
      </c>
      <c r="J19" s="12"/>
    </row>
    <row r="20" spans="1:10" x14ac:dyDescent="0.25">
      <c r="J20" s="12"/>
    </row>
    <row r="21" spans="1:10" x14ac:dyDescent="0.25">
      <c r="J21" s="12"/>
    </row>
    <row r="22" spans="1:10" ht="17.25" customHeight="1" thickBot="1" x14ac:dyDescent="0.3">
      <c r="A22" s="3"/>
      <c r="B22" s="144" t="s">
        <v>277</v>
      </c>
      <c r="C22" s="145"/>
      <c r="D22" s="145"/>
      <c r="E22" s="145"/>
      <c r="F22" s="145"/>
      <c r="G22" s="145"/>
      <c r="H22" s="145"/>
    </row>
    <row r="23" spans="1:10" x14ac:dyDescent="0.25">
      <c r="A23" s="3"/>
      <c r="B23" s="14" t="s">
        <v>4</v>
      </c>
      <c r="C23" s="58" t="str">
        <f>C14</f>
        <v>FY2017</v>
      </c>
      <c r="D23" s="58" t="str">
        <f>D14</f>
        <v>FY2018</v>
      </c>
      <c r="E23" s="58" t="str">
        <f>E14</f>
        <v>FY2019</v>
      </c>
      <c r="F23" s="58" t="str">
        <f>F14</f>
        <v>FY2020</v>
      </c>
      <c r="G23" s="58" t="str">
        <f>G14</f>
        <v>FY2021</v>
      </c>
      <c r="H23" s="69" t="str">
        <f>'Total Collections'!H5</f>
        <v>FY2022</v>
      </c>
    </row>
    <row r="24" spans="1:10" x14ac:dyDescent="0.25">
      <c r="A24" s="3"/>
      <c r="B24" s="70" t="str">
        <f>B6</f>
        <v>Air Force</v>
      </c>
      <c r="C24" s="52">
        <f t="shared" ref="C24:H24" si="2">C6+C15</f>
        <v>0.4</v>
      </c>
      <c r="D24" s="31">
        <f t="shared" si="2"/>
        <v>0.6</v>
      </c>
      <c r="E24" s="31">
        <f t="shared" si="2"/>
        <v>0.6</v>
      </c>
      <c r="F24" s="31">
        <f t="shared" si="2"/>
        <v>0.6</v>
      </c>
      <c r="G24" s="31">
        <f t="shared" si="2"/>
        <v>0.4</v>
      </c>
      <c r="H24" s="72">
        <f t="shared" si="2"/>
        <v>0.1</v>
      </c>
    </row>
    <row r="25" spans="1:10" x14ac:dyDescent="0.25">
      <c r="A25" s="3"/>
      <c r="B25" s="70" t="str">
        <f t="shared" ref="B25:B27" si="3">B7</f>
        <v>Army</v>
      </c>
      <c r="C25" s="52">
        <f t="shared" ref="C25:H27" si="4">C7+C16</f>
        <v>4.9000000000000004</v>
      </c>
      <c r="D25" s="31">
        <f t="shared" si="4"/>
        <v>6.3</v>
      </c>
      <c r="E25" s="31">
        <f t="shared" si="4"/>
        <v>6.2</v>
      </c>
      <c r="F25" s="31">
        <f t="shared" si="4"/>
        <v>7.3000000000000007</v>
      </c>
      <c r="G25" s="31">
        <f t="shared" si="4"/>
        <v>6.6</v>
      </c>
      <c r="H25" s="72">
        <f t="shared" si="4"/>
        <v>6.5</v>
      </c>
    </row>
    <row r="26" spans="1:10" x14ac:dyDescent="0.25">
      <c r="A26" s="3"/>
      <c r="B26" s="70" t="str">
        <f t="shared" si="3"/>
        <v>DHA</v>
      </c>
      <c r="C26" s="52">
        <f t="shared" si="4"/>
        <v>297.39999999999998</v>
      </c>
      <c r="D26" s="31">
        <f t="shared" si="4"/>
        <v>261.7</v>
      </c>
      <c r="E26" s="31">
        <f t="shared" si="4"/>
        <v>260</v>
      </c>
      <c r="F26" s="31">
        <f t="shared" si="4"/>
        <v>216.3</v>
      </c>
      <c r="G26" s="31">
        <f t="shared" si="4"/>
        <v>178.2</v>
      </c>
      <c r="H26" s="72">
        <f t="shared" si="4"/>
        <v>138.80000000000001</v>
      </c>
    </row>
    <row r="27" spans="1:10" x14ac:dyDescent="0.25">
      <c r="B27" s="70" t="str">
        <f t="shared" si="3"/>
        <v>Navy</v>
      </c>
      <c r="C27" s="52">
        <f t="shared" si="4"/>
        <v>2.4000000000000004</v>
      </c>
      <c r="D27" s="31">
        <f t="shared" si="4"/>
        <v>3.3</v>
      </c>
      <c r="E27" s="31">
        <f t="shared" si="4"/>
        <v>3.7</v>
      </c>
      <c r="F27" s="31">
        <f t="shared" si="4"/>
        <v>2.8</v>
      </c>
      <c r="G27" s="31">
        <f t="shared" si="4"/>
        <v>1.7999999999999998</v>
      </c>
      <c r="H27" s="72">
        <f t="shared" si="4"/>
        <v>2</v>
      </c>
    </row>
    <row r="28" spans="1:10" ht="13" thickBot="1" x14ac:dyDescent="0.3">
      <c r="A28" s="3"/>
      <c r="B28" s="55" t="s">
        <v>5</v>
      </c>
      <c r="C28" s="66">
        <f t="shared" ref="C28:H28" si="5">SUM(C24:C27)</f>
        <v>305.09999999999997</v>
      </c>
      <c r="D28" s="73">
        <f t="shared" si="5"/>
        <v>271.89999999999998</v>
      </c>
      <c r="E28" s="73">
        <f t="shared" si="5"/>
        <v>270.5</v>
      </c>
      <c r="F28" s="73">
        <f t="shared" si="5"/>
        <v>227.00000000000003</v>
      </c>
      <c r="G28" s="73">
        <f t="shared" si="5"/>
        <v>187</v>
      </c>
      <c r="H28" s="74">
        <f t="shared" si="5"/>
        <v>147.4</v>
      </c>
      <c r="J28" s="119"/>
    </row>
    <row r="29" spans="1:10" x14ac:dyDescent="0.25">
      <c r="A29" s="3"/>
      <c r="B29" s="3"/>
      <c r="H29" s="3"/>
    </row>
    <row r="30" spans="1:10" x14ac:dyDescent="0.25">
      <c r="I30" s="24"/>
    </row>
  </sheetData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4th Quarter </v>
      </c>
    </row>
    <row r="4" spans="1:21" ht="24.75" customHeight="1" thickBot="1" x14ac:dyDescent="0.3">
      <c r="B4" s="146" t="s">
        <v>307</v>
      </c>
      <c r="C4" s="146"/>
      <c r="D4" s="146"/>
      <c r="E4" s="146"/>
      <c r="F4" s="146"/>
      <c r="G4" s="146"/>
      <c r="H4" s="147"/>
      <c r="I4" s="147"/>
      <c r="M4" s="146" t="s">
        <v>308</v>
      </c>
      <c r="N4" s="146"/>
      <c r="O4" s="146"/>
      <c r="P4" s="146"/>
      <c r="Q4" s="146"/>
      <c r="R4" s="146"/>
      <c r="S4" s="147"/>
      <c r="T4" s="147"/>
    </row>
    <row r="5" spans="1:21" x14ac:dyDescent="0.25">
      <c r="B5" s="14" t="str">
        <f>'Total Collections Rpt'!B5</f>
        <v>Service</v>
      </c>
      <c r="C5" s="50" t="str">
        <f>'Total Collections Rpt'!C5</f>
        <v>FY2017</v>
      </c>
      <c r="D5" s="50" t="str">
        <f>'Total Collections Rpt'!D5</f>
        <v>FY2018</v>
      </c>
      <c r="E5" s="50" t="str">
        <f>'Total Collections Rpt'!E5</f>
        <v>FY2019</v>
      </c>
      <c r="F5" s="50" t="str">
        <f>'Total Collections Rpt'!F5</f>
        <v>FY2020</v>
      </c>
      <c r="G5" s="50" t="str">
        <f>'Total Collections Rpt'!G5</f>
        <v>FY2021</v>
      </c>
      <c r="H5" s="69" t="str">
        <f>'Total Collections'!H5</f>
        <v>FY2022</v>
      </c>
      <c r="M5" s="14" t="str">
        <f>'Total Collections Rpt'!B14</f>
        <v>Service</v>
      </c>
      <c r="N5" s="50" t="str">
        <f>'Total Collections Rpt'!C14</f>
        <v>FY2017</v>
      </c>
      <c r="O5" s="50" t="str">
        <f>'Total Collections Rpt'!D14</f>
        <v>FY2018</v>
      </c>
      <c r="P5" s="50" t="str">
        <f>'Total Collections Rpt'!E14</f>
        <v>FY2019</v>
      </c>
      <c r="Q5" s="50" t="str">
        <f>'Total Collections Rpt'!F14</f>
        <v>FY2020</v>
      </c>
      <c r="R5" s="50" t="str">
        <f>'Total Collections Rpt'!G14</f>
        <v>FY2021</v>
      </c>
      <c r="S5" s="69" t="str">
        <f>'Total Collections'!H5</f>
        <v>FY2022</v>
      </c>
    </row>
    <row r="6" spans="1:21" x14ac:dyDescent="0.25">
      <c r="B6" s="70" t="str">
        <f>'Total Collections Rpt'!B6</f>
        <v>Air Force</v>
      </c>
      <c r="C6" s="52">
        <f>'Total Collections Rpt'!C6</f>
        <v>0</v>
      </c>
      <c r="D6" s="52">
        <f>'Total Collections Rpt'!D6</f>
        <v>0</v>
      </c>
      <c r="E6" s="52">
        <f>'Total Collections Rpt'!E6</f>
        <v>0</v>
      </c>
      <c r="F6" s="52">
        <f>'Total Collections Rpt'!F6</f>
        <v>0</v>
      </c>
      <c r="G6" s="52">
        <f>'Total Collections Rpt'!G6</f>
        <v>0</v>
      </c>
      <c r="H6" s="61">
        <f>'Total Collections Rpt'!H6</f>
        <v>0</v>
      </c>
      <c r="M6" s="70" t="str">
        <f>'Total Collections Rpt'!B15</f>
        <v>Air Force</v>
      </c>
      <c r="N6" s="52">
        <f>'Total Collections Rpt'!C15</f>
        <v>0.1</v>
      </c>
      <c r="O6" s="52">
        <f>'Total Collections Rpt'!D15</f>
        <v>0.4</v>
      </c>
      <c r="P6" s="52">
        <f>'Total Collections Rpt'!E15</f>
        <v>0.4</v>
      </c>
      <c r="Q6" s="52">
        <f>'Total Collections Rpt'!F15</f>
        <v>0.4</v>
      </c>
      <c r="R6" s="52">
        <f>'Total Collections Rpt'!G15</f>
        <v>0.3</v>
      </c>
      <c r="S6" s="61">
        <f>'Total Collections Rpt'!H15</f>
        <v>0.1</v>
      </c>
    </row>
    <row r="7" spans="1:21" x14ac:dyDescent="0.25">
      <c r="B7" s="70" t="str">
        <f>'Total Collections Rpt'!B7</f>
        <v>Army</v>
      </c>
      <c r="C7" s="52">
        <f>'Total Collections Rpt'!C7</f>
        <v>1.2</v>
      </c>
      <c r="D7" s="52">
        <f>'Total Collections Rpt'!D7</f>
        <v>1.5</v>
      </c>
      <c r="E7" s="52">
        <f>'Total Collections Rpt'!E7</f>
        <v>1.9</v>
      </c>
      <c r="F7" s="52">
        <f>'Total Collections Rpt'!F7</f>
        <v>1.3</v>
      </c>
      <c r="G7" s="52">
        <f>'Total Collections Rpt'!G7</f>
        <v>2.2000000000000002</v>
      </c>
      <c r="H7" s="61">
        <f>'Total Collections Rpt'!H7</f>
        <v>1.3</v>
      </c>
      <c r="I7" s="6"/>
      <c r="J7" s="6"/>
      <c r="M7" s="70" t="str">
        <f>'Total Collections Rpt'!B16</f>
        <v>Army</v>
      </c>
      <c r="N7" s="52">
        <f>'Total Collections Rpt'!C16</f>
        <v>2.4</v>
      </c>
      <c r="O7" s="52">
        <f>'Total Collections Rpt'!D16</f>
        <v>4.0999999999999996</v>
      </c>
      <c r="P7" s="52">
        <f>'Total Collections Rpt'!E16</f>
        <v>3.9</v>
      </c>
      <c r="Q7" s="52">
        <f>'Total Collections Rpt'!F16</f>
        <v>3.4</v>
      </c>
      <c r="R7" s="52">
        <f>'Total Collections Rpt'!G16</f>
        <v>3.7</v>
      </c>
      <c r="S7" s="61">
        <f>'Total Collections Rpt'!H16</f>
        <v>3.4</v>
      </c>
    </row>
    <row r="8" spans="1:21" x14ac:dyDescent="0.25">
      <c r="B8" s="70" t="str">
        <f>'Total Collections Rpt'!B8</f>
        <v>DHA</v>
      </c>
      <c r="C8" s="52">
        <f>'Total Collections Rpt'!C8</f>
        <v>36</v>
      </c>
      <c r="D8" s="52">
        <f>'Total Collections Rpt'!D8</f>
        <v>33.6</v>
      </c>
      <c r="E8" s="52">
        <f>'Total Collections Rpt'!E8</f>
        <v>33.700000000000003</v>
      </c>
      <c r="F8" s="52">
        <f>'Total Collections Rpt'!F8</f>
        <v>25.1</v>
      </c>
      <c r="G8" s="52">
        <f>'Total Collections Rpt'!G8</f>
        <v>22.4</v>
      </c>
      <c r="H8" s="61">
        <f>'Total Collections Rpt'!H8</f>
        <v>16.3</v>
      </c>
      <c r="M8" s="70" t="str">
        <f>'Total Collections Rpt'!B17</f>
        <v>DHA</v>
      </c>
      <c r="N8" s="52">
        <f>'Total Collections Rpt'!C17</f>
        <v>103.2</v>
      </c>
      <c r="O8" s="52">
        <f>'Total Collections Rpt'!D17</f>
        <v>95.3</v>
      </c>
      <c r="P8" s="52">
        <f>'Total Collections Rpt'!E17</f>
        <v>91</v>
      </c>
      <c r="Q8" s="52">
        <f>'Total Collections Rpt'!F17</f>
        <v>86.9</v>
      </c>
      <c r="R8" s="52">
        <f>'Total Collections Rpt'!G17</f>
        <v>62.6</v>
      </c>
      <c r="S8" s="61">
        <f>'Total Collections Rpt'!H17</f>
        <v>43.2</v>
      </c>
    </row>
    <row r="9" spans="1:21" x14ac:dyDescent="0.25">
      <c r="B9" s="70" t="str">
        <f>'Total Collections Rpt'!B9</f>
        <v>Navy</v>
      </c>
      <c r="C9" s="52">
        <f>'Total Collections Rpt'!C9</f>
        <v>0.1</v>
      </c>
      <c r="D9" s="52">
        <f>'Total Collections Rpt'!D9</f>
        <v>0.5</v>
      </c>
      <c r="E9" s="52">
        <f>'Total Collections Rpt'!E9</f>
        <v>0.5</v>
      </c>
      <c r="F9" s="52">
        <f>'Total Collections Rpt'!F9</f>
        <v>0.3</v>
      </c>
      <c r="G9" s="52">
        <f>'Total Collections Rpt'!G9</f>
        <v>0.3</v>
      </c>
      <c r="H9" s="61">
        <f>'Total Collections Rpt'!H9</f>
        <v>0.2</v>
      </c>
      <c r="M9" s="70" t="str">
        <f>'Total Collections Rpt'!B18</f>
        <v>Navy</v>
      </c>
      <c r="N9" s="52">
        <f>'Total Collections Rpt'!C18</f>
        <v>0.6</v>
      </c>
      <c r="O9" s="52">
        <f>'Total Collections Rpt'!D18</f>
        <v>0.5</v>
      </c>
      <c r="P9" s="52">
        <f>'Total Collections Rpt'!E18</f>
        <v>0.7</v>
      </c>
      <c r="Q9" s="52">
        <f>'Total Collections Rpt'!F18</f>
        <v>0.8</v>
      </c>
      <c r="R9" s="52">
        <f>'Total Collections Rpt'!G18</f>
        <v>0.5</v>
      </c>
      <c r="S9" s="61">
        <f>'Total Collections Rpt'!H18</f>
        <v>0.5</v>
      </c>
    </row>
    <row r="10" spans="1:21" ht="13" thickBot="1" x14ac:dyDescent="0.3">
      <c r="B10" s="75" t="str">
        <f>'Total Collections Rpt'!B10</f>
        <v>Total</v>
      </c>
      <c r="C10" s="76">
        <f t="shared" ref="C10:H10" si="0">SUM(C6:C9)</f>
        <v>37.300000000000004</v>
      </c>
      <c r="D10" s="76">
        <f t="shared" si="0"/>
        <v>35.6</v>
      </c>
      <c r="E10" s="76">
        <f t="shared" si="0"/>
        <v>36.1</v>
      </c>
      <c r="F10" s="76">
        <f t="shared" si="0"/>
        <v>26.700000000000003</v>
      </c>
      <c r="G10" s="76">
        <f t="shared" si="0"/>
        <v>24.9</v>
      </c>
      <c r="H10" s="77">
        <f t="shared" si="0"/>
        <v>17.8</v>
      </c>
      <c r="I10" s="9"/>
      <c r="J10" s="9"/>
      <c r="K10" s="9"/>
      <c r="L10" s="9"/>
      <c r="M10" s="75" t="str">
        <f>'Total Collections Rpt'!B19</f>
        <v>Total</v>
      </c>
      <c r="N10" s="76">
        <f t="shared" ref="N10:S10" si="1">SUM(N6:N9)</f>
        <v>106.3</v>
      </c>
      <c r="O10" s="76">
        <f t="shared" si="1"/>
        <v>100.3</v>
      </c>
      <c r="P10" s="76">
        <f t="shared" si="1"/>
        <v>96</v>
      </c>
      <c r="Q10" s="76">
        <f t="shared" si="1"/>
        <v>91.5</v>
      </c>
      <c r="R10" s="76">
        <f t="shared" si="1"/>
        <v>67.099999999999994</v>
      </c>
      <c r="S10" s="77">
        <f t="shared" si="1"/>
        <v>47.2</v>
      </c>
      <c r="T10" s="9"/>
      <c r="U10" s="9"/>
    </row>
    <row r="13" spans="1:21" ht="22.5" customHeight="1" thickBot="1" x14ac:dyDescent="0.3">
      <c r="B13" s="146" t="s">
        <v>250</v>
      </c>
      <c r="C13" s="146"/>
      <c r="D13" s="146"/>
      <c r="E13" s="146"/>
      <c r="F13" s="146"/>
      <c r="G13" s="146"/>
      <c r="H13" s="147"/>
      <c r="I13" s="147"/>
      <c r="M13" s="146" t="s">
        <v>251</v>
      </c>
      <c r="N13" s="146"/>
      <c r="O13" s="146"/>
      <c r="P13" s="146"/>
      <c r="Q13" s="146"/>
      <c r="R13" s="146"/>
      <c r="S13" s="147"/>
      <c r="T13" s="147"/>
    </row>
    <row r="14" spans="1:21" x14ac:dyDescent="0.25">
      <c r="B14" s="14" t="s">
        <v>4</v>
      </c>
      <c r="C14" s="50" t="str">
        <f>'Total Collections Rpt'!C14</f>
        <v>FY2017</v>
      </c>
      <c r="D14" s="50" t="str">
        <f>'Total Collections Rpt'!D14</f>
        <v>FY2018</v>
      </c>
      <c r="E14" s="50" t="str">
        <f>'Total Collections Rpt'!E14</f>
        <v>FY2019</v>
      </c>
      <c r="F14" s="50" t="str">
        <f>'Total Collections Rpt'!F14</f>
        <v>FY2020</v>
      </c>
      <c r="G14" s="50" t="str">
        <f>'Total Collections Rpt'!G14</f>
        <v>FY2021</v>
      </c>
      <c r="H14" s="69" t="str">
        <f>'Total Collections'!H14</f>
        <v>FY2022</v>
      </c>
      <c r="M14" s="14" t="s">
        <v>4</v>
      </c>
      <c r="N14" s="58" t="str">
        <f>'Total Collections Rpt'!C14</f>
        <v>FY2017</v>
      </c>
      <c r="O14" s="58" t="str">
        <f>'Total Collections Rpt'!D14</f>
        <v>FY2018</v>
      </c>
      <c r="P14" s="58" t="str">
        <f>'Total Collections Rpt'!E14</f>
        <v>FY2019</v>
      </c>
      <c r="Q14" s="58" t="str">
        <f>'Total Collections Rpt'!F14</f>
        <v>FY2020</v>
      </c>
      <c r="R14" s="58" t="str">
        <f>'Total Collections Rpt'!G14</f>
        <v>FY2021</v>
      </c>
      <c r="S14" s="88" t="str">
        <f>'Total Collections Rpt'!H14</f>
        <v>FY2022</v>
      </c>
    </row>
    <row r="15" spans="1:21" x14ac:dyDescent="0.25">
      <c r="B15" s="70" t="str">
        <f>'Claims per Disp or Visits'!B15</f>
        <v>Air Force</v>
      </c>
      <c r="C15" s="48">
        <f>'Claims per Disp or Visits'!C15</f>
        <v>775</v>
      </c>
      <c r="D15" s="48">
        <f>'Claims per Disp or Visits'!D15</f>
        <v>1826</v>
      </c>
      <c r="E15" s="48">
        <f>'Claims per Disp or Visits'!E15</f>
        <v>3894</v>
      </c>
      <c r="F15" s="48">
        <f>'Claims per Disp or Visits'!F15</f>
        <v>2089</v>
      </c>
      <c r="G15" s="48">
        <f>'Claims per Disp or Visits'!G15</f>
        <v>915</v>
      </c>
      <c r="H15" s="53">
        <f>'Claims per Disp or Visits'!H15</f>
        <v>0</v>
      </c>
      <c r="I15" s="6"/>
      <c r="J15" s="6"/>
      <c r="M15" s="70" t="str">
        <f>'Total Collections Rpt'!B15</f>
        <v>Air Force</v>
      </c>
      <c r="N15" s="48">
        <f>'Claims per Disp or Visits'!L15</f>
        <v>122207</v>
      </c>
      <c r="O15" s="48">
        <f>'Claims per Disp or Visits'!M15</f>
        <v>180825</v>
      </c>
      <c r="P15" s="48">
        <f>'Claims per Disp or Visits'!N15</f>
        <v>167024</v>
      </c>
      <c r="Q15" s="48">
        <f>'Claims per Disp or Visits'!O15</f>
        <v>145670</v>
      </c>
      <c r="R15" s="48">
        <f>'Claims per Disp or Visits'!P15</f>
        <v>256417</v>
      </c>
      <c r="S15" s="48">
        <f>'Claims per Disp or Visits'!Q15</f>
        <v>67457</v>
      </c>
    </row>
    <row r="16" spans="1:21" x14ac:dyDescent="0.25">
      <c r="B16" s="70" t="str">
        <f>'Claims per Disp or Visits'!B16</f>
        <v>Army</v>
      </c>
      <c r="C16" s="48">
        <f>'Claims per Disp or Visits'!C16</f>
        <v>3500</v>
      </c>
      <c r="D16" s="48">
        <f>'Claims per Disp or Visits'!D16</f>
        <v>3360</v>
      </c>
      <c r="E16" s="48">
        <f>'Claims per Disp or Visits'!E16</f>
        <v>3240</v>
      </c>
      <c r="F16" s="48">
        <f>'Claims per Disp or Visits'!F16</f>
        <v>3072</v>
      </c>
      <c r="G16" s="48">
        <f>'Claims per Disp or Visits'!G16</f>
        <v>2774</v>
      </c>
      <c r="H16" s="53">
        <f>'Claims per Disp or Visits'!H16</f>
        <v>2629</v>
      </c>
      <c r="I16" s="6"/>
      <c r="J16" s="6"/>
      <c r="M16" s="70" t="str">
        <f>'Total Collections Rpt'!B16</f>
        <v>Army</v>
      </c>
      <c r="N16" s="48">
        <f>'Claims per Disp or Visits'!L16</f>
        <v>420004</v>
      </c>
      <c r="O16" s="48">
        <f>'Claims per Disp or Visits'!M16</f>
        <v>210354</v>
      </c>
      <c r="P16" s="48">
        <f>'Claims per Disp or Visits'!N16</f>
        <v>203342</v>
      </c>
      <c r="Q16" s="48">
        <f>'Claims per Disp or Visits'!O16</f>
        <v>441225</v>
      </c>
      <c r="R16" s="48">
        <f>'Claims per Disp or Visits'!P16</f>
        <v>533131</v>
      </c>
      <c r="S16" s="48">
        <f>'Claims per Disp or Visits'!Q16</f>
        <v>507984</v>
      </c>
    </row>
    <row r="17" spans="2:21" x14ac:dyDescent="0.25">
      <c r="B17" s="70" t="str">
        <f>'Claims per Disp or Visits'!B17</f>
        <v>DHA</v>
      </c>
      <c r="C17" s="48">
        <f>'Claims per Disp or Visits'!C17</f>
        <v>164086</v>
      </c>
      <c r="D17" s="48">
        <f>'Claims per Disp or Visits'!D17</f>
        <v>154016</v>
      </c>
      <c r="E17" s="48">
        <f>'Claims per Disp or Visits'!E17</f>
        <v>126048</v>
      </c>
      <c r="F17" s="48">
        <f>'Claims per Disp or Visits'!F17</f>
        <v>98558</v>
      </c>
      <c r="G17" s="48">
        <f>'Claims per Disp or Visits'!G17</f>
        <v>163920</v>
      </c>
      <c r="H17" s="53">
        <f>'Claims per Disp or Visits'!H17</f>
        <v>124060</v>
      </c>
      <c r="I17" s="6"/>
      <c r="J17" s="6"/>
      <c r="M17" s="70" t="str">
        <f>'Total Collections Rpt'!B17</f>
        <v>DHA</v>
      </c>
      <c r="N17" s="48">
        <f>'Claims per Disp or Visits'!L17</f>
        <v>12559220</v>
      </c>
      <c r="O17" s="48">
        <f>'Claims per Disp or Visits'!M17</f>
        <v>11110338</v>
      </c>
      <c r="P17" s="48">
        <f>'Claims per Disp or Visits'!N17</f>
        <v>9046348</v>
      </c>
      <c r="Q17" s="48">
        <f>'Claims per Disp or Visits'!O17</f>
        <v>6615619</v>
      </c>
      <c r="R17" s="48">
        <f>'Claims per Disp or Visits'!P17</f>
        <v>6447015</v>
      </c>
      <c r="S17" s="53">
        <f>'Claims per Disp or Visits'!Q17</f>
        <v>5598460</v>
      </c>
    </row>
    <row r="18" spans="2:21" x14ac:dyDescent="0.25">
      <c r="B18" s="70" t="str">
        <f>'Claims per Disp or Visits'!B18</f>
        <v>Navy</v>
      </c>
      <c r="C18" s="48">
        <f>'Claims per Disp or Visits'!C18</f>
        <v>2704</v>
      </c>
      <c r="D18" s="48">
        <f>'Claims per Disp or Visits'!D18</f>
        <v>2436</v>
      </c>
      <c r="E18" s="48">
        <f>'Claims per Disp or Visits'!E18</f>
        <v>2504</v>
      </c>
      <c r="F18" s="48">
        <f>'Claims per Disp or Visits'!F18</f>
        <v>2304</v>
      </c>
      <c r="G18" s="48">
        <f>'Claims per Disp or Visits'!G18</f>
        <v>1440</v>
      </c>
      <c r="H18" s="53">
        <f>'Claims per Disp or Visits'!H18</f>
        <v>2454</v>
      </c>
      <c r="I18" s="6"/>
      <c r="J18" s="6"/>
      <c r="M18" s="70" t="str">
        <f>'Total Collections Rpt'!B18</f>
        <v>Navy</v>
      </c>
      <c r="N18" s="48">
        <f>'Claims per Disp or Visits'!L18</f>
        <v>148650</v>
      </c>
      <c r="O18" s="48">
        <f>'Claims per Disp or Visits'!M18</f>
        <v>147461</v>
      </c>
      <c r="P18" s="48">
        <f>'Claims per Disp or Visits'!N18</f>
        <v>142615</v>
      </c>
      <c r="Q18" s="48">
        <f>'Claims per Disp or Visits'!O18</f>
        <v>83532</v>
      </c>
      <c r="R18" s="48">
        <f>'Claims per Disp or Visits'!P18</f>
        <v>46940</v>
      </c>
      <c r="S18" s="53">
        <f>'Claims per Disp or Visits'!Q18</f>
        <v>56463</v>
      </c>
    </row>
    <row r="19" spans="2:21" ht="13" thickBot="1" x14ac:dyDescent="0.3">
      <c r="B19" s="55" t="s">
        <v>5</v>
      </c>
      <c r="C19" s="49">
        <f t="shared" ref="C19:H19" si="2">SUM(C15:C18)</f>
        <v>171065</v>
      </c>
      <c r="D19" s="49">
        <f t="shared" si="2"/>
        <v>161638</v>
      </c>
      <c r="E19" s="49">
        <f t="shared" si="2"/>
        <v>135686</v>
      </c>
      <c r="F19" s="49">
        <f t="shared" si="2"/>
        <v>106023</v>
      </c>
      <c r="G19" s="49">
        <f t="shared" si="2"/>
        <v>169049</v>
      </c>
      <c r="H19" s="49">
        <f t="shared" si="2"/>
        <v>129143</v>
      </c>
      <c r="I19" s="9"/>
      <c r="J19" s="9"/>
      <c r="K19" s="9"/>
      <c r="L19" s="9"/>
      <c r="M19" s="55" t="s">
        <v>5</v>
      </c>
      <c r="N19" s="49">
        <f t="shared" ref="N19:S19" si="3">SUM(N15:N18)</f>
        <v>13250081</v>
      </c>
      <c r="O19" s="49">
        <f t="shared" si="3"/>
        <v>11648978</v>
      </c>
      <c r="P19" s="49">
        <f t="shared" si="3"/>
        <v>9559329</v>
      </c>
      <c r="Q19" s="49">
        <f t="shared" si="3"/>
        <v>7286046</v>
      </c>
      <c r="R19" s="49">
        <f t="shared" si="3"/>
        <v>7283503</v>
      </c>
      <c r="S19" s="56">
        <f t="shared" si="3"/>
        <v>6230364</v>
      </c>
      <c r="T19" s="9"/>
      <c r="U19" s="9"/>
    </row>
    <row r="22" spans="2:21" ht="23.25" customHeight="1" thickBot="1" x14ac:dyDescent="0.3">
      <c r="B22" s="146" t="s">
        <v>309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310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5">
      <c r="B23" s="14" t="s">
        <v>4</v>
      </c>
      <c r="C23" s="50" t="str">
        <f>'Total Collections Rpt'!C14</f>
        <v>FY2017</v>
      </c>
      <c r="D23" s="50" t="str">
        <f>'Total Collections Rpt'!D14</f>
        <v>FY2018</v>
      </c>
      <c r="E23" s="50" t="str">
        <f>'Total Collections Rpt'!E14</f>
        <v>FY2019</v>
      </c>
      <c r="F23" s="50" t="str">
        <f>'Total Collections Rpt'!F14</f>
        <v>FY2020</v>
      </c>
      <c r="G23" s="50" t="str">
        <f>'Total Collections Rpt'!G14</f>
        <v>FY2021</v>
      </c>
      <c r="H23" s="69" t="str">
        <f>'Total Collections'!H14</f>
        <v>FY2022</v>
      </c>
      <c r="M23" s="14" t="s">
        <v>4</v>
      </c>
      <c r="N23" s="58" t="str">
        <f>'Total Collections Rpt'!C14</f>
        <v>FY2017</v>
      </c>
      <c r="O23" s="58" t="str">
        <f>'Total Collections Rpt'!D14</f>
        <v>FY2018</v>
      </c>
      <c r="P23" s="58" t="str">
        <f>'Total Collections Rpt'!E14</f>
        <v>FY2019</v>
      </c>
      <c r="Q23" s="58" t="str">
        <f>'Total Collections Rpt'!F14</f>
        <v>FY2020</v>
      </c>
      <c r="R23" s="58" t="str">
        <f>'Total Collections Rpt'!G14</f>
        <v>FY2021</v>
      </c>
      <c r="S23" s="88" t="str">
        <f>'Total Collections Rpt'!H14</f>
        <v>FY2022</v>
      </c>
    </row>
    <row r="24" spans="2:21" x14ac:dyDescent="0.25">
      <c r="B24" s="70" t="str">
        <f>'Claims per Disp or Visits'!B24</f>
        <v>Air Force</v>
      </c>
      <c r="C24" s="52">
        <f t="shared" ref="C24:H24" si="4">(C6/C15)*1000000</f>
        <v>0</v>
      </c>
      <c r="D24" s="52">
        <f t="shared" si="4"/>
        <v>0</v>
      </c>
      <c r="E24" s="52">
        <f t="shared" si="4"/>
        <v>0</v>
      </c>
      <c r="F24" s="52">
        <f t="shared" si="4"/>
        <v>0</v>
      </c>
      <c r="G24" s="52">
        <f t="shared" si="4"/>
        <v>0</v>
      </c>
      <c r="H24" s="61" t="e">
        <f t="shared" si="4"/>
        <v>#DIV/0!</v>
      </c>
      <c r="I24" s="5"/>
      <c r="J24" s="5"/>
      <c r="M24" s="70" t="str">
        <f>'Claims per Disp or Visits'!K24</f>
        <v>Air Force</v>
      </c>
      <c r="N24" s="52">
        <f t="shared" ref="N24:S24" si="5">(N6/N15)*1000000</f>
        <v>0.81828373170113011</v>
      </c>
      <c r="O24" s="52">
        <f t="shared" si="5"/>
        <v>2.2120835061523576</v>
      </c>
      <c r="P24" s="52">
        <f t="shared" si="5"/>
        <v>2.3948654085640388</v>
      </c>
      <c r="Q24" s="52">
        <f t="shared" si="5"/>
        <v>2.7459325873549805</v>
      </c>
      <c r="R24" s="52">
        <f t="shared" si="5"/>
        <v>1.1699692298092561</v>
      </c>
      <c r="S24" s="61">
        <f t="shared" si="5"/>
        <v>1.4824258416472718</v>
      </c>
      <c r="T24" s="5"/>
    </row>
    <row r="25" spans="2:21" x14ac:dyDescent="0.25">
      <c r="B25" s="70" t="str">
        <f>'Claims per Disp or Visits'!B25</f>
        <v>Army</v>
      </c>
      <c r="C25" s="52">
        <f t="shared" ref="C25:H27" si="6">(C7/C16)*1000000</f>
        <v>342.85714285714283</v>
      </c>
      <c r="D25" s="52">
        <f t="shared" si="6"/>
        <v>446.42857142857139</v>
      </c>
      <c r="E25" s="52">
        <f t="shared" si="6"/>
        <v>586.41975308641975</v>
      </c>
      <c r="F25" s="52">
        <f t="shared" si="6"/>
        <v>423.17708333333337</v>
      </c>
      <c r="G25" s="52">
        <f t="shared" si="6"/>
        <v>793.0785868781544</v>
      </c>
      <c r="H25" s="61">
        <f t="shared" si="6"/>
        <v>494.48459490300502</v>
      </c>
      <c r="I25" s="5"/>
      <c r="J25" s="5"/>
      <c r="M25" s="70" t="str">
        <f>'Claims per Disp or Visits'!K25</f>
        <v>Army</v>
      </c>
      <c r="N25" s="52">
        <f t="shared" ref="N25:S27" si="7">(N7/N16)*1000000</f>
        <v>5.7142312930353043</v>
      </c>
      <c r="O25" s="52">
        <f t="shared" si="7"/>
        <v>19.490953345313137</v>
      </c>
      <c r="P25" s="52">
        <f t="shared" si="7"/>
        <v>19.179510381524722</v>
      </c>
      <c r="Q25" s="52">
        <f t="shared" si="7"/>
        <v>7.7058190265737432</v>
      </c>
      <c r="R25" s="52">
        <f t="shared" si="7"/>
        <v>6.9401329129238407</v>
      </c>
      <c r="S25" s="61">
        <f t="shared" si="7"/>
        <v>6.6931241928879652</v>
      </c>
      <c r="T25" s="5"/>
    </row>
    <row r="26" spans="2:21" x14ac:dyDescent="0.25">
      <c r="B26" s="70" t="str">
        <f>'Claims per Disp or Visits'!B26</f>
        <v>DHA</v>
      </c>
      <c r="C26" s="52">
        <f t="shared" si="6"/>
        <v>219.39714539936375</v>
      </c>
      <c r="D26" s="52">
        <f t="shared" si="6"/>
        <v>218.15915229586537</v>
      </c>
      <c r="E26" s="52">
        <f t="shared" si="6"/>
        <v>267.35846661589238</v>
      </c>
      <c r="F26" s="52">
        <f t="shared" si="6"/>
        <v>254.67237565697357</v>
      </c>
      <c r="G26" s="52">
        <f t="shared" si="6"/>
        <v>136.65202537823328</v>
      </c>
      <c r="H26" s="61">
        <f t="shared" si="6"/>
        <v>131.38803804610674</v>
      </c>
      <c r="I26" s="5"/>
      <c r="J26" s="5"/>
      <c r="M26" s="70" t="str">
        <f>'Claims per Disp or Visits'!K26</f>
        <v>DHA</v>
      </c>
      <c r="N26" s="52">
        <f t="shared" si="7"/>
        <v>8.217070805352563</v>
      </c>
      <c r="O26" s="52">
        <f t="shared" si="7"/>
        <v>8.5775968291873745</v>
      </c>
      <c r="P26" s="52">
        <f t="shared" si="7"/>
        <v>10.059307910772391</v>
      </c>
      <c r="Q26" s="52">
        <f t="shared" si="7"/>
        <v>13.135581114934219</v>
      </c>
      <c r="R26" s="52">
        <f t="shared" si="7"/>
        <v>9.709920017248292</v>
      </c>
      <c r="S26" s="61">
        <f t="shared" si="7"/>
        <v>7.7164077264104769</v>
      </c>
      <c r="T26" s="5"/>
    </row>
    <row r="27" spans="2:21" x14ac:dyDescent="0.25">
      <c r="B27" s="70" t="str">
        <f>'Claims per Disp or Visits'!B27</f>
        <v>Navy</v>
      </c>
      <c r="C27" s="52">
        <f t="shared" si="6"/>
        <v>36.982248520710058</v>
      </c>
      <c r="D27" s="52">
        <f t="shared" si="6"/>
        <v>205.25451559934316</v>
      </c>
      <c r="E27" s="52">
        <f t="shared" si="6"/>
        <v>199.68051118210863</v>
      </c>
      <c r="F27" s="52">
        <f t="shared" si="6"/>
        <v>130.20833333333334</v>
      </c>
      <c r="G27" s="52">
        <f t="shared" si="6"/>
        <v>208.33333333333331</v>
      </c>
      <c r="H27" s="61">
        <f t="shared" si="6"/>
        <v>81.499592502037487</v>
      </c>
      <c r="I27" s="5"/>
      <c r="J27" s="5"/>
      <c r="M27" s="70" t="str">
        <f>'Claims per Disp or Visits'!K27</f>
        <v>Navy</v>
      </c>
      <c r="N27" s="52">
        <f t="shared" si="7"/>
        <v>4.0363269424823409</v>
      </c>
      <c r="O27" s="52">
        <f t="shared" si="7"/>
        <v>3.3907270396918507</v>
      </c>
      <c r="P27" s="52">
        <f t="shared" si="7"/>
        <v>4.9083196017249238</v>
      </c>
      <c r="Q27" s="52">
        <f t="shared" si="7"/>
        <v>9.5771680314131125</v>
      </c>
      <c r="R27" s="52">
        <f t="shared" si="7"/>
        <v>10.651896037494673</v>
      </c>
      <c r="S27" s="61">
        <f t="shared" si="7"/>
        <v>8.8553566052104919</v>
      </c>
      <c r="T27" s="5"/>
    </row>
    <row r="28" spans="2:21" ht="13" thickBot="1" x14ac:dyDescent="0.3">
      <c r="B28" s="55" t="s">
        <v>5</v>
      </c>
      <c r="C28" s="66">
        <f t="shared" ref="C28:H28" si="8">(C10/C19)*1000000</f>
        <v>218.04577207494231</v>
      </c>
      <c r="D28" s="66">
        <f t="shared" si="8"/>
        <v>220.24523936203121</v>
      </c>
      <c r="E28" s="66">
        <f t="shared" si="8"/>
        <v>266.05545155727197</v>
      </c>
      <c r="F28" s="66">
        <f t="shared" si="8"/>
        <v>251.83214962791092</v>
      </c>
      <c r="G28" s="66">
        <f t="shared" si="8"/>
        <v>147.29457139645899</v>
      </c>
      <c r="H28" s="65">
        <f t="shared" si="8"/>
        <v>137.83170593837838</v>
      </c>
      <c r="I28" s="10"/>
      <c r="J28" s="10"/>
      <c r="M28" s="55" t="s">
        <v>5</v>
      </c>
      <c r="N28" s="66">
        <f t="shared" ref="N28:S28" si="9">(N10/N19)*1000000</f>
        <v>8.0225924656611536</v>
      </c>
      <c r="O28" s="66">
        <f t="shared" si="9"/>
        <v>8.6101973924236095</v>
      </c>
      <c r="P28" s="66">
        <f t="shared" si="9"/>
        <v>10.042545873251145</v>
      </c>
      <c r="Q28" s="66">
        <f t="shared" si="9"/>
        <v>12.558251759596358</v>
      </c>
      <c r="R28" s="66">
        <f t="shared" si="9"/>
        <v>9.2126000359991593</v>
      </c>
      <c r="S28" s="65">
        <f t="shared" si="9"/>
        <v>7.5758013496482715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453125" customWidth="1"/>
    <col min="19" max="19" width="9.26953125" customWidth="1"/>
    <col min="20" max="20" width="1.4531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4th Quarter </v>
      </c>
    </row>
    <row r="4" spans="1:21" ht="24" customHeight="1" thickBot="1" x14ac:dyDescent="0.3">
      <c r="B4" s="146" t="s">
        <v>244</v>
      </c>
      <c r="C4" s="146"/>
      <c r="D4" s="146"/>
      <c r="E4" s="146"/>
      <c r="F4" s="146"/>
      <c r="G4" s="146"/>
      <c r="H4" s="145"/>
      <c r="I4" s="145"/>
      <c r="M4" s="146" t="s">
        <v>245</v>
      </c>
      <c r="N4" s="146"/>
      <c r="O4" s="146"/>
      <c r="P4" s="146"/>
      <c r="Q4" s="146"/>
      <c r="R4" s="146"/>
      <c r="S4" s="147"/>
      <c r="T4" s="147"/>
    </row>
    <row r="5" spans="1:21" x14ac:dyDescent="0.25">
      <c r="B5" s="14" t="s">
        <v>4</v>
      </c>
      <c r="C5" s="58" t="str">
        <f>'Collected to Claims Ratio'!C5</f>
        <v>FY2017</v>
      </c>
      <c r="D5" s="58" t="str">
        <f>'Collected to Claims Ratio'!D5</f>
        <v>FY2018</v>
      </c>
      <c r="E5" s="58" t="str">
        <f>'Collected to Claims Ratio'!E5</f>
        <v>FY2019</v>
      </c>
      <c r="F5" s="58" t="str">
        <f>'Collected to Claims Ratio'!F5</f>
        <v>FY2020</v>
      </c>
      <c r="G5" s="58" t="str">
        <f>'Collected to Claims Ratio'!G5</f>
        <v>FY2021</v>
      </c>
      <c r="H5" s="88" t="str">
        <f>'Collected to Claims Ratio'!H5</f>
        <v>FY2022</v>
      </c>
      <c r="M5" s="14" t="s">
        <v>4</v>
      </c>
      <c r="N5" s="50" t="str">
        <f>'Collected to Claims Ratio'!C5</f>
        <v>FY2017</v>
      </c>
      <c r="O5" s="50" t="str">
        <f>'Collected to Claims Ratio'!D5</f>
        <v>FY2018</v>
      </c>
      <c r="P5" s="50" t="str">
        <f>'Collected to Claims Ratio'!E5</f>
        <v>FY2019</v>
      </c>
      <c r="Q5" s="50" t="str">
        <f>'Collected to Claims Ratio'!F5</f>
        <v>FY2020</v>
      </c>
      <c r="R5" s="50" t="str">
        <f>'Collected to Claims Ratio'!G5</f>
        <v>FY2021</v>
      </c>
      <c r="S5" s="69" t="str">
        <f>'Collected to Claims Ratio'!H5</f>
        <v>FY2022</v>
      </c>
    </row>
    <row r="6" spans="1:21" x14ac:dyDescent="0.25">
      <c r="B6" s="70" t="str">
        <f>'Collected to Claims Ratio'!B6</f>
        <v>Air Force</v>
      </c>
      <c r="C6" s="48">
        <f>'Collected to Claims Ratio'!C6</f>
        <v>6</v>
      </c>
      <c r="D6" s="48">
        <f>'Collected to Claims Ratio'!D6</f>
        <v>1</v>
      </c>
      <c r="E6" s="48">
        <f>'Collected to Claims Ratio'!E6</f>
        <v>2</v>
      </c>
      <c r="F6" s="48">
        <f>'Collected to Claims Ratio'!F6</f>
        <v>0</v>
      </c>
      <c r="G6" s="48">
        <f>'Collected to Claims Ratio'!G6</f>
        <v>1</v>
      </c>
      <c r="H6" s="53">
        <f>'Collected to Claims Ratio'!H6</f>
        <v>0</v>
      </c>
      <c r="M6" s="70" t="str">
        <f>'Collected to Claims Ratio'!K6</f>
        <v>Air Force</v>
      </c>
      <c r="N6" s="48">
        <f>'Collected to Claims Ratio'!L6</f>
        <v>982</v>
      </c>
      <c r="O6" s="48">
        <f>'Collected to Claims Ratio'!M6</f>
        <v>2407</v>
      </c>
      <c r="P6" s="48">
        <f>'Collected to Claims Ratio'!N6</f>
        <v>2859</v>
      </c>
      <c r="Q6" s="48">
        <f>'Collected to Claims Ratio'!O6</f>
        <v>2635</v>
      </c>
      <c r="R6" s="48">
        <f>'Collected to Claims Ratio'!P6</f>
        <v>1463</v>
      </c>
      <c r="S6" s="53">
        <f>'Collected to Claims Ratio'!Q6</f>
        <v>550</v>
      </c>
    </row>
    <row r="7" spans="1:21" ht="13.5" customHeight="1" x14ac:dyDescent="0.25">
      <c r="B7" s="70" t="str">
        <f>'Collected to Claims Ratio'!B7</f>
        <v>Army</v>
      </c>
      <c r="C7" s="48">
        <f>'Collected to Claims Ratio'!C7</f>
        <v>42</v>
      </c>
      <c r="D7" s="48">
        <f>'Collected to Claims Ratio'!D7</f>
        <v>52</v>
      </c>
      <c r="E7" s="48">
        <f>'Collected to Claims Ratio'!E7</f>
        <v>72</v>
      </c>
      <c r="F7" s="48">
        <f>'Collected to Claims Ratio'!F7</f>
        <v>70</v>
      </c>
      <c r="G7" s="48">
        <f>'Collected to Claims Ratio'!G7</f>
        <v>99</v>
      </c>
      <c r="H7" s="53">
        <f>'Collected to Claims Ratio'!H7</f>
        <v>78</v>
      </c>
      <c r="M7" s="70" t="str">
        <f>'Collected to Claims Ratio'!K7</f>
        <v>Army</v>
      </c>
      <c r="N7" s="48">
        <f>'Collected to Claims Ratio'!L7</f>
        <v>13715</v>
      </c>
      <c r="O7" s="48">
        <f>'Collected to Claims Ratio'!M7</f>
        <v>16891</v>
      </c>
      <c r="P7" s="48">
        <f>'Collected to Claims Ratio'!N7</f>
        <v>20244</v>
      </c>
      <c r="Q7" s="48">
        <f>'Collected to Claims Ratio'!O7</f>
        <v>17241</v>
      </c>
      <c r="R7" s="48">
        <f>'Collected to Claims Ratio'!P7</f>
        <v>21286</v>
      </c>
      <c r="S7" s="53">
        <f>'Collected to Claims Ratio'!Q7</f>
        <v>18478</v>
      </c>
    </row>
    <row r="8" spans="1:21" x14ac:dyDescent="0.25">
      <c r="B8" s="70" t="str">
        <f>'Collected to Claims Ratio'!B8</f>
        <v>DHA</v>
      </c>
      <c r="C8" s="48">
        <f>'Collected to Claims Ratio'!C8</f>
        <v>2377</v>
      </c>
      <c r="D8" s="48">
        <f>'Collected to Claims Ratio'!D8</f>
        <v>2160</v>
      </c>
      <c r="E8" s="48">
        <f>'Collected to Claims Ratio'!E8</f>
        <v>2215</v>
      </c>
      <c r="F8" s="48">
        <f>'Collected to Claims Ratio'!F8</f>
        <v>1691</v>
      </c>
      <c r="G8" s="48">
        <f>'Collected to Claims Ratio'!G8</f>
        <v>1464</v>
      </c>
      <c r="H8" s="53">
        <f>'Collected to Claims Ratio'!H8</f>
        <v>973</v>
      </c>
      <c r="M8" s="70" t="str">
        <f>'Collected to Claims Ratio'!K8</f>
        <v>DHA</v>
      </c>
      <c r="N8" s="48">
        <f>'Collected to Claims Ratio'!L8</f>
        <v>597755</v>
      </c>
      <c r="O8" s="48">
        <f>'Collected to Claims Ratio'!M8</f>
        <v>564185</v>
      </c>
      <c r="P8" s="48">
        <f>'Collected to Claims Ratio'!N8</f>
        <v>530481</v>
      </c>
      <c r="Q8" s="48">
        <f>'Collected to Claims Ratio'!O8</f>
        <v>436436</v>
      </c>
      <c r="R8" s="48">
        <f>'Collected to Claims Ratio'!P8</f>
        <v>352315</v>
      </c>
      <c r="S8" s="53">
        <f>'Collected to Claims Ratio'!Q8</f>
        <v>275937</v>
      </c>
    </row>
    <row r="9" spans="1:21" x14ac:dyDescent="0.25">
      <c r="B9" s="70" t="str">
        <f>'Collected to Claims Ratio'!B9</f>
        <v>Navy</v>
      </c>
      <c r="C9" s="48">
        <f>'Collected to Claims Ratio'!C9</f>
        <v>1</v>
      </c>
      <c r="D9" s="48">
        <f>'Collected to Claims Ratio'!D9</f>
        <v>24</v>
      </c>
      <c r="E9" s="48">
        <f>'Collected to Claims Ratio'!E9</f>
        <v>52</v>
      </c>
      <c r="F9" s="48">
        <f>'Collected to Claims Ratio'!F9</f>
        <v>56</v>
      </c>
      <c r="G9" s="48">
        <f>'Collected to Claims Ratio'!G9</f>
        <v>29</v>
      </c>
      <c r="H9" s="53">
        <f>'Collected to Claims Ratio'!H9</f>
        <v>7</v>
      </c>
      <c r="M9" s="70" t="str">
        <f>'Collected to Claims Ratio'!K9</f>
        <v>Navy</v>
      </c>
      <c r="N9" s="48">
        <f>'Collected to Claims Ratio'!L9</f>
        <v>5335</v>
      </c>
      <c r="O9" s="48">
        <f>'Collected to Claims Ratio'!M9</f>
        <v>5773</v>
      </c>
      <c r="P9" s="48">
        <f>'Collected to Claims Ratio'!N9</f>
        <v>8238</v>
      </c>
      <c r="Q9" s="48">
        <f>'Collected to Claims Ratio'!O9</f>
        <v>6402</v>
      </c>
      <c r="R9" s="48">
        <f>'Collected to Claims Ratio'!P9</f>
        <v>3553</v>
      </c>
      <c r="S9" s="53">
        <f>'Collected to Claims Ratio'!Q9</f>
        <v>2015</v>
      </c>
    </row>
    <row r="10" spans="1:21" ht="13" thickBot="1" x14ac:dyDescent="0.3">
      <c r="B10" s="55" t="s">
        <v>5</v>
      </c>
      <c r="C10" s="49">
        <f t="shared" ref="C10:H10" si="0">SUM(C6:C9)</f>
        <v>2426</v>
      </c>
      <c r="D10" s="49">
        <f t="shared" si="0"/>
        <v>2237</v>
      </c>
      <c r="E10" s="49">
        <f t="shared" si="0"/>
        <v>2341</v>
      </c>
      <c r="F10" s="49">
        <f t="shared" si="0"/>
        <v>1817</v>
      </c>
      <c r="G10" s="49">
        <f t="shared" si="0"/>
        <v>1593</v>
      </c>
      <c r="H10" s="56">
        <f t="shared" si="0"/>
        <v>1058</v>
      </c>
      <c r="I10" s="9"/>
      <c r="J10" s="9"/>
      <c r="M10" s="55" t="s">
        <v>5</v>
      </c>
      <c r="N10" s="49">
        <f t="shared" ref="N10:S10" si="1">SUM(N6:N9)</f>
        <v>617787</v>
      </c>
      <c r="O10" s="49">
        <f t="shared" si="1"/>
        <v>589256</v>
      </c>
      <c r="P10" s="49">
        <f t="shared" si="1"/>
        <v>561822</v>
      </c>
      <c r="Q10" s="49">
        <f t="shared" si="1"/>
        <v>462714</v>
      </c>
      <c r="R10" s="49">
        <f t="shared" si="1"/>
        <v>378617</v>
      </c>
      <c r="S10" s="56">
        <f t="shared" si="1"/>
        <v>296980</v>
      </c>
      <c r="T10" s="9"/>
      <c r="U10" s="9"/>
    </row>
    <row r="13" spans="1:21" ht="24.75" customHeight="1" thickBot="1" x14ac:dyDescent="0.3">
      <c r="B13" s="146" t="s">
        <v>246</v>
      </c>
      <c r="C13" s="146"/>
      <c r="D13" s="146"/>
      <c r="E13" s="146"/>
      <c r="F13" s="146"/>
      <c r="G13" s="146"/>
      <c r="H13" s="147"/>
      <c r="I13" s="147"/>
      <c r="M13" s="146" t="s">
        <v>247</v>
      </c>
      <c r="N13" s="146"/>
      <c r="O13" s="146"/>
      <c r="P13" s="146"/>
      <c r="Q13" s="146"/>
      <c r="R13" s="146"/>
      <c r="S13" s="147"/>
      <c r="T13" s="147"/>
    </row>
    <row r="14" spans="1:21" x14ac:dyDescent="0.25">
      <c r="B14" s="14" t="s">
        <v>4</v>
      </c>
      <c r="C14" s="58" t="str">
        <f>'Collected to Claims Ratio'!C14</f>
        <v>FY2017</v>
      </c>
      <c r="D14" s="58" t="str">
        <f>'Collected to Claims Ratio'!D14</f>
        <v>FY2018</v>
      </c>
      <c r="E14" s="58" t="str">
        <f>'Collected to Claims Ratio'!E14</f>
        <v>FY2019</v>
      </c>
      <c r="F14" s="58" t="str">
        <f>'Collected to Claims Ratio'!F14</f>
        <v>FY2020</v>
      </c>
      <c r="G14" s="58" t="str">
        <f>'Collected to Claims Ratio'!G14</f>
        <v>FY2021</v>
      </c>
      <c r="H14" s="88" t="str">
        <f>'Collected to Claims Ratio'!H14</f>
        <v>FY2022</v>
      </c>
      <c r="M14" s="14" t="s">
        <v>4</v>
      </c>
      <c r="N14" s="50" t="str">
        <f>'Collected to Claims Ratio'!C14</f>
        <v>FY2017</v>
      </c>
      <c r="O14" s="50" t="str">
        <f>'Collected to Claims Ratio'!D14</f>
        <v>FY2018</v>
      </c>
      <c r="P14" s="50" t="str">
        <f>'Collected to Claims Ratio'!E14</f>
        <v>FY2019</v>
      </c>
      <c r="Q14" s="50" t="str">
        <f>'Collected to Claims Ratio'!F14</f>
        <v>FY2020</v>
      </c>
      <c r="R14" s="50" t="str">
        <f>'Collected to Claims Ratio'!G14</f>
        <v>FY2021</v>
      </c>
      <c r="S14" s="69" t="str">
        <f>'Collected to Claims Ratio'!H14</f>
        <v>FY2022</v>
      </c>
    </row>
    <row r="15" spans="1:21" x14ac:dyDescent="0.25">
      <c r="B15" s="70" t="str">
        <f>'Collected to Claims Ratio'!B15</f>
        <v>Air Force</v>
      </c>
      <c r="C15" s="48">
        <f>'Collected to Claims Ratio'!C15</f>
        <v>6</v>
      </c>
      <c r="D15" s="48">
        <f>'Collected to Claims Ratio'!D15</f>
        <v>5</v>
      </c>
      <c r="E15" s="48">
        <f>'Collected to Claims Ratio'!E15</f>
        <v>6</v>
      </c>
      <c r="F15" s="48">
        <f>'Collected to Claims Ratio'!F15</f>
        <v>0</v>
      </c>
      <c r="G15" s="48">
        <f>'Collected to Claims Ratio'!G15</f>
        <v>1</v>
      </c>
      <c r="H15" s="53">
        <f>'Collected to Claims Ratio'!H15</f>
        <v>0</v>
      </c>
      <c r="I15" s="4"/>
      <c r="M15" s="70" t="str">
        <f>'Collected to Claims Ratio'!K15</f>
        <v>Air Force</v>
      </c>
      <c r="N15" s="48">
        <f>'Collected to Claims Ratio'!L15</f>
        <v>4269</v>
      </c>
      <c r="O15" s="48">
        <f>'Collected to Claims Ratio'!M15</f>
        <v>7098</v>
      </c>
      <c r="P15" s="48">
        <f>'Collected to Claims Ratio'!N15</f>
        <v>7418</v>
      </c>
      <c r="Q15" s="48">
        <f>'Collected to Claims Ratio'!O15</f>
        <v>7930</v>
      </c>
      <c r="R15" s="48">
        <f>'Collected to Claims Ratio'!P15</f>
        <v>4445</v>
      </c>
      <c r="S15" s="53">
        <f>'Collected to Claims Ratio'!Q15</f>
        <v>1553</v>
      </c>
    </row>
    <row r="16" spans="1:21" x14ac:dyDescent="0.25">
      <c r="B16" s="70" t="str">
        <f>'Collected to Claims Ratio'!B16</f>
        <v>Army</v>
      </c>
      <c r="C16" s="48">
        <f>'Collected to Claims Ratio'!C16</f>
        <v>126</v>
      </c>
      <c r="D16" s="48">
        <f>'Collected to Claims Ratio'!D16</f>
        <v>134</v>
      </c>
      <c r="E16" s="48">
        <f>'Collected to Claims Ratio'!E16</f>
        <v>110</v>
      </c>
      <c r="F16" s="48">
        <f>'Collected to Claims Ratio'!F16</f>
        <v>148</v>
      </c>
      <c r="G16" s="48">
        <f>'Collected to Claims Ratio'!G16</f>
        <v>144</v>
      </c>
      <c r="H16" s="53">
        <f>'Collected to Claims Ratio'!H16</f>
        <v>128</v>
      </c>
      <c r="I16" s="4"/>
      <c r="J16" s="4"/>
      <c r="M16" s="70" t="str">
        <f>'Collected to Claims Ratio'!K16</f>
        <v>Army</v>
      </c>
      <c r="N16" s="48">
        <f>'Collected to Claims Ratio'!L16</f>
        <v>32447</v>
      </c>
      <c r="O16" s="48">
        <f>'Collected to Claims Ratio'!M16</f>
        <v>40298</v>
      </c>
      <c r="P16" s="48">
        <f>'Collected to Claims Ratio'!N16</f>
        <v>38480</v>
      </c>
      <c r="Q16" s="48">
        <f>'Collected to Claims Ratio'!O16</f>
        <v>39466</v>
      </c>
      <c r="R16" s="48">
        <f>'Collected to Claims Ratio'!P16</f>
        <v>40672</v>
      </c>
      <c r="S16" s="53">
        <f>'Collected to Claims Ratio'!Q16</f>
        <v>39657</v>
      </c>
    </row>
    <row r="17" spans="2:21" x14ac:dyDescent="0.25">
      <c r="B17" s="70" t="str">
        <f>'Collected to Claims Ratio'!B17</f>
        <v>DHA</v>
      </c>
      <c r="C17" s="48">
        <f>'Collected to Claims Ratio'!C17</f>
        <v>5189</v>
      </c>
      <c r="D17" s="48">
        <f>'Collected to Claims Ratio'!D17</f>
        <v>4674</v>
      </c>
      <c r="E17" s="48">
        <f>'Collected to Claims Ratio'!E17</f>
        <v>4310</v>
      </c>
      <c r="F17" s="48">
        <f>'Collected to Claims Ratio'!F17</f>
        <v>3536</v>
      </c>
      <c r="G17" s="48">
        <f>'Collected to Claims Ratio'!G17</f>
        <v>2999</v>
      </c>
      <c r="H17" s="53">
        <f>'Collected to Claims Ratio'!H17</f>
        <v>1843</v>
      </c>
      <c r="I17" s="4"/>
      <c r="M17" s="70" t="str">
        <f>'Collected to Claims Ratio'!K17</f>
        <v>DHA</v>
      </c>
      <c r="N17" s="48">
        <f>'Collected to Claims Ratio'!L17</f>
        <v>1944200</v>
      </c>
      <c r="O17" s="48">
        <f>'Collected to Claims Ratio'!M17</f>
        <v>1661006</v>
      </c>
      <c r="P17" s="48">
        <f>'Collected to Claims Ratio'!N17</f>
        <v>1542592</v>
      </c>
      <c r="Q17" s="48">
        <f>'Collected to Claims Ratio'!O17</f>
        <v>1231310</v>
      </c>
      <c r="R17" s="48">
        <f>'Collected to Claims Ratio'!P17</f>
        <v>955305</v>
      </c>
      <c r="S17" s="53">
        <f>'Collected to Claims Ratio'!Q17</f>
        <v>830384</v>
      </c>
    </row>
    <row r="18" spans="2:21" x14ac:dyDescent="0.25">
      <c r="B18" s="70" t="str">
        <f>'Collected to Claims Ratio'!B18</f>
        <v>Navy</v>
      </c>
      <c r="C18" s="48">
        <f>'Collected to Claims Ratio'!C18</f>
        <v>28</v>
      </c>
      <c r="D18" s="48">
        <f>'Collected to Claims Ratio'!D18</f>
        <v>122</v>
      </c>
      <c r="E18" s="48">
        <f>'Collected to Claims Ratio'!E18</f>
        <v>112</v>
      </c>
      <c r="F18" s="48">
        <f>'Collected to Claims Ratio'!F18</f>
        <v>80</v>
      </c>
      <c r="G18" s="48">
        <f>'Collected to Claims Ratio'!G18</f>
        <v>56</v>
      </c>
      <c r="H18" s="53">
        <f>'Collected to Claims Ratio'!H18</f>
        <v>62</v>
      </c>
      <c r="M18" s="70" t="str">
        <f>'Collected to Claims Ratio'!K18</f>
        <v>Navy</v>
      </c>
      <c r="N18" s="48">
        <f>'Collected to Claims Ratio'!L18</f>
        <v>29724</v>
      </c>
      <c r="O18" s="48">
        <f>'Collected to Claims Ratio'!M18</f>
        <v>30811</v>
      </c>
      <c r="P18" s="48">
        <f>'Collected to Claims Ratio'!N18</f>
        <v>31961</v>
      </c>
      <c r="Q18" s="48">
        <f>'Collected to Claims Ratio'!O18</f>
        <v>20962</v>
      </c>
      <c r="R18" s="48">
        <f>'Collected to Claims Ratio'!P18</f>
        <v>12182</v>
      </c>
      <c r="S18" s="53">
        <f>'Collected to Claims Ratio'!Q18</f>
        <v>15459</v>
      </c>
    </row>
    <row r="19" spans="2:21" ht="13" thickBot="1" x14ac:dyDescent="0.3">
      <c r="B19" s="55" t="s">
        <v>5</v>
      </c>
      <c r="C19" s="49">
        <f t="shared" ref="C19:H19" si="2">SUM(C15:C18)</f>
        <v>5349</v>
      </c>
      <c r="D19" s="49">
        <f t="shared" si="2"/>
        <v>4935</v>
      </c>
      <c r="E19" s="49">
        <f t="shared" si="2"/>
        <v>4538</v>
      </c>
      <c r="F19" s="49">
        <f t="shared" si="2"/>
        <v>3764</v>
      </c>
      <c r="G19" s="49">
        <f t="shared" si="2"/>
        <v>3200</v>
      </c>
      <c r="H19" s="56">
        <f t="shared" si="2"/>
        <v>2033</v>
      </c>
      <c r="I19" s="9"/>
      <c r="J19" s="9"/>
      <c r="M19" s="55" t="s">
        <v>5</v>
      </c>
      <c r="N19" s="49">
        <f t="shared" ref="N19:S19" si="3">SUM(N15:N18)</f>
        <v>2010640</v>
      </c>
      <c r="O19" s="49">
        <f t="shared" si="3"/>
        <v>1739213</v>
      </c>
      <c r="P19" s="49">
        <f t="shared" si="3"/>
        <v>1620451</v>
      </c>
      <c r="Q19" s="49">
        <f t="shared" si="3"/>
        <v>1299668</v>
      </c>
      <c r="R19" s="49">
        <f t="shared" si="3"/>
        <v>1012604</v>
      </c>
      <c r="S19" s="56">
        <f t="shared" si="3"/>
        <v>887053</v>
      </c>
      <c r="T19" s="9"/>
      <c r="U19" s="9"/>
    </row>
    <row r="20" spans="2:21" x14ac:dyDescent="0.2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3">
      <c r="B22" s="144" t="s">
        <v>248</v>
      </c>
      <c r="C22" s="144"/>
      <c r="D22" s="144"/>
      <c r="E22" s="144"/>
      <c r="F22" s="144"/>
      <c r="G22" s="144"/>
      <c r="H22" s="147"/>
      <c r="I22" s="147"/>
      <c r="J22" s="6"/>
      <c r="K22" s="6"/>
      <c r="L22" s="6"/>
      <c r="M22" s="144" t="s">
        <v>249</v>
      </c>
      <c r="N22" s="144"/>
      <c r="O22" s="144"/>
      <c r="P22" s="144"/>
      <c r="Q22" s="144"/>
      <c r="R22" s="144"/>
      <c r="S22" s="147"/>
      <c r="T22" s="147"/>
      <c r="U22" s="6"/>
    </row>
    <row r="23" spans="2:21" x14ac:dyDescent="0.25">
      <c r="B23" s="14" t="s">
        <v>4</v>
      </c>
      <c r="C23" s="58" t="str">
        <f>'Collected to Claims Ratio'!C23</f>
        <v>FY2017</v>
      </c>
      <c r="D23" s="58" t="str">
        <f>'Collected to Claims Ratio'!D23</f>
        <v>FY2018</v>
      </c>
      <c r="E23" s="58" t="str">
        <f>'Collected to Claims Ratio'!E23</f>
        <v>FY2019</v>
      </c>
      <c r="F23" s="58" t="str">
        <f>'Collected to Claims Ratio'!F23</f>
        <v>FY2020</v>
      </c>
      <c r="G23" s="58" t="str">
        <f>'Collected to Claims Ratio'!G23</f>
        <v>FY2021</v>
      </c>
      <c r="H23" s="88" t="str">
        <f>'Collected to Claims Ratio'!H23</f>
        <v>FY2022</v>
      </c>
      <c r="M23" s="14" t="s">
        <v>4</v>
      </c>
      <c r="N23" s="50" t="str">
        <f>'Collected to Claims Ratio'!C23</f>
        <v>FY2017</v>
      </c>
      <c r="O23" s="50" t="str">
        <f>'Collected to Claims Ratio'!D23</f>
        <v>FY2018</v>
      </c>
      <c r="P23" s="50" t="str">
        <f>'Collected to Claims Ratio'!E23</f>
        <v>FY2019</v>
      </c>
      <c r="Q23" s="50" t="str">
        <f>'Collected to Claims Ratio'!F23</f>
        <v>FY2020</v>
      </c>
      <c r="R23" s="50" t="str">
        <f>'Collected to Claims Ratio'!G23</f>
        <v>FY2021</v>
      </c>
      <c r="S23" s="69" t="str">
        <f>'Collected to Claims Ratio'!H23</f>
        <v>FY2022</v>
      </c>
    </row>
    <row r="24" spans="2:21" x14ac:dyDescent="0.25">
      <c r="B24" s="70" t="str">
        <f>'Collected to Claims Ratio'!B24</f>
        <v>Air Force</v>
      </c>
      <c r="C24" s="59">
        <f>'Collected to Claims Ratio'!C24</f>
        <v>1</v>
      </c>
      <c r="D24" s="59">
        <f>'Collected to Claims Ratio'!D24</f>
        <v>0.2</v>
      </c>
      <c r="E24" s="59">
        <f>'Collected to Claims Ratio'!E24</f>
        <v>0.33333333333333331</v>
      </c>
      <c r="F24" s="59" t="e">
        <f>'Collected to Claims Ratio'!F24</f>
        <v>#DIV/0!</v>
      </c>
      <c r="G24" s="59">
        <f>'Collected to Claims Ratio'!G24</f>
        <v>1</v>
      </c>
      <c r="H24" s="64">
        <f>'Collected to Claims Ratio'!H24</f>
        <v>0</v>
      </c>
      <c r="I24" s="5"/>
      <c r="J24" s="5"/>
      <c r="M24" s="70" t="str">
        <f>'Collected to Claims Ratio'!K24</f>
        <v>Air Force</v>
      </c>
      <c r="N24" s="59">
        <f>'Collected to Claims Ratio'!L24</f>
        <v>0.23003045209650971</v>
      </c>
      <c r="O24" s="59">
        <f>'Collected to Claims Ratio'!M24</f>
        <v>0.33910960834037757</v>
      </c>
      <c r="P24" s="59">
        <f>'Collected to Claims Ratio'!N24</f>
        <v>0.38541385818279861</v>
      </c>
      <c r="Q24" s="59">
        <f>'Collected to Claims Ratio'!O24</f>
        <v>0.33228247162673391</v>
      </c>
      <c r="R24" s="59">
        <f>'Collected to Claims Ratio'!P24</f>
        <v>0.32913385826771652</v>
      </c>
      <c r="S24" s="64">
        <f>'Collected to Claims Ratio'!Q24</f>
        <v>0.35415325177076629</v>
      </c>
    </row>
    <row r="25" spans="2:21" x14ac:dyDescent="0.25">
      <c r="B25" s="70" t="str">
        <f>'Collected to Claims Ratio'!B25</f>
        <v>Army</v>
      </c>
      <c r="C25" s="59">
        <f>'Collected to Claims Ratio'!C25</f>
        <v>0.33333333333333331</v>
      </c>
      <c r="D25" s="59">
        <f>'Collected to Claims Ratio'!D25</f>
        <v>0.38805970149253732</v>
      </c>
      <c r="E25" s="59">
        <f>'Collected to Claims Ratio'!E25</f>
        <v>0.65454545454545454</v>
      </c>
      <c r="F25" s="59">
        <f>'Collected to Claims Ratio'!F25</f>
        <v>0.47297297297297297</v>
      </c>
      <c r="G25" s="59">
        <f>'Collected to Claims Ratio'!G25</f>
        <v>0.6875</v>
      </c>
      <c r="H25" s="64">
        <f>'Collected to Claims Ratio'!H25</f>
        <v>0.609375</v>
      </c>
      <c r="I25" s="5"/>
      <c r="J25" s="5"/>
      <c r="M25" s="70" t="str">
        <f>'Collected to Claims Ratio'!K25</f>
        <v>Army</v>
      </c>
      <c r="N25" s="59">
        <f>'Collected to Claims Ratio'!L25</f>
        <v>0.42268930871883381</v>
      </c>
      <c r="O25" s="59">
        <f>'Collected to Claims Ratio'!M25</f>
        <v>0.41915231525137725</v>
      </c>
      <c r="P25" s="59">
        <f>'Collected to Claims Ratio'!N25</f>
        <v>0.52609147609147611</v>
      </c>
      <c r="Q25" s="59">
        <f>'Collected to Claims Ratio'!O25</f>
        <v>0.43685704150407945</v>
      </c>
      <c r="R25" s="59">
        <f>'Collected to Claims Ratio'!P25</f>
        <v>0.52335759244689217</v>
      </c>
      <c r="S25" s="64">
        <f>'Collected to Claims Ratio'!Q25</f>
        <v>0.46594548251254508</v>
      </c>
    </row>
    <row r="26" spans="2:21" x14ac:dyDescent="0.25">
      <c r="B26" s="70" t="str">
        <f>'Collected to Claims Ratio'!B26</f>
        <v>DHA</v>
      </c>
      <c r="C26" s="59">
        <f>'Collected to Claims Ratio'!C26</f>
        <v>0.45808440932742339</v>
      </c>
      <c r="D26" s="59">
        <f>'Collected to Claims Ratio'!D26</f>
        <v>0.46213093709884467</v>
      </c>
      <c r="E26" s="59">
        <f>'Collected to Claims Ratio'!E26</f>
        <v>0.5139211136890951</v>
      </c>
      <c r="F26" s="59">
        <f>'Collected to Claims Ratio'!F26</f>
        <v>0.47822398190045251</v>
      </c>
      <c r="G26" s="59">
        <f>'Collected to Claims Ratio'!G26</f>
        <v>0.48816272090696899</v>
      </c>
      <c r="H26" s="64">
        <f>'Collected to Claims Ratio'!H26</f>
        <v>0.52794357026587091</v>
      </c>
      <c r="I26" s="5"/>
      <c r="J26" s="71" t="s">
        <v>327</v>
      </c>
      <c r="M26" s="70" t="str">
        <f>'Collected to Claims Ratio'!K26</f>
        <v>DHA</v>
      </c>
      <c r="N26" s="59">
        <f>'Collected to Claims Ratio'!L26</f>
        <v>0.30745550869252136</v>
      </c>
      <c r="O26" s="59">
        <f>'Collected to Claims Ratio'!M26</f>
        <v>0.33966463697301513</v>
      </c>
      <c r="P26" s="59">
        <f>'Collected to Claims Ratio'!N26</f>
        <v>0.34388937580384182</v>
      </c>
      <c r="Q26" s="59">
        <f>'Collected to Claims Ratio'!O26</f>
        <v>0.35444851418408035</v>
      </c>
      <c r="R26" s="59">
        <f>'Collected to Claims Ratio'!P26</f>
        <v>0.36879844656942024</v>
      </c>
      <c r="S26" s="64">
        <f>'Collected to Claims Ratio'!Q26</f>
        <v>0.33230047785121103</v>
      </c>
    </row>
    <row r="27" spans="2:21" x14ac:dyDescent="0.25">
      <c r="B27" s="70" t="str">
        <f>'Collected to Claims Ratio'!B27</f>
        <v>Navy</v>
      </c>
      <c r="C27" s="59">
        <f>'Collected to Claims Ratio'!C27</f>
        <v>3.5714285714285712E-2</v>
      </c>
      <c r="D27" s="59">
        <f>'Collected to Claims Ratio'!D27</f>
        <v>0.19672131147540983</v>
      </c>
      <c r="E27" s="59">
        <f>'Collected to Claims Ratio'!E27</f>
        <v>0.4642857142857143</v>
      </c>
      <c r="F27" s="59">
        <f>'Collected to Claims Ratio'!F27</f>
        <v>0.7</v>
      </c>
      <c r="G27" s="59">
        <f>'Collected to Claims Ratio'!G27</f>
        <v>0.5178571428571429</v>
      </c>
      <c r="H27" s="64">
        <f>'Collected to Claims Ratio'!H27</f>
        <v>0.11290322580645161</v>
      </c>
      <c r="I27" s="5"/>
      <c r="J27" s="5"/>
      <c r="M27" s="70" t="str">
        <f>'Collected to Claims Ratio'!K27</f>
        <v>Navy</v>
      </c>
      <c r="N27" s="59">
        <f>'Collected to Claims Ratio'!L27</f>
        <v>0.17948459157583097</v>
      </c>
      <c r="O27" s="59">
        <f>'Collected to Claims Ratio'!M27</f>
        <v>0.18736814773944371</v>
      </c>
      <c r="P27" s="59">
        <f>'Collected to Claims Ratio'!N27</f>
        <v>0.25775163480491847</v>
      </c>
      <c r="Q27" s="59">
        <f>'Collected to Claims Ratio'!O27</f>
        <v>0.30540978914225742</v>
      </c>
      <c r="R27" s="59">
        <f>'Collected to Claims Ratio'!P27</f>
        <v>0.2916598259727467</v>
      </c>
      <c r="S27" s="64">
        <f>'Collected to Claims Ratio'!Q27</f>
        <v>0.13034478297431917</v>
      </c>
    </row>
    <row r="28" spans="2:21" ht="13" thickBot="1" x14ac:dyDescent="0.3">
      <c r="B28" s="55" t="s">
        <v>5</v>
      </c>
      <c r="C28" s="57">
        <f>'Collected to Claims Ratio'!C28</f>
        <v>0.45354271826509629</v>
      </c>
      <c r="D28" s="57">
        <f>'Collected to Claims Ratio'!D28</f>
        <v>0.45329280648429587</v>
      </c>
      <c r="E28" s="57">
        <f>'Collected to Claims Ratio'!E28</f>
        <v>0.51586602027324813</v>
      </c>
      <c r="F28" s="57">
        <f>'Collected to Claims Ratio'!F28</f>
        <v>0.48273113708820403</v>
      </c>
      <c r="G28" s="57">
        <f>'Collected to Claims Ratio'!G28</f>
        <v>0.49781249999999999</v>
      </c>
      <c r="H28" s="67">
        <f>'Collected to Claims Ratio'!H28</f>
        <v>0.52041318248893265</v>
      </c>
      <c r="I28" s="10"/>
      <c r="J28" s="10"/>
      <c r="M28" s="55" t="s">
        <v>5</v>
      </c>
      <c r="N28" s="57">
        <f>'Collected to Claims Ratio'!L28</f>
        <v>0.30725888274380297</v>
      </c>
      <c r="O28" s="57">
        <f>'Collected to Claims Ratio'!M28</f>
        <v>0.33880611517968184</v>
      </c>
      <c r="P28" s="57">
        <f>'Collected to Claims Ratio'!N28</f>
        <v>0.34670718213633117</v>
      </c>
      <c r="Q28" s="57">
        <f>'Collected to Claims Ratio'!O28</f>
        <v>0.35602476940264743</v>
      </c>
      <c r="R28" s="57">
        <f>'Collected to Claims Ratio'!P28</f>
        <v>0.37390431007580455</v>
      </c>
      <c r="S28" s="67">
        <f>'Collected to Claims Ratio'!Q28</f>
        <v>0.33479397510633524</v>
      </c>
      <c r="T28" s="10"/>
      <c r="U28" s="10"/>
    </row>
    <row r="30" spans="2:21" x14ac:dyDescent="0.25">
      <c r="I30" s="24"/>
    </row>
    <row r="34" spans="5:5" x14ac:dyDescent="0.25">
      <c r="E34" s="1"/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2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4th Quarter </v>
      </c>
    </row>
    <row r="4" spans="1:21" ht="24.75" customHeight="1" thickBot="1" x14ac:dyDescent="0.3">
      <c r="B4" s="146" t="s">
        <v>246</v>
      </c>
      <c r="C4" s="146"/>
      <c r="D4" s="146"/>
      <c r="E4" s="146"/>
      <c r="F4" s="146"/>
      <c r="G4" s="146"/>
      <c r="H4" s="147"/>
      <c r="I4" s="147"/>
      <c r="M4" s="146" t="s">
        <v>247</v>
      </c>
      <c r="N4" s="146"/>
      <c r="O4" s="146"/>
      <c r="P4" s="146"/>
      <c r="Q4" s="146"/>
      <c r="R4" s="146"/>
      <c r="S4" s="147"/>
      <c r="T4" s="147"/>
    </row>
    <row r="5" spans="1:21" x14ac:dyDescent="0.25">
      <c r="B5" s="14" t="s">
        <v>4</v>
      </c>
      <c r="C5" s="58" t="str">
        <f>'Collected to Claims Ratio'!C5</f>
        <v>FY2017</v>
      </c>
      <c r="D5" s="58" t="str">
        <f>'Collected to Claims Ratio'!D5</f>
        <v>FY2018</v>
      </c>
      <c r="E5" s="58" t="str">
        <f>'Collected to Claims Ratio'!E5</f>
        <v>FY2019</v>
      </c>
      <c r="F5" s="58" t="str">
        <f>'Collected to Claims Ratio'!F5</f>
        <v>FY2020</v>
      </c>
      <c r="G5" s="58" t="str">
        <f>'Collected to Claims Ratio'!G5</f>
        <v>FY2021</v>
      </c>
      <c r="H5" s="69" t="str">
        <f>'Collected to Claims Ratio'!H5</f>
        <v>FY2022</v>
      </c>
      <c r="M5" s="63" t="s">
        <v>4</v>
      </c>
      <c r="N5" s="58" t="str">
        <f>'Collected to Claims Ratio'!L5</f>
        <v>FY2017</v>
      </c>
      <c r="O5" s="58" t="str">
        <f>'Collected to Claims Ratio'!M5</f>
        <v>FY2018</v>
      </c>
      <c r="P5" s="58" t="str">
        <f>'Collected to Claims Ratio'!N5</f>
        <v>FY2019</v>
      </c>
      <c r="Q5" s="58" t="str">
        <f>'Collected to Claims Ratio'!O5</f>
        <v>FY2020</v>
      </c>
      <c r="R5" s="58" t="str">
        <f>'Collected to Claims Ratio'!P5</f>
        <v>FY2021</v>
      </c>
      <c r="S5" s="60" t="str">
        <f>'Collected to Claims Ratio'!Q5</f>
        <v>FY2022</v>
      </c>
    </row>
    <row r="6" spans="1:21" x14ac:dyDescent="0.25">
      <c r="B6" s="70" t="str">
        <f>'Claims per Disp or Visits'!B6</f>
        <v>Air Force</v>
      </c>
      <c r="C6" s="48">
        <f>'Claims per Disp or Visits'!C6</f>
        <v>6</v>
      </c>
      <c r="D6" s="48">
        <f>'Claims per Disp or Visits'!D6</f>
        <v>5</v>
      </c>
      <c r="E6" s="48">
        <f>'Claims per Disp or Visits'!E6</f>
        <v>6</v>
      </c>
      <c r="F6" s="48">
        <f>'Claims per Disp or Visits'!F6</f>
        <v>0</v>
      </c>
      <c r="G6" s="48">
        <f>'Claims per Disp or Visits'!G6</f>
        <v>1</v>
      </c>
      <c r="H6" s="53">
        <f>'Claims per Disp or Visits'!H6</f>
        <v>0</v>
      </c>
      <c r="M6" s="70" t="str">
        <f>'Claims per Disp or Visits'!B6</f>
        <v>Air Force</v>
      </c>
      <c r="N6" s="48">
        <f>'Claims per Disp or Visits'!L6</f>
        <v>4269</v>
      </c>
      <c r="O6" s="48">
        <f>'Claims per Disp or Visits'!M6</f>
        <v>7098</v>
      </c>
      <c r="P6" s="48">
        <f>'Claims per Disp or Visits'!N6</f>
        <v>7418</v>
      </c>
      <c r="Q6" s="48">
        <f>'Claims per Disp or Visits'!O6</f>
        <v>7930</v>
      </c>
      <c r="R6" s="48">
        <f>'Claims per Disp or Visits'!P6</f>
        <v>4445</v>
      </c>
      <c r="S6" s="53">
        <f>'Claims per Disp or Visits'!Q6</f>
        <v>1553</v>
      </c>
    </row>
    <row r="7" spans="1:21" x14ac:dyDescent="0.25">
      <c r="B7" s="70" t="str">
        <f>'Claims per Disp or Visits'!B7</f>
        <v>Army</v>
      </c>
      <c r="C7" s="48">
        <f>'Claims per Disp or Visits'!C7</f>
        <v>126</v>
      </c>
      <c r="D7" s="48">
        <f>'Claims per Disp or Visits'!D7</f>
        <v>134</v>
      </c>
      <c r="E7" s="48">
        <f>'Claims per Disp or Visits'!E7</f>
        <v>110</v>
      </c>
      <c r="F7" s="48">
        <f>'Claims per Disp or Visits'!F7</f>
        <v>148</v>
      </c>
      <c r="G7" s="48">
        <f>'Claims per Disp or Visits'!G7</f>
        <v>144</v>
      </c>
      <c r="H7" s="53">
        <f>'Claims per Disp or Visits'!H7</f>
        <v>128</v>
      </c>
      <c r="I7" s="6"/>
      <c r="J7" s="6"/>
      <c r="M7" s="70" t="str">
        <f>'Claims per Disp or Visits'!B7</f>
        <v>Army</v>
      </c>
      <c r="N7" s="48">
        <f>'Claims per Disp or Visits'!L7</f>
        <v>32447</v>
      </c>
      <c r="O7" s="48">
        <f>'Claims per Disp or Visits'!M7</f>
        <v>40298</v>
      </c>
      <c r="P7" s="48">
        <f>'Claims per Disp or Visits'!N7</f>
        <v>38480</v>
      </c>
      <c r="Q7" s="48">
        <f>'Claims per Disp or Visits'!O7</f>
        <v>39466</v>
      </c>
      <c r="R7" s="48">
        <f>'Claims per Disp or Visits'!P7</f>
        <v>40672</v>
      </c>
      <c r="S7" s="53">
        <f>'Claims per Disp or Visits'!Q7</f>
        <v>39657</v>
      </c>
    </row>
    <row r="8" spans="1:21" x14ac:dyDescent="0.25">
      <c r="B8" s="70" t="str">
        <f>'Claims per Disp or Visits'!B8</f>
        <v>DHA</v>
      </c>
      <c r="C8" s="48">
        <f>'Claims per Disp or Visits'!C8</f>
        <v>5189</v>
      </c>
      <c r="D8" s="48">
        <f>'Claims per Disp or Visits'!D8</f>
        <v>4674</v>
      </c>
      <c r="E8" s="48">
        <f>'Claims per Disp or Visits'!E8</f>
        <v>4310</v>
      </c>
      <c r="F8" s="48">
        <f>'Claims per Disp or Visits'!F8</f>
        <v>3536</v>
      </c>
      <c r="G8" s="48">
        <f>'Claims per Disp or Visits'!G8</f>
        <v>2999</v>
      </c>
      <c r="H8" s="53">
        <f>'Claims per Disp or Visits'!H8</f>
        <v>1843</v>
      </c>
      <c r="M8" s="70" t="str">
        <f>'Claims per Disp or Visits'!B8</f>
        <v>DHA</v>
      </c>
      <c r="N8" s="48">
        <f>'Claims per Disp or Visits'!L8</f>
        <v>1944200</v>
      </c>
      <c r="O8" s="48">
        <f>'Claims per Disp or Visits'!M8</f>
        <v>1661006</v>
      </c>
      <c r="P8" s="48">
        <f>'Claims per Disp or Visits'!N8</f>
        <v>1542592</v>
      </c>
      <c r="Q8" s="48">
        <f>'Claims per Disp or Visits'!O8</f>
        <v>1231310</v>
      </c>
      <c r="R8" s="48">
        <f>'Claims per Disp or Visits'!P8</f>
        <v>955305</v>
      </c>
      <c r="S8" s="53">
        <f>'Claims per Disp or Visits'!Q8</f>
        <v>830384</v>
      </c>
    </row>
    <row r="9" spans="1:21" x14ac:dyDescent="0.25">
      <c r="B9" s="70" t="str">
        <f>'Claims per Disp or Visits'!B9</f>
        <v>Navy</v>
      </c>
      <c r="C9" s="48">
        <f>'Claims per Disp or Visits'!C9</f>
        <v>28</v>
      </c>
      <c r="D9" s="48">
        <f>'Claims per Disp or Visits'!D9</f>
        <v>122</v>
      </c>
      <c r="E9" s="48">
        <f>'Claims per Disp or Visits'!E9</f>
        <v>112</v>
      </c>
      <c r="F9" s="48">
        <f>'Claims per Disp or Visits'!F9</f>
        <v>80</v>
      </c>
      <c r="G9" s="48">
        <f>'Claims per Disp or Visits'!G9</f>
        <v>56</v>
      </c>
      <c r="H9" s="53">
        <f>'Claims per Disp or Visits'!H9</f>
        <v>62</v>
      </c>
      <c r="M9" s="70" t="str">
        <f>'Claims per Disp or Visits'!B9</f>
        <v>Navy</v>
      </c>
      <c r="N9" s="48">
        <f>'Claims per Disp or Visits'!L9</f>
        <v>29724</v>
      </c>
      <c r="O9" s="48">
        <f>'Claims per Disp or Visits'!M9</f>
        <v>30811</v>
      </c>
      <c r="P9" s="48">
        <f>'Claims per Disp or Visits'!N9</f>
        <v>31961</v>
      </c>
      <c r="Q9" s="48">
        <f>'Claims per Disp or Visits'!O9</f>
        <v>20962</v>
      </c>
      <c r="R9" s="48">
        <f>'Claims per Disp or Visits'!P9</f>
        <v>12182</v>
      </c>
      <c r="S9" s="53">
        <f>'Claims per Disp or Visits'!Q9</f>
        <v>15459</v>
      </c>
    </row>
    <row r="10" spans="1:21" ht="13" thickBot="1" x14ac:dyDescent="0.3">
      <c r="B10" s="55" t="s">
        <v>5</v>
      </c>
      <c r="C10" s="49">
        <f t="shared" ref="C10:H10" si="0">SUM(C6:C9)</f>
        <v>5349</v>
      </c>
      <c r="D10" s="49">
        <f t="shared" si="0"/>
        <v>4935</v>
      </c>
      <c r="E10" s="49">
        <f t="shared" si="0"/>
        <v>4538</v>
      </c>
      <c r="F10" s="49">
        <f t="shared" si="0"/>
        <v>3764</v>
      </c>
      <c r="G10" s="49">
        <f t="shared" si="0"/>
        <v>3200</v>
      </c>
      <c r="H10" s="56">
        <f t="shared" si="0"/>
        <v>2033</v>
      </c>
      <c r="I10" s="9"/>
      <c r="J10" s="9"/>
      <c r="K10" s="9"/>
      <c r="L10" s="9"/>
      <c r="M10" s="55" t="s">
        <v>5</v>
      </c>
      <c r="N10" s="49">
        <f t="shared" ref="N10:S10" si="1">SUM(N6:N9)</f>
        <v>2010640</v>
      </c>
      <c r="O10" s="49">
        <f t="shared" si="1"/>
        <v>1739213</v>
      </c>
      <c r="P10" s="49">
        <f t="shared" si="1"/>
        <v>1620451</v>
      </c>
      <c r="Q10" s="49">
        <f t="shared" si="1"/>
        <v>1299668</v>
      </c>
      <c r="R10" s="49">
        <f t="shared" si="1"/>
        <v>1012604</v>
      </c>
      <c r="S10" s="56">
        <f t="shared" si="1"/>
        <v>887053</v>
      </c>
      <c r="T10" s="9"/>
      <c r="U10" s="9"/>
    </row>
    <row r="13" spans="1:21" ht="22.5" customHeight="1" thickBot="1" x14ac:dyDescent="0.3">
      <c r="B13" s="146" t="s">
        <v>250</v>
      </c>
      <c r="C13" s="146"/>
      <c r="D13" s="146"/>
      <c r="E13" s="146"/>
      <c r="F13" s="146"/>
      <c r="G13" s="146"/>
      <c r="H13" s="147"/>
      <c r="I13" s="147"/>
      <c r="M13" s="146" t="s">
        <v>251</v>
      </c>
      <c r="N13" s="146"/>
      <c r="O13" s="146"/>
      <c r="P13" s="146"/>
      <c r="Q13" s="146"/>
      <c r="R13" s="146"/>
      <c r="S13" s="147"/>
      <c r="T13" s="147"/>
    </row>
    <row r="14" spans="1:21" x14ac:dyDescent="0.25">
      <c r="B14" s="14" t="s">
        <v>4</v>
      </c>
      <c r="C14" s="58" t="str">
        <f>'Collected to Claims Ratio'!C14</f>
        <v>FY2017</v>
      </c>
      <c r="D14" s="58" t="str">
        <f>'Collected to Claims Ratio'!D14</f>
        <v>FY2018</v>
      </c>
      <c r="E14" s="58" t="str">
        <f>'Collected to Claims Ratio'!E14</f>
        <v>FY2019</v>
      </c>
      <c r="F14" s="58" t="str">
        <f>'Collected to Claims Ratio'!F14</f>
        <v>FY2020</v>
      </c>
      <c r="G14" s="58" t="str">
        <f>'Collected to Claims Ratio'!G14</f>
        <v>FY2021</v>
      </c>
      <c r="H14" s="69" t="str">
        <f>'Collected to Claims Ratio'!H14</f>
        <v>FY2022</v>
      </c>
      <c r="M14" s="63" t="s">
        <v>4</v>
      </c>
      <c r="N14" s="58" t="str">
        <f>'Collected to Claims Ratio'!L14</f>
        <v>FY2017</v>
      </c>
      <c r="O14" s="58" t="str">
        <f>'Collected to Claims Ratio'!M14</f>
        <v>FY2018</v>
      </c>
      <c r="P14" s="58" t="str">
        <f>'Collected to Claims Ratio'!N14</f>
        <v>FY2019</v>
      </c>
      <c r="Q14" s="58" t="str">
        <f>'Collected to Claims Ratio'!O14</f>
        <v>FY2020</v>
      </c>
      <c r="R14" s="62" t="str">
        <f>'Collected to Claims Ratio'!P14</f>
        <v>FY2021</v>
      </c>
      <c r="S14" s="60" t="str">
        <f>'Collected to Claims Ratio'!Q14</f>
        <v>FY2022</v>
      </c>
    </row>
    <row r="15" spans="1:21" x14ac:dyDescent="0.25">
      <c r="B15" s="70" t="str">
        <f>'Claims per Disp or Visits'!B15</f>
        <v>Air Force</v>
      </c>
      <c r="C15" s="48">
        <f>'Claims per Disp or Visits'!C15</f>
        <v>775</v>
      </c>
      <c r="D15" s="48">
        <f>'Claims per Disp or Visits'!D15</f>
        <v>1826</v>
      </c>
      <c r="E15" s="48">
        <f>'Claims per Disp or Visits'!E15</f>
        <v>3894</v>
      </c>
      <c r="F15" s="48">
        <f>'Claims per Disp or Visits'!F15</f>
        <v>2089</v>
      </c>
      <c r="G15" s="48">
        <f>'Claims per Disp or Visits'!G15</f>
        <v>915</v>
      </c>
      <c r="H15" s="53">
        <f>'Claims per Disp or Visits'!H15</f>
        <v>0</v>
      </c>
      <c r="I15" s="6"/>
      <c r="J15" s="6"/>
      <c r="M15" s="70" t="str">
        <f>'Claims per Disp or Visits'!B6</f>
        <v>Air Force</v>
      </c>
      <c r="N15" s="48">
        <f>'Claims per Disp or Visits'!L15</f>
        <v>122207</v>
      </c>
      <c r="O15" s="48">
        <f>'Claims per Disp or Visits'!M15</f>
        <v>180825</v>
      </c>
      <c r="P15" s="48">
        <f>'Claims per Disp or Visits'!N15</f>
        <v>167024</v>
      </c>
      <c r="Q15" s="48">
        <f>'Claims per Disp or Visits'!O15</f>
        <v>145670</v>
      </c>
      <c r="R15" s="48">
        <f>'Claims per Disp or Visits'!P15</f>
        <v>256417</v>
      </c>
      <c r="S15" s="53">
        <f>'Claims per Disp or Visits'!Q15</f>
        <v>67457</v>
      </c>
    </row>
    <row r="16" spans="1:21" x14ac:dyDescent="0.25">
      <c r="B16" s="70" t="str">
        <f>'Claims per Disp or Visits'!B16</f>
        <v>Army</v>
      </c>
      <c r="C16" s="48">
        <f>'Claims per Disp or Visits'!C16</f>
        <v>3500</v>
      </c>
      <c r="D16" s="48">
        <f>'Claims per Disp or Visits'!D16</f>
        <v>3360</v>
      </c>
      <c r="E16" s="48">
        <f>'Claims per Disp or Visits'!E16</f>
        <v>3240</v>
      </c>
      <c r="F16" s="48">
        <f>'Claims per Disp or Visits'!F16</f>
        <v>3072</v>
      </c>
      <c r="G16" s="48">
        <f>'Claims per Disp or Visits'!G16</f>
        <v>2774</v>
      </c>
      <c r="H16" s="53">
        <f>'Claims per Disp or Visits'!H16</f>
        <v>2629</v>
      </c>
      <c r="I16" s="6"/>
      <c r="J16" s="6"/>
      <c r="M16" s="70" t="str">
        <f>'Claims per Disp or Visits'!B7</f>
        <v>Army</v>
      </c>
      <c r="N16" s="48">
        <f>'Claims per Disp or Visits'!L16</f>
        <v>420004</v>
      </c>
      <c r="O16" s="48">
        <f>'Claims per Disp or Visits'!M16</f>
        <v>210354</v>
      </c>
      <c r="P16" s="48">
        <f>'Claims per Disp or Visits'!N16</f>
        <v>203342</v>
      </c>
      <c r="Q16" s="48">
        <f>'Claims per Disp or Visits'!O16</f>
        <v>441225</v>
      </c>
      <c r="R16" s="48">
        <f>'Claims per Disp or Visits'!P16</f>
        <v>533131</v>
      </c>
      <c r="S16" s="53">
        <f>'Claims per Disp or Visits'!Q16</f>
        <v>507984</v>
      </c>
    </row>
    <row r="17" spans="2:21" x14ac:dyDescent="0.25">
      <c r="B17" s="70" t="str">
        <f>'Claims per Disp or Visits'!B17</f>
        <v>DHA</v>
      </c>
      <c r="C17" s="48">
        <f>'Claims per Disp or Visits'!C17</f>
        <v>164086</v>
      </c>
      <c r="D17" s="48">
        <f>'Claims per Disp or Visits'!D17</f>
        <v>154016</v>
      </c>
      <c r="E17" s="48">
        <f>'Claims per Disp or Visits'!E17</f>
        <v>126048</v>
      </c>
      <c r="F17" s="48">
        <f>'Claims per Disp or Visits'!F17</f>
        <v>98558</v>
      </c>
      <c r="G17" s="48">
        <f>'Claims per Disp or Visits'!G17</f>
        <v>163920</v>
      </c>
      <c r="H17" s="53">
        <f>'Claims per Disp or Visits'!H17</f>
        <v>124060</v>
      </c>
      <c r="I17" s="6"/>
      <c r="J17" s="6"/>
      <c r="M17" s="70" t="str">
        <f>'Claims per Disp or Visits'!B8</f>
        <v>DHA</v>
      </c>
      <c r="N17" s="48">
        <f>'Claims per Disp or Visits'!L17</f>
        <v>12559220</v>
      </c>
      <c r="O17" s="48">
        <f>'Claims per Disp or Visits'!M17</f>
        <v>11110338</v>
      </c>
      <c r="P17" s="48">
        <f>'Claims per Disp or Visits'!N17</f>
        <v>9046348</v>
      </c>
      <c r="Q17" s="48">
        <f>'Claims per Disp or Visits'!O17</f>
        <v>6615619</v>
      </c>
      <c r="R17" s="48">
        <f>'Claims per Disp or Visits'!P17</f>
        <v>6447015</v>
      </c>
      <c r="S17" s="53">
        <f>'Claims per Disp or Visits'!Q17</f>
        <v>5598460</v>
      </c>
    </row>
    <row r="18" spans="2:21" x14ac:dyDescent="0.25">
      <c r="B18" s="70" t="str">
        <f>'Claims per Disp or Visits'!B18</f>
        <v>Navy</v>
      </c>
      <c r="C18" s="48">
        <f>'Claims per Disp or Visits'!C18</f>
        <v>2704</v>
      </c>
      <c r="D18" s="48">
        <f>'Claims per Disp or Visits'!D18</f>
        <v>2436</v>
      </c>
      <c r="E18" s="48">
        <f>'Claims per Disp or Visits'!E18</f>
        <v>2504</v>
      </c>
      <c r="F18" s="48">
        <f>'Claims per Disp or Visits'!F18</f>
        <v>2304</v>
      </c>
      <c r="G18" s="48">
        <f>'Claims per Disp or Visits'!G18</f>
        <v>1440</v>
      </c>
      <c r="H18" s="53">
        <f>'Claims per Disp or Visits'!H18</f>
        <v>2454</v>
      </c>
      <c r="I18" s="6"/>
      <c r="J18" s="6"/>
      <c r="M18" s="70" t="str">
        <f>'Claims per Disp or Visits'!B9</f>
        <v>Navy</v>
      </c>
      <c r="N18" s="48">
        <f>'Claims per Disp or Visits'!L18</f>
        <v>148650</v>
      </c>
      <c r="O18" s="48">
        <f>'Claims per Disp or Visits'!M18</f>
        <v>147461</v>
      </c>
      <c r="P18" s="48">
        <f>'Claims per Disp or Visits'!N18</f>
        <v>142615</v>
      </c>
      <c r="Q18" s="48">
        <f>'Claims per Disp or Visits'!O18</f>
        <v>83532</v>
      </c>
      <c r="R18" s="48">
        <f>'Claims per Disp or Visits'!P18</f>
        <v>46940</v>
      </c>
      <c r="S18" s="53">
        <f>'Claims per Disp or Visits'!Q18</f>
        <v>56463</v>
      </c>
    </row>
    <row r="19" spans="2:21" ht="13" thickBot="1" x14ac:dyDescent="0.3">
      <c r="B19" s="55" t="s">
        <v>5</v>
      </c>
      <c r="C19" s="49">
        <f t="shared" ref="C19:H19" si="2">SUM(C15:C18)</f>
        <v>171065</v>
      </c>
      <c r="D19" s="49">
        <f t="shared" si="2"/>
        <v>161638</v>
      </c>
      <c r="E19" s="49">
        <f t="shared" si="2"/>
        <v>135686</v>
      </c>
      <c r="F19" s="49">
        <f t="shared" si="2"/>
        <v>106023</v>
      </c>
      <c r="G19" s="49">
        <f t="shared" si="2"/>
        <v>169049</v>
      </c>
      <c r="H19" s="56">
        <f t="shared" si="2"/>
        <v>129143</v>
      </c>
      <c r="I19" s="9"/>
      <c r="J19" s="9"/>
      <c r="K19" s="9"/>
      <c r="L19" s="9"/>
      <c r="M19" s="55" t="s">
        <v>5</v>
      </c>
      <c r="N19" s="49">
        <f t="shared" ref="N19:S19" si="3">SUM(N15:N18)</f>
        <v>13250081</v>
      </c>
      <c r="O19" s="49">
        <f t="shared" si="3"/>
        <v>11648978</v>
      </c>
      <c r="P19" s="49">
        <f t="shared" si="3"/>
        <v>9559329</v>
      </c>
      <c r="Q19" s="49">
        <f t="shared" si="3"/>
        <v>7286046</v>
      </c>
      <c r="R19" s="49">
        <f t="shared" si="3"/>
        <v>7283503</v>
      </c>
      <c r="S19" s="56">
        <f t="shared" si="3"/>
        <v>6230364</v>
      </c>
      <c r="T19" s="9"/>
      <c r="U19" s="9"/>
    </row>
    <row r="22" spans="2:21" ht="23.25" customHeight="1" thickBot="1" x14ac:dyDescent="0.3">
      <c r="B22" s="146" t="s">
        <v>253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252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5">
      <c r="B23" s="14" t="s">
        <v>4</v>
      </c>
      <c r="C23" s="58" t="str">
        <f>'Collected to Claims Ratio'!C23</f>
        <v>FY2017</v>
      </c>
      <c r="D23" s="58" t="str">
        <f>'Collected to Claims Ratio'!D23</f>
        <v>FY2018</v>
      </c>
      <c r="E23" s="58" t="str">
        <f>'Collected to Claims Ratio'!E23</f>
        <v>FY2019</v>
      </c>
      <c r="F23" s="58" t="str">
        <f>'Collected to Claims Ratio'!F23</f>
        <v>FY2020</v>
      </c>
      <c r="G23" s="58" t="str">
        <f>'Collected to Claims Ratio'!G23</f>
        <v>FY2021</v>
      </c>
      <c r="H23" s="69" t="str">
        <f>'Collected to Claims Ratio'!H23</f>
        <v>FY2022</v>
      </c>
      <c r="M23" s="63" t="s">
        <v>4</v>
      </c>
      <c r="N23" s="58" t="str">
        <f>'Collected to Claims Ratio'!L23</f>
        <v>FY2017</v>
      </c>
      <c r="O23" s="58" t="str">
        <f>'Collected to Claims Ratio'!M23</f>
        <v>FY2018</v>
      </c>
      <c r="P23" s="58" t="str">
        <f>'Collected to Claims Ratio'!N23</f>
        <v>FY2019</v>
      </c>
      <c r="Q23" s="58" t="str">
        <f>'Collected to Claims Ratio'!O23</f>
        <v>FY2020</v>
      </c>
      <c r="R23" s="58" t="str">
        <f>'Collected to Claims Ratio'!P23</f>
        <v>FY2021</v>
      </c>
      <c r="S23" s="60" t="str">
        <f>'Collected to Claims Ratio'!Q23</f>
        <v>FY2022</v>
      </c>
    </row>
    <row r="24" spans="2:21" x14ac:dyDescent="0.25">
      <c r="B24" s="70" t="str">
        <f>'Claims per Disp or Visits'!B24</f>
        <v>Air Force</v>
      </c>
      <c r="C24" s="59">
        <f>'Claims per Disp or Visits'!C24</f>
        <v>7.7419354838709677E-3</v>
      </c>
      <c r="D24" s="59">
        <f>'Claims per Disp or Visits'!D24</f>
        <v>2.7382256297918948E-3</v>
      </c>
      <c r="E24" s="59">
        <f>'Claims per Disp or Visits'!E24</f>
        <v>1.5408320493066256E-3</v>
      </c>
      <c r="F24" s="59">
        <f>'Claims per Disp or Visits'!F24</f>
        <v>0</v>
      </c>
      <c r="G24" s="59">
        <f>'Claims per Disp or Visits'!G24</f>
        <v>1.092896174863388E-3</v>
      </c>
      <c r="H24" s="59">
        <v>0</v>
      </c>
      <c r="I24" s="5"/>
      <c r="J24" s="5"/>
      <c r="M24" s="70" t="str">
        <f>'Claims per Disp or Visits'!K24</f>
        <v>Air Force</v>
      </c>
      <c r="N24" s="59">
        <f>'Claims per Disp or Visits'!L24</f>
        <v>3.4932532506321244E-2</v>
      </c>
      <c r="O24" s="59">
        <f>'Claims per Disp or Visits'!M24</f>
        <v>3.925342181667358E-2</v>
      </c>
      <c r="P24" s="59">
        <f>'Claims per Disp or Visits'!N24</f>
        <v>4.4412779001820099E-2</v>
      </c>
      <c r="Q24" s="59">
        <f>'Claims per Disp or Visits'!O24</f>
        <v>5.4438113544312487E-2</v>
      </c>
      <c r="R24" s="59">
        <f>'Claims per Disp or Visits'!P24</f>
        <v>1.7335044088340478E-2</v>
      </c>
      <c r="S24" s="64">
        <f>'Claims per Disp or Visits'!Q24</f>
        <v>2.3022073320782127E-2</v>
      </c>
      <c r="T24" s="5"/>
    </row>
    <row r="25" spans="2:21" x14ac:dyDescent="0.25">
      <c r="B25" s="70" t="str">
        <f>'Claims per Disp or Visits'!B25</f>
        <v>Army</v>
      </c>
      <c r="C25" s="59">
        <f>'Claims per Disp or Visits'!C25</f>
        <v>3.5999999999999997E-2</v>
      </c>
      <c r="D25" s="59">
        <f>'Claims per Disp or Visits'!D25</f>
        <v>3.9880952380952378E-2</v>
      </c>
      <c r="E25" s="59">
        <f>'Claims per Disp or Visits'!E25</f>
        <v>3.3950617283950615E-2</v>
      </c>
      <c r="F25" s="59">
        <f>'Claims per Disp or Visits'!F25</f>
        <v>4.8177083333333336E-2</v>
      </c>
      <c r="G25" s="59">
        <f>'Claims per Disp or Visits'!G25</f>
        <v>5.1910598413842823E-2</v>
      </c>
      <c r="H25" s="64">
        <f>'Claims per Disp or Visits'!H25</f>
        <v>4.8687713959680488E-2</v>
      </c>
      <c r="I25" s="5"/>
      <c r="J25" s="5"/>
      <c r="M25" s="70" t="str">
        <f>'Claims per Disp or Visits'!K25</f>
        <v>Army</v>
      </c>
      <c r="N25" s="59">
        <f>'Claims per Disp or Visits'!L25</f>
        <v>7.725402615213188E-2</v>
      </c>
      <c r="O25" s="59">
        <f>'Claims per Disp or Visits'!M25</f>
        <v>0.191572301929129</v>
      </c>
      <c r="P25" s="59">
        <f>'Claims per Disp or Visits'!N25</f>
        <v>0.18923783576437725</v>
      </c>
      <c r="Q25" s="59">
        <f>'Claims per Disp or Visits'!O25</f>
        <v>8.9446427559635111E-2</v>
      </c>
      <c r="R25" s="59">
        <f>'Claims per Disp or Visits'!P25</f>
        <v>7.6288942117415798E-2</v>
      </c>
      <c r="S25" s="64">
        <f>'Claims per Disp or Visits'!Q25</f>
        <v>7.8067419446281774E-2</v>
      </c>
      <c r="T25" s="5"/>
    </row>
    <row r="26" spans="2:21" x14ac:dyDescent="0.25">
      <c r="B26" s="70" t="str">
        <f>'Claims per Disp or Visits'!B26</f>
        <v>DHA</v>
      </c>
      <c r="C26" s="59">
        <f>'Claims per Disp or Visits'!C26</f>
        <v>3.1623660763258295E-2</v>
      </c>
      <c r="D26" s="59">
        <f>'Claims per Disp or Visits'!D26</f>
        <v>3.0347496364014129E-2</v>
      </c>
      <c r="E26" s="59">
        <f>'Claims per Disp or Visits'!E26</f>
        <v>3.4193323178471693E-2</v>
      </c>
      <c r="F26" s="59">
        <f>'Claims per Disp or Visits'!F26</f>
        <v>3.5877351407293166E-2</v>
      </c>
      <c r="G26" s="59">
        <f>'Claims per Disp or Visits'!G26</f>
        <v>1.829551000488043E-2</v>
      </c>
      <c r="H26" s="64">
        <f>'Claims per Disp or Visits'!H26</f>
        <v>1.4855714976624215E-2</v>
      </c>
      <c r="I26" s="5"/>
      <c r="J26" s="5"/>
      <c r="M26" s="70" t="str">
        <f>'Claims per Disp or Visits'!K26</f>
        <v>DHA</v>
      </c>
      <c r="N26" s="59">
        <f>'Claims per Disp or Visits'!L26</f>
        <v>0.15480260716827957</v>
      </c>
      <c r="O26" s="59">
        <f>'Claims per Disp or Visits'!M26</f>
        <v>0.14950094227556354</v>
      </c>
      <c r="P26" s="59">
        <f>'Claims per Disp or Visits'!N26</f>
        <v>0.17052096602960665</v>
      </c>
      <c r="Q26" s="59">
        <f>'Claims per Disp or Visits'!O26</f>
        <v>0.18612166148020315</v>
      </c>
      <c r="R26" s="59">
        <f>'Claims per Disp or Visits'!P26</f>
        <v>0.14817787766896773</v>
      </c>
      <c r="S26" s="64">
        <f>'Claims per Disp or Visits'!Q26</f>
        <v>0.14832364614554716</v>
      </c>
      <c r="T26" s="5"/>
    </row>
    <row r="27" spans="2:21" x14ac:dyDescent="0.25">
      <c r="B27" s="70" t="str">
        <f>'Claims per Disp or Visits'!B27</f>
        <v>Navy</v>
      </c>
      <c r="C27" s="59">
        <f>'Claims per Disp or Visits'!C27</f>
        <v>1.0355029585798817E-2</v>
      </c>
      <c r="D27" s="59">
        <f>'Claims per Disp or Visits'!D27</f>
        <v>5.0082101806239739E-2</v>
      </c>
      <c r="E27" s="59">
        <f>'Claims per Disp or Visits'!E27</f>
        <v>4.472843450479233E-2</v>
      </c>
      <c r="F27" s="59">
        <f>'Claims per Disp or Visits'!F27</f>
        <v>3.4722222222222224E-2</v>
      </c>
      <c r="G27" s="59">
        <f>'Claims per Disp or Visits'!G27</f>
        <v>3.888888888888889E-2</v>
      </c>
      <c r="H27" s="64">
        <f>'Claims per Disp or Visits'!H27</f>
        <v>2.526487367563162E-2</v>
      </c>
      <c r="I27" s="5"/>
      <c r="J27" s="5"/>
      <c r="M27" s="70" t="str">
        <f>'Claims per Disp or Visits'!K27</f>
        <v>Navy</v>
      </c>
      <c r="N27" s="59">
        <f>'Claims per Disp or Visits'!L27</f>
        <v>0.19995963673057518</v>
      </c>
      <c r="O27" s="59">
        <f>'Claims per Disp or Visits'!M27</f>
        <v>0.20894338163989123</v>
      </c>
      <c r="P27" s="59">
        <f>'Claims per Disp or Visits'!N27</f>
        <v>0.2241068611296147</v>
      </c>
      <c r="Q27" s="59">
        <f>'Claims per Disp or Visits'!O27</f>
        <v>0.25094574534310204</v>
      </c>
      <c r="R27" s="59">
        <f>'Claims per Disp or Visits'!P27</f>
        <v>0.25952279505752024</v>
      </c>
      <c r="S27" s="64">
        <f>'Claims per Disp or Visits'!Q27</f>
        <v>0.27378991551989801</v>
      </c>
      <c r="T27" s="5"/>
    </row>
    <row r="28" spans="2:21" ht="13" thickBot="1" x14ac:dyDescent="0.3">
      <c r="B28" s="55" t="s">
        <v>5</v>
      </c>
      <c r="C28" s="57">
        <f>'Claims per Disp or Visits'!C28</f>
        <v>3.1268815947154589E-2</v>
      </c>
      <c r="D28" s="57">
        <f>'Claims per Disp or Visits'!D28</f>
        <v>3.0531186973360224E-2</v>
      </c>
      <c r="E28" s="57">
        <f>'Claims per Disp or Visits'!E28</f>
        <v>3.344486535088366E-2</v>
      </c>
      <c r="F28" s="57">
        <f>'Claims per Disp or Visits'!F28</f>
        <v>3.5501730756533963E-2</v>
      </c>
      <c r="G28" s="57">
        <f>'Claims per Disp or Visits'!G28</f>
        <v>1.8929422830067023E-2</v>
      </c>
      <c r="H28" s="67">
        <f>'Claims per Disp or Visits'!H28</f>
        <v>1.57422392231867E-2</v>
      </c>
      <c r="I28" s="10"/>
      <c r="J28" s="10"/>
      <c r="M28" s="55" t="s">
        <v>5</v>
      </c>
      <c r="N28" s="57">
        <f>'Claims per Disp or Visits'!L28</f>
        <v>0.15174548744268054</v>
      </c>
      <c r="O28" s="57">
        <f>'Claims per Disp or Visits'!M28</f>
        <v>0.14930176707347204</v>
      </c>
      <c r="P28" s="57">
        <f>'Claims per Disp or Visits'!N28</f>
        <v>0.16951514065474679</v>
      </c>
      <c r="Q28" s="57">
        <f>'Claims per Disp or Visits'!O28</f>
        <v>0.17837768249061287</v>
      </c>
      <c r="R28" s="57">
        <f>'Claims per Disp or Visits'!P28</f>
        <v>0.13902705882046043</v>
      </c>
      <c r="S28" s="67">
        <f>'Claims per Disp or Visits'!Q28</f>
        <v>0.1423757905637616</v>
      </c>
      <c r="T28" s="10"/>
    </row>
    <row r="30" spans="2:21" x14ac:dyDescent="0.25">
      <c r="I30" s="24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.1796875" customWidth="1"/>
    <col min="7" max="7" width="18.54296875" style="1" customWidth="1"/>
    <col min="8" max="8" width="15.1796875" customWidth="1"/>
    <col min="9" max="9" width="10.1796875" customWidth="1"/>
    <col min="10" max="10" width="10" customWidth="1"/>
    <col min="11" max="11" width="3.1796875" customWidth="1"/>
    <col min="12" max="12" width="34.2695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4th Quarter </v>
      </c>
    </row>
    <row r="4" spans="1:12" ht="13" thickBot="1" x14ac:dyDescent="0.3">
      <c r="C4" t="s">
        <v>116</v>
      </c>
    </row>
    <row r="5" spans="1:12" ht="12.75" customHeight="1" x14ac:dyDescent="0.25">
      <c r="B5" s="14" t="s">
        <v>4</v>
      </c>
      <c r="C5" s="122" t="s">
        <v>358</v>
      </c>
      <c r="D5" s="122" t="s">
        <v>361</v>
      </c>
      <c r="E5" s="122" t="s">
        <v>364</v>
      </c>
      <c r="F5" s="122" t="s">
        <v>406</v>
      </c>
      <c r="G5" s="122" t="s">
        <v>408</v>
      </c>
      <c r="H5" s="123" t="s">
        <v>412</v>
      </c>
      <c r="K5" s="8"/>
    </row>
    <row r="6" spans="1:12" x14ac:dyDescent="0.25">
      <c r="B6" s="84" t="s">
        <v>1</v>
      </c>
      <c r="C6" s="52">
        <f>Details!C5</f>
        <v>27831.84</v>
      </c>
      <c r="D6" s="52">
        <f>Details!D5</f>
        <v>6656.21</v>
      </c>
      <c r="E6" s="52">
        <f>Details!E5</f>
        <v>37441.93</v>
      </c>
      <c r="F6" s="52">
        <f>Details!F5</f>
        <v>19330.310000000001</v>
      </c>
      <c r="G6" s="52">
        <f>Details!G5</f>
        <v>37344.43</v>
      </c>
      <c r="H6" s="61">
        <f>Details!H5</f>
        <v>0</v>
      </c>
      <c r="L6" s="7"/>
    </row>
    <row r="7" spans="1:12" x14ac:dyDescent="0.25">
      <c r="B7" s="84" t="s">
        <v>2</v>
      </c>
      <c r="C7" s="52">
        <f>Details!C6</f>
        <v>1173865.32</v>
      </c>
      <c r="D7" s="52">
        <f>Details!D6</f>
        <v>1471497.01</v>
      </c>
      <c r="E7" s="52">
        <f>Details!E6</f>
        <v>1896164.3</v>
      </c>
      <c r="F7" s="52">
        <f>Details!F6</f>
        <v>1297289.82</v>
      </c>
      <c r="G7" s="52">
        <f>Details!G6</f>
        <v>2236470.41</v>
      </c>
      <c r="H7" s="61">
        <f>Details!H6</f>
        <v>1310547.77</v>
      </c>
      <c r="I7" s="4"/>
      <c r="L7" s="7"/>
    </row>
    <row r="8" spans="1:12" x14ac:dyDescent="0.25">
      <c r="B8" s="89" t="s">
        <v>407</v>
      </c>
      <c r="C8" s="52">
        <f>Details!C7</f>
        <v>36023170.979999997</v>
      </c>
      <c r="D8" s="52">
        <f>Details!D7</f>
        <v>33603028.799999997</v>
      </c>
      <c r="E8" s="52">
        <f>Details!E7</f>
        <v>33706701.060000002</v>
      </c>
      <c r="F8" s="52">
        <f>Details!F7</f>
        <v>25068155.809999999</v>
      </c>
      <c r="G8" s="52">
        <f>Details!G7</f>
        <v>22359551.350000001</v>
      </c>
      <c r="H8" s="61">
        <f>Details!H7</f>
        <v>16279195.279999999</v>
      </c>
      <c r="L8" s="7"/>
    </row>
    <row r="9" spans="1:12" x14ac:dyDescent="0.25">
      <c r="B9" s="84" t="s">
        <v>3</v>
      </c>
      <c r="C9" s="52">
        <f>Details!C8</f>
        <v>51855.31</v>
      </c>
      <c r="D9" s="52">
        <f>Details!D8</f>
        <v>468227.6</v>
      </c>
      <c r="E9" s="52">
        <f>Details!E8</f>
        <v>475370.31</v>
      </c>
      <c r="F9" s="52">
        <f>Details!F8</f>
        <v>325820.90999999997</v>
      </c>
      <c r="G9" s="52">
        <f>Details!G8</f>
        <v>326201.02</v>
      </c>
      <c r="H9" s="61">
        <f>Details!H8</f>
        <v>169558.77</v>
      </c>
      <c r="L9" s="7"/>
    </row>
    <row r="10" spans="1:12" ht="13" thickBot="1" x14ac:dyDescent="0.3">
      <c r="B10" s="55" t="s">
        <v>5</v>
      </c>
      <c r="C10" s="66">
        <f t="shared" ref="C10:H10" si="0">SUM(C6:C9)</f>
        <v>37276723.450000003</v>
      </c>
      <c r="D10" s="66">
        <f t="shared" si="0"/>
        <v>35549409.619999997</v>
      </c>
      <c r="E10" s="66">
        <f t="shared" si="0"/>
        <v>36115677.600000001</v>
      </c>
      <c r="F10" s="66">
        <f t="shared" si="0"/>
        <v>26710596.849999998</v>
      </c>
      <c r="G10" s="66">
        <f t="shared" si="0"/>
        <v>24959567.210000001</v>
      </c>
      <c r="H10" s="65">
        <f t="shared" si="0"/>
        <v>17759301.82</v>
      </c>
      <c r="L10" s="7"/>
    </row>
    <row r="13" spans="1:12" ht="13" thickBot="1" x14ac:dyDescent="0.3">
      <c r="C13" t="s">
        <v>297</v>
      </c>
    </row>
    <row r="14" spans="1:12" x14ac:dyDescent="0.25">
      <c r="B14" s="14" t="s">
        <v>4</v>
      </c>
      <c r="C14" s="122" t="s">
        <v>358</v>
      </c>
      <c r="D14" s="122" t="s">
        <v>361</v>
      </c>
      <c r="E14" s="122" t="s">
        <v>364</v>
      </c>
      <c r="F14" s="122" t="s">
        <v>406</v>
      </c>
      <c r="G14" s="122" t="s">
        <v>408</v>
      </c>
      <c r="H14" s="123" t="s">
        <v>412</v>
      </c>
    </row>
    <row r="15" spans="1:12" x14ac:dyDescent="0.25">
      <c r="B15" s="84" t="s">
        <v>1</v>
      </c>
      <c r="C15" s="107">
        <f>Details!C14</f>
        <v>143024.15</v>
      </c>
      <c r="D15" s="107">
        <f>Details!D14</f>
        <v>395359.76</v>
      </c>
      <c r="E15" s="107">
        <f>Details!E14</f>
        <v>380571.33</v>
      </c>
      <c r="F15" s="107">
        <f>Details!F14</f>
        <v>350925.36</v>
      </c>
      <c r="G15" s="107">
        <f>Details!G14</f>
        <v>259817.48</v>
      </c>
      <c r="H15" s="124">
        <f>Details!H14</f>
        <v>66011.14</v>
      </c>
      <c r="L15" s="4"/>
    </row>
    <row r="16" spans="1:12" x14ac:dyDescent="0.25">
      <c r="B16" s="84" t="s">
        <v>2</v>
      </c>
      <c r="C16" s="107">
        <f>Details!C15</f>
        <v>2444117.9</v>
      </c>
      <c r="D16" s="107">
        <f>Details!D15</f>
        <v>4056659.18</v>
      </c>
      <c r="E16" s="107">
        <f>Details!E15</f>
        <v>3911127.1</v>
      </c>
      <c r="F16" s="107">
        <f>Details!F15</f>
        <v>3446529.79</v>
      </c>
      <c r="G16" s="107">
        <f>Details!G15</f>
        <v>3651640.46</v>
      </c>
      <c r="H16" s="124">
        <f>Details!H15</f>
        <v>3362250.07</v>
      </c>
      <c r="L16" s="4"/>
    </row>
    <row r="17" spans="2:8" x14ac:dyDescent="0.25">
      <c r="B17" s="89" t="s">
        <v>407</v>
      </c>
      <c r="C17" s="107">
        <f>Details!C16</f>
        <v>103227662.45</v>
      </c>
      <c r="D17" s="107">
        <f>Details!D16</f>
        <v>95318954.079999998</v>
      </c>
      <c r="E17" s="107">
        <f>Details!E16</f>
        <v>91001478.659999996</v>
      </c>
      <c r="F17" s="107">
        <f>Details!F16</f>
        <v>86920560.219999999</v>
      </c>
      <c r="G17" s="107">
        <f>Details!G16</f>
        <v>62577866.039999999</v>
      </c>
      <c r="H17" s="124">
        <f>Details!H16</f>
        <v>43218733.119999997</v>
      </c>
    </row>
    <row r="18" spans="2:8" x14ac:dyDescent="0.25">
      <c r="B18" s="84" t="s">
        <v>3</v>
      </c>
      <c r="C18" s="107">
        <f>Details!C17</f>
        <v>604945.99</v>
      </c>
      <c r="D18" s="107">
        <f>Details!D17</f>
        <v>535187.5</v>
      </c>
      <c r="E18" s="107">
        <f>Details!E17</f>
        <v>745592.37</v>
      </c>
      <c r="F18" s="107">
        <f>Details!F17</f>
        <v>786025.81</v>
      </c>
      <c r="G18" s="107">
        <f>Details!G17</f>
        <v>480038.43</v>
      </c>
      <c r="H18" s="124">
        <f>Details!H17</f>
        <v>456493.79</v>
      </c>
    </row>
    <row r="19" spans="2:8" ht="13" thickBot="1" x14ac:dyDescent="0.3">
      <c r="B19" s="55" t="s">
        <v>5</v>
      </c>
      <c r="C19" s="66">
        <f t="shared" ref="C19:H19" si="1">SUM(C15:C18)</f>
        <v>106419750.48999999</v>
      </c>
      <c r="D19" s="66">
        <f t="shared" si="1"/>
        <v>100306160.52</v>
      </c>
      <c r="E19" s="66">
        <f t="shared" si="1"/>
        <v>96038769.460000008</v>
      </c>
      <c r="F19" s="66">
        <f t="shared" si="1"/>
        <v>91504041.180000007</v>
      </c>
      <c r="G19" s="66">
        <f t="shared" si="1"/>
        <v>66969362.409999996</v>
      </c>
      <c r="H19" s="65">
        <f t="shared" si="1"/>
        <v>47103488.119999997</v>
      </c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lcf76f155ced4ddcb4097134ff3c332f xmlns="bbccc182-2350-4b31-b117-aea687d1cf24">
      <Terms xmlns="http://schemas.microsoft.com/office/infopath/2007/PartnerControls"/>
    </lcf76f155ced4ddcb4097134ff3c332f>
    <SharedWithUsers xmlns="db5b5153-05ec-487a-9888-1ff31c09d16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2d4f26e336d172fbfad82d7087b536d6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2e4f50cab821d1f97ac818cc3e98ee9d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DC31CE-04AA-40F0-94FF-B361DB726B5C}">
  <ds:schemaRefs>
    <ds:schemaRef ds:uri="http://www.w3.org/XML/1998/namespace"/>
    <ds:schemaRef ds:uri="http://schemas.openxmlformats.org/package/2006/metadata/core-properties"/>
    <ds:schemaRef ds:uri="aa8c2dbd-1dc4-4513-ac4e-4ad2d8a7082b"/>
    <ds:schemaRef ds:uri="http://purl.org/dc/dcmitype/"/>
    <ds:schemaRef ds:uri="98d9bc8d-fcb3-448b-acd8-54798e7c092b"/>
    <ds:schemaRef ds:uri="db5b5153-05ec-487a-9888-1ff31c09d16b"/>
    <ds:schemaRef ds:uri="http://purl.org/dc/terms/"/>
    <ds:schemaRef ds:uri="bbccc182-2350-4b31-b117-aea687d1cf2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f5f803d-650c-4184-a6ea-7bdc93ab674f"/>
  </ds:schemaRefs>
</ds:datastoreItem>
</file>

<file path=customXml/itemProps2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E0503C-D589-4304-9407-A078B38BF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Ginty, Lydia, CTR, DHA</cp:lastModifiedBy>
  <cp:lastPrinted>2009-02-03T18:41:36Z</cp:lastPrinted>
  <dcterms:created xsi:type="dcterms:W3CDTF">2004-12-20T15:56:07Z</dcterms:created>
  <dcterms:modified xsi:type="dcterms:W3CDTF">2023-02-21T18:56:08Z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  <property fmtid="{D5CDD505-2E9C-101B-9397-08002B2CF9AE}" pid="11" name="VideoSetEmbedCode">
    <vt:lpwstr/>
  </property>
  <property fmtid="{D5CDD505-2E9C-101B-9397-08002B2CF9AE}" pid="12" name="ReportOwner">
    <vt:lpwstr/>
  </property>
  <property fmtid="{D5CDD505-2E9C-101B-9397-08002B2CF9AE}" pid="13" name="AlternateThumbnailUrl">
    <vt:lpwstr/>
  </property>
  <property fmtid="{D5CDD505-2E9C-101B-9397-08002B2CF9AE}" pid="14" name="PeopleInMedia">
    <vt:lpwstr/>
  </property>
  <property fmtid="{D5CDD505-2E9C-101B-9397-08002B2CF9AE}" pid="15" name="ShowRepairView">
    <vt:lpwstr/>
  </property>
  <property fmtid="{D5CDD505-2E9C-101B-9397-08002B2CF9AE}" pid="16" name="xd_ProgID">
    <vt:lpwstr/>
  </property>
  <property fmtid="{D5CDD505-2E9C-101B-9397-08002B2CF9AE}" pid="17" name="VideoSetDescription">
    <vt:lpwstr/>
  </property>
  <property fmtid="{D5CDD505-2E9C-101B-9397-08002B2CF9AE}" pid="18" name="VideoSetUserOverrideEncoding">
    <vt:lpwstr/>
  </property>
  <property fmtid="{D5CDD505-2E9C-101B-9397-08002B2CF9AE}" pid="19" name="VideoSetShowEmbedLink">
    <vt:bool>false</vt:bool>
  </property>
  <property fmtid="{D5CDD505-2E9C-101B-9397-08002B2CF9AE}" pid="20" name="VideoSetDefaultEncoding">
    <vt:lpwstr/>
  </property>
  <property fmtid="{D5CDD505-2E9C-101B-9397-08002B2CF9AE}" pid="21" name="NoCrawl">
    <vt:bool>false</vt:bool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_ExtendedDescription">
    <vt:lpwstr/>
  </property>
  <property fmtid="{D5CDD505-2E9C-101B-9397-08002B2CF9AE}" pid="32" name="vti_imgdate">
    <vt:lpwstr/>
  </property>
  <property fmtid="{D5CDD505-2E9C-101B-9397-08002B2CF9AE}" pid="33" name="VideoRenditionLabel">
    <vt:lpwstr/>
  </property>
  <property fmtid="{D5CDD505-2E9C-101B-9397-08002B2CF9AE}" pid="34" name="TriggerFlowInfo">
    <vt:lpwstr/>
  </property>
  <property fmtid="{D5CDD505-2E9C-101B-9397-08002B2CF9AE}" pid="35" name="VideoSetShowDownloadLink">
    <vt:bool>false</vt:bool>
  </property>
  <property fmtid="{D5CDD505-2E9C-101B-9397-08002B2CF9AE}" pid="36" name="Predecessors">
    <vt:lpwstr/>
  </property>
  <property fmtid="{D5CDD505-2E9C-101B-9397-08002B2CF9AE}" pid="37" name="Body">
    <vt:lpwstr/>
  </property>
  <property fmtid="{D5CDD505-2E9C-101B-9397-08002B2CF9AE}" pid="38" name="TaskStatus">
    <vt:lpwstr/>
  </property>
  <property fmtid="{D5CDD505-2E9C-101B-9397-08002B2CF9AE}" pid="39" name="xd_Signature">
    <vt:bool>false</vt:bool>
  </property>
  <property fmtid="{D5CDD505-2E9C-101B-9397-08002B2CF9AE}" pid="40" name="GUID">
    <vt:lpwstr>baf6a36c-bd4d-415a-ad0d-05bdb8978c8a</vt:lpwstr>
  </property>
  <property fmtid="{D5CDD505-2E9C-101B-9397-08002B2CF9AE}" pid="41" name="AssignedTo">
    <vt:lpwstr/>
  </property>
  <property fmtid="{D5CDD505-2E9C-101B-9397-08002B2CF9AE}" pid="42" name="VideoSetOwner">
    <vt:lpwstr/>
  </property>
  <property fmtid="{D5CDD505-2E9C-101B-9397-08002B2CF9AE}" pid="43" name="wic_System_Copyright">
    <vt:lpwstr/>
  </property>
  <property fmtid="{D5CDD505-2E9C-101B-9397-08002B2CF9AE}" pid="44" name="MSIP_Label_defa4170-0d19-0005-0004-bc88714345d2_Enabled">
    <vt:lpwstr>true</vt:lpwstr>
  </property>
  <property fmtid="{D5CDD505-2E9C-101B-9397-08002B2CF9AE}" pid="45" name="MSIP_Label_defa4170-0d19-0005-0004-bc88714345d2_SetDate">
    <vt:lpwstr>2023-01-09T20:41:35Z</vt:lpwstr>
  </property>
  <property fmtid="{D5CDD505-2E9C-101B-9397-08002B2CF9AE}" pid="46" name="MSIP_Label_defa4170-0d19-0005-0004-bc88714345d2_Method">
    <vt:lpwstr>Standard</vt:lpwstr>
  </property>
  <property fmtid="{D5CDD505-2E9C-101B-9397-08002B2CF9AE}" pid="47" name="MSIP_Label_defa4170-0d19-0005-0004-bc88714345d2_Name">
    <vt:lpwstr>defa4170-0d19-0005-0004-bc88714345d2</vt:lpwstr>
  </property>
  <property fmtid="{D5CDD505-2E9C-101B-9397-08002B2CF9AE}" pid="48" name="MSIP_Label_defa4170-0d19-0005-0004-bc88714345d2_SiteId">
    <vt:lpwstr>448649d2-625b-40eb-9d85-5e1e14d01f6c</vt:lpwstr>
  </property>
  <property fmtid="{D5CDD505-2E9C-101B-9397-08002B2CF9AE}" pid="49" name="MSIP_Label_defa4170-0d19-0005-0004-bc88714345d2_ActionId">
    <vt:lpwstr>4828442c-bdb5-4b04-afcc-869fff4f1928</vt:lpwstr>
  </property>
  <property fmtid="{D5CDD505-2E9C-101B-9397-08002B2CF9AE}" pid="50" name="MSIP_Label_defa4170-0d19-0005-0004-bc88714345d2_ContentBits">
    <vt:lpwstr>0</vt:lpwstr>
  </property>
</Properties>
</file>